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xl/externalLinks/externalLink1.xml" ContentType="application/vnd.openxmlformats-officedocument.spreadsheetml.externalLink+xml"/>
  <Override PartName="/xl/connections.xml" ContentType="application/vnd.openxmlformats-officedocument.spreadsheetml.connection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codeName="ThisWorkbook" defaultThemeVersion="166925"/>
  <mc:AlternateContent xmlns:mc="http://schemas.openxmlformats.org/markup-compatibility/2006">
    <mc:Choice Requires="x15">
      <x15ac:absPath xmlns:x15ac="http://schemas.microsoft.com/office/spreadsheetml/2010/11/ac" url="C:\Users\o6365904\PycharmProjects\phase3\assets\data\_in\"/>
    </mc:Choice>
  </mc:AlternateContent>
  <bookViews>
    <workbookView xWindow="0" yWindow="0" windowWidth="19200" windowHeight="10785" tabRatio="847" activeTab="2"/>
  </bookViews>
  <sheets>
    <sheet name="process_ref" sheetId="3" r:id="rId2"/>
    <sheet name="m4net" sheetId="43" r:id="rId3"/>
    <sheet name="MoM" sheetId="12" r:id="rId4"/>
    <sheet name="interfaces" sheetId="44" r:id="rId5"/>
    <sheet name="domain_ref" sheetId="16" r:id="rId6"/>
  </sheets>
  <externalReferences>
    <externalReference r:id="rId10"/>
  </externalReferences>
  <definedNames>
    <definedName name="_xlnm._FilterDatabase" localSheetId="4" hidden="1">domain_ref!$X$1:$Y$68</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7" i="3" l="1"/>
</calcChain>
</file>

<file path=xl/connections.xml><?xml version="1.0" encoding="utf-8"?>
<connections xmlns="http://schemas.openxmlformats.org/spreadsheetml/2006/main">
  <connection id="1"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<sst xmlns="http://schemas.openxmlformats.org/spreadsheetml/2006/main" count="7552" uniqueCount="2456">
  <si>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</si>
  <si>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</si>
  <si>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</si>
  <si>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</si>
  <si>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</si>
  <si>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</si>
  <si>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</si>
  <si>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</si>
  <si>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</si>
  <si>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</si>
  <si>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</si>
  <si>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</si>
  <si>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</si>
  <si>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</si>
  <si>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</si>
  <si>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</si>
  <si>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</si>
  <si>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</si>
  <si>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</si>
  <si>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</si>
  <si>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</si>
  <si>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</si>
  <si>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</si>
  <si>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</si>
  <si>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</si>
  <si>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</si>
  <si>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</si>
  <si>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</si>
  <si>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</si>
  <si>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</si>
  <si>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</si>
  <si>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</si>
  <si>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</si>
  <si>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</si>
  <si>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</si>
  <si>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</si>
  <si>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</si>
  <si>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</si>
  <si>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</si>
  <si>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</si>
  <si>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</si>
  <si>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</si>
  <si>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</si>
  <si>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</si>
  <si>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</si>
  <si>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</si>
  <si>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</si>
  <si>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</si>
  <si>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</si>
  <si>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</si>
  <si>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</si>
  <si>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</si>
  <si>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</si>
  <si>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</si>
  <si>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</si>
  <si>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</si>
  <si>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</si>
  <si>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</si>
  <si>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</si>
  <si>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</si>
  <si>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</si>
  <si>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</si>
  <si>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</si>
  <si>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</si>
  <si>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</si>
  <si>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</si>
  <si>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</si>
  <si>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</si>
  <si>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</si>
  <si>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</si>
  <si>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</si>
  <si>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</si>
  <si>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</si>
  <si>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</si>
  <si>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</si>
  <si>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</si>
  <si>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</si>
  <si>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</si>
  <si>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</si>
  <si>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</si>
  <si>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</si>
  <si>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</si>
  <si>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</si>
  <si>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</si>
  <si>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</si>
  <si>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</si>
  <si>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</si>
  <si>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</si>
  <si>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</si>
  <si>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</si>
  <si>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</si>
  <si>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</si>
  <si>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</si>
  <si>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</si>
  <si>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</si>
  <si>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</si>
  <si>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</si>
  <si>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</si>
  <si>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</si>
  <si>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</si>
  <si>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</si>
  <si>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</si>
  <si>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</si>
  <si>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</si>
  <si>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</si>
  <si>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</si>
  <si>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</si>
  <si>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</si>
  <si>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</si>
  <si>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</si>
  <si>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</si>
  <si>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</si>
  <si>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</si>
  <si>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</si>
  <si>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</si>
  <si>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</si>
  <si>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</si>
  <si>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</si>
  <si>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</si>
  <si>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</si>
  <si>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</si>
  <si>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</si>
  <si>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</si>
  <si>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</si>
  <si>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</si>
  <si>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</si>
  <si>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</si>
  <si>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</si>
  <si>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</si>
  <si>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</si>
  <si>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</si>
  <si>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</si>
  <si>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</si>
  <si>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</si>
  <si>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</si>
  <si>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</si>
  <si>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</si>
  <si>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</si>
  <si>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</si>
  <si>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</si>
  <si>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</si>
  <si>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</si>
  <si>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</si>
  <si>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</si>
  <si>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</si>
  <si>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</si>
  <si>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</si>
  <si>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</si>
  <si>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</si>
  <si>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</si>
  <si>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</si>
  <si>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</si>
  <si>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</si>
  <si>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</si>
  <si>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</si>
  <si>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</si>
  <si>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</si>
  <si>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</si>
  <si>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</si>
  <si>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</si>
  <si>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</si>
  <si>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</si>
  <si>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</si>
  <si>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</si>
  <si>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</si>
  <si>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</si>
  <si>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</si>
  <si>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</si>
  <si>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</si>
  <si>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</si>
  <si>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</si>
  <si>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</si>
  <si>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</si>
  <si>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</si>
  <si>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</si>
  <si>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</si>
  <si>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</si>
  <si>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</si>
  <si>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</si>
  <si>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</si>
  <si>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</si>
  <si>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</si>
  <si>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</si>
  <si>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</si>
  <si>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</si>
  <si>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</si>
  <si>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</si>
  <si>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</si>
  <si>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</si>
  <si>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</si>
  <si>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</si>
  <si>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</si>
  <si>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</si>
  <si>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</si>
  <si>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</si>
  <si>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</si>
  <si>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</si>
  <si>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</si>
  <si>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</si>
  <si>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</si>
  <si>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</si>
  <si>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</si>
  <si>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</si>
  <si>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</si>
  <si>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</si>
  <si>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</si>
  <si>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</si>
  <si>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</si>
  <si>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</si>
  <si>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</si>
  <si>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</si>
  <si>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</si>
  <si>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</si>
  <si>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</si>
  <si>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</si>
  <si>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</si>
  <si>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</si>
  <si>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</si>
  <si>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</si>
  <si>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</si>
  <si>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</si>
  <si>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</si>
  <si>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</si>
  <si>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</si>
  <si>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</si>
  <si>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</si>
  <si>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</si>
  <si>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</si>
  <si>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</si>
  <si>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</si>
  <si>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</si>
  <si>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</si>
  <si>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</si>
  <si>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</si>
  <si>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</si>
  <si>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</si>
  <si>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</si>
  <si>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</si>
  <si>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</si>
  <si>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</si>
  <si>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</si>
  <si>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</si>
  <si>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</si>
  <si>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
        <color rgb="FF9876AA"/>
        <rFont val="Courier New"/>
        <family val="3"/>
      </rPr>
      <t>סיכום מסמך</t>
    </r>
  </si>
  <si>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</si>
  <si>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</si>
  <si>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</si>
  <si>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</si>
  <si>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</si>
  <si>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</si>
  <si>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</si>
  <si>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</si>
  <si>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</si>
  <si>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</si>
  <si>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</si>
  <si>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</si>
  <si>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</si>
  <si>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</si>
  <si>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</si>
  <si>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</si>
  <si>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</si>
  <si>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</si>
  <si>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</si>
  <si>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</si>
  <si>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</si>
  <si>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</si>
  <si>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</si>
  <si>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</si>
  <si>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</si>
  <si>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</si>
  <si>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</si>
  <si>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</si>
  <si>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</si>
  <si>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</si>
  <si>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</si>
  <si>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</si>
  <si>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</si>
  <si>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</si>
  <si>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</si>
  <si>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</si>
  <si>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</si>
  <si>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</si>
  <si>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</si>
  <si>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</si>
  <si>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</si>
  <si>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</si>
  <si>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</si>
  <si>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</si>
  <si>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</si>
  <si>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</si>
  <si>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</si>
  <si>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</si>
  <si>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</si>
  <si>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</si>
  <si>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</si>
  <si>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</si>
  <si>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</si>
  <si>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</si>
  <si>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</si>
  <si>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</si>
  <si>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</si>
  <si>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</si>
  <si>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</si>
  <si>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</si>
  <si>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</si>
  <si>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</si>
  <si>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</si>
  <si>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</si>
  <si>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</si>
  <si>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</si>
  <si>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</si>
  <si>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</si>
  <si>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</si>
  <si>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</si>
  <si>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</si>
  <si>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</si>
  <si>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</si>
  <si>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</si>
  <si>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</si>
  <si>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</si>
  <si>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</si>
  <si>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</si>
  <si>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</si>
  <si>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</si>
  <si>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</si>
  <si>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</si>
  <si>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</si>
  <si>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</si>
  <si>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</si>
  <si>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</si>
  <si>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</si>
  <si>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</si>
  <si>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</si>
  <si>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</si>
  <si>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</si>
  <si>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</si>
  <si>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</si>
  <si>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</si>
  <si>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</si>
  <si>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</si>
  <si>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</si>
  <si>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</si>
  <si>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</si>
  <si>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</si>
  <si>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</si>
  <si>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</si>
  <si>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</si>
  <si>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</si>
  <si>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</si>
  <si>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</si>
  <si>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</si>
  <si>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</si>
  <si>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</si>
  <si>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</si>
  <si>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</si>
  <si>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</si>
  <si>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</si>
  <si>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</si>
  <si>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</si>
  <si>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</si>
  <si>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</si>
  <si>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</si>
  <si>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</si>
  <si>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</si>
  <si>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</si>
  <si>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</si>
  <si>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</si>
  <si>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</si>
  <si>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</si>
  <si>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</si>
  <si>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</si>
  <si>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</si>
  <si>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</si>
  <si>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</si>
  <si>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</si>
  <si>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</si>
  <si>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</si>
  <si>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</si>
  <si>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</si>
  <si>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</si>
  <si>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</si>
  <si>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</si>
  <si>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</si>
  <si>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</si>
  <si>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</si>
  <si>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</si>
  <si>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</si>
  <si>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</si>
  <si>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</si>
  <si>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</si>
  <si>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</si>
  <si>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</si>
  <si>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</si>
  <si>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</si>
  <si>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</si>
  <si>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</si>
  <si>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</si>
  <si>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</si>
  <si>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</si>
  <si>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</si>
  <si>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</si>
  <si>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</si>
  <si>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</si>
  <si>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</si>
  <si>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</si>
  <si>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</si>
  <si>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</si>
  <si>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</si>
  <si>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</si>
  <si>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</si>
  <si>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</si>
  <si>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</si>
  <si>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</si>
  <si>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</si>
  <si>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</si>
  <si>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</si>
  <si>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</si>
  <si>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</si>
  <si>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</si>
  <si>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</si>
  <si>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</si>
  <si>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</si>
  <si>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</si>
  <si>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</si>
  <si>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</si>
  <si>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</si>
  <si>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</si>
  <si>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</si>
  <si>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</si>
  <si>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</si>
  <si>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</si>
  <si>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</si>
  <si>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</si>
  <si>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</si>
  <si>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</si>
  <si>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</si>
  <si>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</si>
  <si>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</si>
  <si>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</si>
  <si>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</si>
  <si>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</si>
  <si>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</si>
  <si>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</si>
  <si>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</si>
  <si>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</si>
  <si>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</si>
  <si>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</si>
  <si>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</si>
  <si>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</si>
  <si>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</si>
  <si>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</si>
  <si>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</si>
  <si>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</si>
  <si>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</si>
  <si>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</si>
  <si>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</si>
  <si>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</si>
  <si>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</si>
  <si>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</si>
  <si>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</si>
  <si>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</si>
  <si>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</si>
  <si>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</si>
  <si>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</si>
  <si>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</si>
  <si>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</si>
  <si>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</si>
  <si>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</si>
  <si>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</si>
  <si>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</si>
  <si>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</si>
  <si>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</si>
  <si>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</si>
  <si>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</si>
  <si>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</si>
  <si>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</si>
  <si>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</si>
  <si>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</si>
  <si>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</si>
  <si>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</si>
  <si>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</si>
  <si>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</si>
  <si>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</si>
  <si>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</si>
  <si>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</si>
  <si>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</si>
  <si>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</si>
  <si>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</si>
  <si>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</si>
  <si>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</si>
  <si>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</si>
  <si>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</si>
  <si>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</si>
  <si>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</si>
  <si>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</si>
  <si>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</si>
  <si>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</si>
  <si>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</si>
  <si>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</si>
  <si>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</si>
  <si>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</si>
  <si>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</si>
  <si>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</si>
  <si>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</si>
  <si>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</si>
  <si>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</si>
  <si>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</si>
  <si>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</si>
  <si>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</si>
  <si>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</si>
  <si>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</si>
  <si>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</si>
  <si>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</si>
  <si>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</si>
  <si>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</si>
  <si>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</si>
  <si>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</si>
  <si>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</si>
  <si>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</si>
  <si>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</si>
  <si>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</si>
  <si>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</si>
  <si>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</si>
  <si>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</si>
  <si>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</si>
  <si>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</si>
  <si>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</si>
  <si>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</si>
  <si>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</si>
  <si>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</si>
  <si>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</si>
  <si>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</si>
  <si>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</si>
  <si>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</si>
  <si>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</si>
  <si>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</si>
  <si>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</si>
  <si>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</si>
  <si>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</si>
  <si>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</si>
  <si>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</si>
  <si>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</si>
  <si>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</si>
  <si>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</si>
  <si>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</si>
  <si>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</si>
  <si>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</si>
  <si>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</si>
  <si>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</si>
  <si>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</si>
  <si>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</si>
  <si>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</si>
  <si>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</si>
  <si>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</si>
  <si>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</si>
  <si>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</si>
  <si>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</si>
  <si>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</si>
  <si>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</si>
  <si>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</si>
  <si>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</si>
  <si>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</si>
  <si>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</si>
  <si>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</si>
  <si>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</si>
  <si>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</si>
  <si>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</si>
  <si>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</si>
  <si>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</si>
  <si>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</si>
  <si>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</si>
  <si>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</si>
  <si>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</si>
  <si>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</si>
  <si>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</si>
  <si>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</si>
  <si>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</si>
  <si>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</si>
  <si>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</si>
  <si>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</si>
  <si>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</si>
  <si>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</si>
  <si>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</si>
  <si>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</si>
  <si>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</si>
  <si>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</si>
  <si>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</si>
  <si>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</si>
  <si>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</si>
  <si>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</si>
  <si>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</si>
  <si>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</si>
  <si>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</si>
  <si>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</si>
  <si>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</si>
  <si>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</si>
  <si>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</si>
  <si>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</si>
  <si>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</si>
  <si>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</si>
  <si>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</si>
  <si>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</si>
  <si>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</si>
  <si>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</si>
  <si>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</si>
  <si>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</si>
  <si>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</si>
  <si>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</si>
  <si>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</si>
  <si>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</si>
  <si>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</si>
  <si>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</si>
  <si>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</si>
  <si>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</si>
  <si>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</si>
  <si>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</si>
  <si>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</si>
  <si>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</si>
  <si>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</si>
  <si>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</si>
  <si>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</si>
  <si>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</si>
  <si>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</si>
  <si>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</si>
  <si>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</si>
  <si>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</si>
  <si>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</si>
  <si>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</si>
  <si>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</si>
  <si>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</si>
  <si>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</si>
  <si>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</si>
  <si>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</si>
  <si>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</si>
  <si>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</si>
  <si>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</si>
  <si>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</si>
  <si>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</si>
  <si>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</si>
  <si>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</si>
  <si>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</si>
  <si>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</si>
  <si>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</si>
  <si>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</si>
  <si>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</si>
  <si>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</si>
  <si>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</si>
  <si>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</si>
  <si>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</si>
  <si>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</si>
  <si>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</si>
  <si>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</si>
  <si>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</si>
  <si>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</si>
  <si>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</si>
  <si>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</si>
  <si>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</si>
  <si>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</si>
  <si>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</si>
  <si>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</si>
  <si>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</si>
  <si>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</si>
  <si>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</si>
  <si>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</si>
  <si>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</si>
  <si>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</si>
  <si>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</si>
  <si>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</si>
  <si>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</si>
  <si>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</si>
  <si>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</si>
  <si>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</si>
  <si>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</si>
  <si>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</si>
  <si>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</si>
  <si>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</si>
  <si>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</si>
  <si>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</si>
  <si>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</si>
  <si>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</si>
  <si>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</si>
  <si>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</si>
  <si>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</si>
  <si>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</si>
  <si>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</si>
  <si>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</si>
  <si>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</si>
  <si>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</si>
  <si>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</si>
  <si>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</si>
  <si>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</si>
  <si>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</si>
  <si>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</si>
  <si>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</si>
  <si>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</si>
  <si>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</si>
  <si>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</si>
  <si>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</si>
  <si>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</si>
  <si>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</si>
  <si>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</si>
  <si>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</si>
  <si>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</si>
  <si>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</si>
  <si>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</si>
  <si>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</si>
  <si>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</si>
  <si>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</si>
  <si>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</si>
  <si>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</si>
  <si>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</si>
  <si>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</si>
  <si>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</si>
  <si>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</si>
  <si>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</si>
  <si>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</si>
  <si>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</si>
  <si>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</si>
  <si>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</si>
  <si>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</si>
  <si>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</si>
  <si>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</si>
  <si>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</si>
  <si>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</si>
  <si>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</si>
  <si>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</si>
  <si>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</si>
  <si>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</si>
  <si>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</si>
  <si>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</si>
  <si>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</si>
  <si>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</si>
  <si>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</si>
  <si>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</si>
  <si>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</si>
  <si>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</si>
  <si>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</si>
  <si>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</si>
  <si>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</si>
  <si>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</si>
  <si>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</si>
  <si>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</si>
  <si>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</si>
  <si>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</si>
  <si>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</si>
  <si>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</si>
  <si>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</si>
  <si>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</si>
  <si>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</si>
  <si>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</si>
  <si>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</si>
  <si>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</si>
  <si>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</si>
  <si>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</si>
  <si>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</si>
  <si>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</si>
  <si>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</si>
  <si>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</si>
  <si>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</si>
  <si>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</si>
  <si>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</si>
  <si>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</si>
  <si>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</si>
  <si>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</si>
  <si>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</si>
  <si>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</si>
  <si>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</si>
  <si>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</si>
  <si>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</si>
  <si>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</si>
  <si>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</si>
  <si>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</si>
  <si>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</si>
  <si>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</si>
  <si>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</si>
  <si>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</si>
  <si>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</si>
  <si>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</si>
  <si>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</si>
  <si>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</si>
  <si>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</si>
  <si>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</si>
  <si>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</si>
  <si>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</si>
  <si>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</si>
  <si>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</si>
  <si>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</si>
  <si>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</si>
  <si>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</si>
  <si>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</si>
  <si>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</si>
  <si>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</si>
  <si>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</si>
  <si>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</si>
  <si>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</si>
  <si>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</si>
  <si>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</si>
  <si>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</si>
  <si>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</si>
  <si>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</si>
  <si>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</si>
  <si>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</si>
  <si>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</si>
  <si>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</si>
  <si>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</si>
  <si>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</si>
  <si>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</si>
  <si>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</si>
  <si>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</si>
  <si>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</si>
  <si>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</si>
  <si>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</si>
  <si>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</si>
  <si>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</si>
  <si>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</si>
  <si>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</si>
  <si>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</si>
  <si>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</si>
  <si>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</si>
  <si>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</si>
  <si>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</si>
  <si>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</si>
  <si>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</si>
  <si>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</si>
  <si>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</si>
  <si>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</si>
  <si>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</si>
  <si>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</si>
  <si>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</si>
  <si>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</si>
  <si>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</si>
  <si>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</si>
  <si>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</si>
  <si>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</si>
  <si>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</si>
  <si>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</si>
  <si>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</si>
  <si>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</si>
  <si>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</si>
  <si>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</si>
  <si>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</si>
  <si>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</si>
  <si>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</si>
  <si>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</si>
  <si>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</si>
  <si>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</si>
  <si>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</si>
  <si>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</si>
  <si>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</si>
  <si>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</si>
  <si>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</si>
  <si>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</si>
  <si>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</si>
  <si>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</si>
  <si>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</si>
  <si>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</si>
  <si>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</si>
  <si>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</si>
  <si>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</si>
  <si>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</si>
  <si>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</si>
  <si>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</si>
  <si>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</si>
  <si>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</si>
  <si>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</si>
  <si>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</si>
  <si>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</si>
  <si>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</si>
  <si>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</si>
  <si>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</si>
  <si>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</si>
  <si>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</si>
  <si>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</si>
  <si>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</si>
  <si>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</si>
  <si>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</si>
  <si>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</si>
  <si>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</si>
  <si>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</si>
  <si>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</si>
  <si>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</si>
  <si>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</si>
  <si>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</si>
  <si>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</si>
  <si>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</si>
  <si>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</si>
  <si>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</si>
  <si>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</si>
  <si>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</si>
  <si>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</si>
  <si>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</si>
  <si>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</si>
  <si>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</si>
  <si>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</si>
  <si>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</si>
  <si>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</si>
  <si>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</si>
  <si>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</si>
  <si>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</si>
  <si>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</si>
  <si>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</si>
  <si>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</si>
  <si>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</si>
  <si>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</si>
  <si>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</si>
  <si>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</si>
  <si>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</si>
  <si>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</si>
  <si>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</si>
  <si>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</si>
  <si>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</si>
  <si>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</si>
  <si>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</si>
  <si>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</si>
  <si>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</si>
  <si>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</si>
  <si>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</si>
  <si>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</si>
  <si>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</si>
  <si>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</si>
  <si>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</si>
  <si>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</si>
  <si>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</si>
  <si>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</si>
  <si>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</si>
  <si>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</si>
  <si>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</si>
  <si>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</si>
  <si>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</si>
  <si>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</si>
  <si>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</si>
  <si>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</si>
  <si>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</si>
  <si>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</si>
  <si>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</si>
  <si>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</si>
  <si>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</si>
  <si>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</si>
  <si>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</si>
  <si>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</si>
  <si>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</si>
  <si>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</si>
  <si>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</si>
  <si>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</si>
  <si>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</si>
  <si>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</si>
  <si>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</si>
  <si>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</si>
  <si>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</si>
  <si>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</si>
  <si>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</si>
  <si>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</si>
  <si>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</si>
  <si>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</si>
  <si>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</si>
  <si>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</si>
  <si>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</si>
  <si>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</si>
  <si>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</si>
  <si>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</si>
  <si>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</si>
  <si>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</si>
  <si>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</si>
  <si>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</si>
  <si>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</si>
  <si>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</si>
  <si>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</si>
  <si>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</si>
  <si>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</si>
  <si>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</si>
  <si>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</si>
  <si>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</si>
  <si>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</si>
  <si>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</si>
  <si>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</si>
  <si>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</si>
  <si>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</si>
  <si>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</si>
  <si>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</si>
  <si>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</si>
  <si>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</si>
  <si>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</si>
  <si>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</si>
  <si>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</si>
  <si>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</si>
  <si>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</si>
  <si>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</si>
  <si>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</si>
  <si>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</si>
  <si>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</si>
  <si>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</si>
  <si>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</si>
  <si>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</si>
  <si>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</si>
  <si>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</si>
  <si>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</si>
  <si>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</si>
  <si>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</si>
  <si>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</si>
  <si>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</si>
  <si>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</si>
  <si>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</si>
  <si>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</si>
  <si>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</si>
  <si>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</si>
  <si>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</si>
  <si>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</si>
  <si>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</si>
  <si>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</si>
  <si>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</si>
  <si>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</si>
  <si>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</si>
  <si>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</si>
  <si>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</si>
  <si>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</si>
  <si>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</si>
  <si>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</si>
  <si>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</si>
  <si>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</si>
  <si>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</si>
  <si>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</si>
  <si>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</si>
  <si>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</si>
  <si>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</si>
  <si>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</si>
  <si>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</si>
  <si>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</si>
  <si>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</si>
  <si>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</si>
  <si>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</si>
  <si>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</si>
  <si>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</si>
  <si>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</si>
  <si>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</si>
  <si>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</si>
  <si>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</si>
  <si>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</si>
  <si>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</si>
  <si>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</si>
  <si>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</si>
  <si>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</si>
  <si>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</si>
  <si>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</si>
  <si>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</si>
  <si>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</si>
  <si>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</si>
  <si>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</si>
  <si>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</si>
  <si>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</si>
  <si>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</si>
  <si>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</si>
  <si>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</si>
  <si>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</si>
  <si>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</si>
  <si>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</si>
  <si>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</si>
  <si>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</si>
  <si>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</si>
  <si>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</si>
  <si>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</si>
  <si>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</si>
  <si>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</si>
  <si>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</si>
  <si>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</si>
  <si>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</si>
  <si>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</si>
  <si>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</si>
  <si>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</si>
  <si>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</si>
  <si>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</si>
  <si>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</si>
  <si>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</si>
  <si>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</si>
  <si>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</si>
  <si>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</si>
  <si>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</si>
  <si>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</si>
  <si>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</si>
  <si>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</si>
  <si>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</si>
  <si>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</si>
  <si>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</si>
  <si>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</si>
  <si>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</si>
  <si>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</si>
  <si>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</si>
  <si>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</si>
  <si>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</si>
  <si>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</si>
  <si>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</si>
  <si>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</si>
  <si>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</si>
  <si>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</si>
  <si>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</si>
  <si>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</si>
  <si>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</si>
  <si>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</si>
  <si>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</si>
  <si>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</si>
  <si>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</si>
  <si>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</si>
  <si>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</si>
  <si>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</si>
  <si>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</si>
  <si>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</si>
  <si>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</si>
  <si>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</si>
  <si>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</si>
  <si>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</si>
  <si>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</si>
  <si>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</si>
  <si>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</si>
  <si>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</si>
  <si>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</si>
  <si>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</si>
  <si>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</si>
  <si>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</si>
  <si>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</si>
  <si>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</si>
  <si>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</si>
  <si>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</si>
  <si>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</si>
  <si>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</si>
  <si>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</si>
  <si>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</si>
  <si>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</si>
  <si>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</si>
  <si>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</si>
  <si>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</si>
  <si>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</si>
  <si>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</si>
  <si>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</si>
  <si>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</si>
  <si>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</si>
  <si>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</si>
  <si>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</si>
  <si>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</si>
  <si>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</si>
  <si>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</si>
  <si>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</si>
  <si>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</si>
  <si>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</si>
  <si>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</si>
  <si>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</si>
  <si>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</si>
  <si>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</si>
  <si>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</si>
  <si>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</si>
  <si>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</si>
  <si>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</si>
  <si>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</si>
  <si>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</si>
  <si>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</si>
  <si>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</si>
  <si>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</si>
  <si>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</si>
  <si>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</si>
  <si>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</si>
  <si>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</si>
  <si>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</si>
  <si>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</si>
  <si>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</si>
  <si>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</si>
  <si>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</si>
  <si>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</si>
  <si>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</si>
  <si>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</si>
  <si>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</si>
  <si>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</si>
  <si>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</si>
  <si>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</si>
  <si>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</si>
  <si>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</si>
  <si>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</si>
  <si>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</si>
  <si>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</si>
  <si>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</si>
  <si>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</si>
  <si>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</si>
  <si>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</si>
  <si>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</si>
  <si>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</si>
  <si>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</si>
  <si>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</si>
  <si>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</si>
  <si>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</si>
  <si>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</si>
  <si>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</si>
  <si>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</si>
  <si>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</si>
  <si>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</si>
  <si>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</si>
  <si>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</si>
  <si>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</si>
  <si>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</si>
  <si>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</si>
  <si>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</si>
  <si>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</si>
  <si>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</si>
  <si>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</si>
  <si>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</si>
  <si>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</si>
  <si>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</si>
  <si>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</si>
  <si>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</si>
  <si>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</si>
  <si>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</si>
  <si>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</si>
  <si>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</si>
  <si>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</si>
  <si>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</si>
  <si>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</si>
  <si>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</si>
  <si>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</si>
  <si>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</si>
  <si>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</si>
  <si>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</si>
  <si>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</si>
  <si>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</si>
  <si>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</si>
  <si>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</si>
  <si>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</si>
  <si>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</si>
  <si>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</si>
  <si>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</si>
  <si>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</si>
  <si>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</si>
  <si>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</si>
  <si>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</si>
  <si>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</si>
  <si>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</si>
  <si>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</si>
  <si>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</si>
  <si>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</si>
  <si>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</si>
  <si>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</si>
  <si>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</si>
  <si>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</si>
  <si>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</si>
  <si>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</si>
  <si>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</si>
  <si>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</si>
  <si>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</si>
  <si>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</si>
  <si>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</si>
  <si>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</si>
  <si>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</si>
  <si>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</si>
  <si>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</si>
  <si>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</si>
  <si>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</si>
  <si>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</si>
  <si>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</si>
  <si>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</si>
  <si>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</si>
  <si>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</si>
  <si>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</si>
  <si>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</si>
  <si>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</si>
  <si>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</si>
  <si>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</si>
  <si>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</si>
  <si>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</si>
  <si>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</si>
  <si>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</si>
  <si>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</si>
  <si>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</si>
  <si>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</si>
  <si>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</si>
  <si>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</si>
  <si>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</si>
  <si>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</si>
  <si>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</si>
  <si>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</si>
  <si>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</si>
  <si>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</si>
  <si>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</si>
  <si>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</si>
  <si>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</si>
  <si>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</si>
  <si>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</si>
  <si>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</si>
  <si>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</si>
  <si>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</si>
  <si>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</si>
  <si>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</si>
  <si>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</si>
  <si>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</si>
  <si>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</si>
  <si>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</si>
  <si>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</si>
  <si>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</si>
  <si>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</si>
  <si>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</si>
  <si>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</si>
  <si>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</si>
  <si>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</si>
  <si>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</si>
  <si>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</si>
  <si>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</si>
  <si>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</si>
  <si>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</si>
  <si>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</si>
  <si>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</si>
  <si>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</si>
  <si>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</si>
  <si>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</si>
  <si>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</si>
  <si>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</si>
  <si>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</si>
  <si>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</si>
  <si>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</si>
  <si>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</si>
  <si>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</si>
  <si>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</si>
  <si>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</si>
  <si>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</si>
  <si>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</si>
  <si>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</si>
  <si>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</si>
  <si>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</si>
  <si>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</si>
  <si>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</si>
  <si>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</si>
  <si>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</si>
  <si>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</si>
  <si>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</si>
  <si>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</si>
  <si>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</si>
  <si>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</si>
  <si>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</si>
  <si>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</si>
  <si>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</si>
  <si>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</si>
  <si>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</si>
  <si>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</si>
  <si>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</si>
  <si>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</si>
  <si>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</si>
  <si>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</si>
  <si>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</si>
  <si>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</si>
  <si>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</si>
  <si>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</si>
  <si>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</si>
  <si>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</si>
  <si>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</si>
  <si>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</si>
  <si>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</si>
  <si>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</si>
  <si>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</si>
  <si>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</si>
  <si>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</si>
  <si>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</si>
  <si>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</si>
  <si>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</si>
  <si>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</si>
  <si>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</si>
  <si>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</si>
  <si>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</si>
  <si>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</si>
  <si>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</si>
  <si>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</si>
  <si>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</si>
  <si>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</si>
  <si>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</si>
  <si>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</si>
  <si>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</si>
  <si>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</si>
  <si>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</si>
  <si>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</si>
  <si>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</si>
  <si>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</si>
  <si>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</si>
  <si>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</si>
  <si>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</si>
  <si>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</si>
  <si>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</si>
  <si>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</si>
  <si>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</si>
  <si>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</si>
  <si>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</si>
  <si>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</si>
  <si>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</si>
  <si>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</si>
  <si>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</si>
  <si>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</si>
  <si>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</si>
  <si>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</si>
  <si>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</si>
  <si>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</si>
  <si>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</si>
  <si>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</si>
  <si>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</si>
  <si>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</si>
  <si>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</si>
  <si>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</si>
  <si>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</si>
  <si>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</si>
  <si>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</si>
  <si>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</si>
  <si>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</si>
  <si>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</si>
  <si>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</si>
  <si>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</si>
  <si>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</si>
  <si>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</si>
  <si>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</si>
  <si>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</si>
  <si>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</si>
  <si>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</si>
  <si>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</si>
  <si>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</si>
  <si>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</si>
  <si>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</si>
  <si>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</si>
  <si>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</si>
  <si>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</si>
  <si>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</si>
  <si>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</si>
  <si>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</si>
  <si>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</si>
  <si>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</si>
  <si>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</si>
  <si>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</si>
  <si>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</si>
  <si>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</si>
  <si>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</si>
  <si>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</si>
  <si>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</si>
  <si>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</si>
  <si>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</si>
  <si>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</si>
  <si>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</si>
  <si>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</si>
  <si>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</si>
  <si>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</si>
  <si>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</si>
  <si>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</si>
  <si>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</si>
  <si>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</si>
  <si>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</si>
  <si>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</si>
  <si>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</si>
  <si>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</si>
  <si>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</si>
  <si>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</si>
  <si>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</si>
  <si>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</si>
  <si>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</si>
  <si>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</si>
  <si>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</si>
  <si>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</si>
  <si>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</si>
  <si>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</si>
  <si>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</si>
  <si>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</si>
  <si>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</si>
  <si>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</si>
  <si>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</si>
  <si>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</si>
  <si>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</si>
  <si>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</si>
  <si>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</si>
  <si>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</si>
  <si>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</si>
  <si>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</si>
  <si>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</si>
  <si>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</si>
  <si>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</si>
  <si>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</si>
  <si>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</si>
  <si>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</si>
  <si>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</si>
  <si>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</si>
  <si>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</si>
  <si>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</si>
  <si>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</si>
  <si>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</si>
  <si>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</si>
  <si>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</si>
  <si>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</si>
  <si>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</si>
  <si>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</si>
  <si>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</si>
  <si>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</si>
  <si>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</si>
  <si>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</si>
  <si>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</si>
  <si>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</si>
  <si>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</si>
  <si>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</si>
  <si>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</si>
  <si>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</si>
  <si>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</si>
  <si>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</si>
  <si>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</si>
  <si>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</si>
  <si>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</si>
  <si>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</si>
  <si>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</si>
  <si>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</si>
  <si>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</si>
  <si>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</si>
  <si>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</si>
  <si>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</si>
  <si>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</si>
  <si>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</si>
  <si>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</si>
  <si>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</si>
  <si>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</si>
  <si>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</si>
  <si>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</si>
  <si>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</si>
  <si>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</si>
  <si>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</si>
  <si>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</si>
  <si>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</si>
  <si>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</si>
  <si>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</si>
  <si>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</si>
  <si>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</si>
  <si>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</si>
  <si>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</si>
  <si>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</si>
  <si>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</si>
  <si>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</si>
  <si>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</si>
  <si>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</si>
  <si>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</si>
  <si>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</si>
  <si>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</si>
  <si>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</si>
  <si>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</si>
  <si>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</si>
  <si>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</si>
  <si>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</si>
  <si>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</si>
  <si>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</si>
  <si>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</si>
  <si>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</si>
  <si>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</si>
  <si>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</si>
  <si>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</si>
  <si>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</si>
  <si>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</si>
  <si>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</si>
  <si>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</si>
  <si>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</si>
  <si>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</si>
  <si>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</si>
  <si>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</si>
  <si>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</si>
  <si>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</si>
  <si>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</si>
  <si>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</si>
  <si>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</si>
  <si>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</si>
  <si>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</si>
  <si>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</si>
  <si>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</si>
  <si>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</si>
  <si>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</si>
  <si>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</si>
  <si>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</si>
  <si>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</si>
  <si>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</si>
  <si>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</si>
  <si>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</si>
  <si>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</si>
  <si>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</si>
  <si>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</si>
  <si>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</si>
  <si>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</si>
  <si>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</si>
  <si>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</si>
  <si>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</si>
  <si>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</si>
  <si>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</si>
  <si>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</si>
  <si>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</si>
  <si>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</si>
  <si>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</si>
  <si>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</si>
  <si>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</si>
  <si>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</si>
  <si>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</si>
  <si>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</si>
  <si>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</si>
  <si>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</si>
  <si>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</si>
  <si>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</si>
  <si>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</si>
  <si>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</si>
  <si>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</si>
  <si>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</si>
  <si>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</si>
  <si>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</si>
  <si>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</si>
  <si>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</si>
  <si>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</si>
  <si>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</si>
  <si>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</si>
  <si>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</si>
  <si>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</si>
  <si>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</si>
  <si>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</si>
  <si>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</si>
  <si>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</si>
  <si>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</si>
  <si>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</si>
  <si>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</si>
  <si>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</si>
  <si>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</si>
  <si>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</si>
  <si>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</si>
  <si>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</si>
  <si>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</si>
  <si>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</si>
  <si>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</si>
  <si>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</si>
  <si>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</si>
  <si>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</si>
  <si>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</si>
  <si>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</si>
  <si>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</si>
  <si>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</si>
  <si>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</si>
  <si>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</si>
  <si>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</si>
  <si>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</si>
  <si>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</si>
  <si>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</si>
  <si>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</si>
  <si>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</si>
  <si>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</si>
  <si>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</si>
  <si>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</si>
  <si>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</si>
  <si>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</si>
  <si>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</si>
  <si>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</si>
  <si>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</si>
  <si>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</si>
  <si>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</si>
  <si>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</si>
  <si>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</si>
  <si>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</si>
  <si>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</si>
  <si>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</si>
  <si>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</si>
  <si>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</si>
  <si>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</si>
  <si>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</si>
  <si>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</si>
  <si>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</si>
  <si>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</si>
  <si>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</si>
  <si>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</si>
  <si>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</si>
  <si>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</si>
  <si>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</si>
  <si>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</si>
  <si>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</si>
  <si>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</si>
  <si>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</si>
  <si>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</si>
  <si>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</si>
  <si>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</si>
  <si>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</si>
  <si>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</si>
  <si>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</si>
  <si>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</si>
  <si>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</si>
  <si>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</si>
  <si>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</si>
  <si>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</si>
  <si>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</si>
  <si>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</si>
  <si>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</si>
  <si>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</si>
  <si>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</si>
  <si>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</si>
  <si>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</si>
  <si>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</si>
  <si>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</si>
  <si>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</si>
  <si>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</si>
  <si>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</si>
  <si>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</si>
  <si>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</si>
  <si>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</si>
  <si>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</si>
  <si>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</si>
  <si>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</si>
  <si>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</si>
  <si>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</si>
  <si>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</si>
  <si>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</si>
  <si>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</si>
  <si>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</si>
  <si>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</si>
  <si>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</si>
  <si>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</si>
  <si>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</si>
  <si>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</si>
  <si>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</si>
  <si>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</si>
  <si>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</si>
  <si>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</si>
  <si>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</si>
  <si>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</si>
  <si>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</si>
  <si>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</si>
  <si>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</si>
  <si>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</si>
  <si>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</si>
  <si>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</si>
  <si>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</si>
  <si>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</si>
  <si>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</si>
  <si>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</si>
  <si>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</si>
  <si>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</si>
  <si>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</si>
  <si>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</si>
  <si>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</si>
  <si>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</si>
  <si>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</si>
  <si>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</si>
  <si>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</si>
  <si>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</si>
  <si>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</si>
  <si>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</si>
  <si>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</si>
  <si>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</si>
  <si>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</si>
  <si>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</si>
  <si>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</si>
  <si>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</si>
  <si>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</si>
  <si>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</si>
  <si>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</si>
  <si>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</si>
  <si>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</si>
  <si>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</si>
  <si>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</si>
  <si>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</si>
  <si>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</si>
  <si>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</si>
  <si>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</si>
  <si>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</si>
  <si>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</si>
  <si>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</si>
  <si>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</si>
  <si>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</si>
  <si>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</si>
  <si>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</si>
  <si>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</si>
  <si>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</si>
  <si>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</si>
  <si>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</si>
  <si>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</si>
  <si>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</si>
  <si>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</si>
  <si>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</si>
  <si>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</si>
  <si>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</si>
  <si>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</si>
  <si>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</si>
  <si>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</si>
  <si>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</si>
  <si>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</si>
  <si>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</si>
  <si>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</si>
  <si>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</si>
  <si>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</si>
  <si>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</si>
  <si>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</si>
  <si>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</si>
  <si>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</si>
  <si>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</si>
  <si>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</si>
  <si>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</si>
  <si>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</si>
  <si>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</si>
  <si>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</si>
  <si>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</si>
  <si>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</si>
  <si>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</si>
  <si>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</si>
  <si>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</si>
  <si>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</si>
  <si>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</si>
  <si>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</si>
  <si>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</si>
  <si>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</si>
  <si>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</si>
  <si>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</si>
  <si>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</si>
  <si>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</si>
  <si>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</si>
  <si>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</si>
  <si>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</si>
  <si>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</si>
  <si>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</si>
  <si>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</si>
  <si>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</si>
  <si>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</si>
  <si>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</si>
  <si>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</si>
  <si>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</si>
  <si>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</si>
  <si>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</si>
  <si>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</si>
  <si>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</si>
  <si>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</si>
  <si>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</si>
  <si>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</si>
  <si>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</si>
  <si>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</si>
  <si>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</si>
  <si>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</si>
  <si>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</si>
  <si>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</si>
  <si>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</si>
  <si>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</si>
  <si>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</si>
  <si>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</si>
  <si>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</si>
  <si>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</si>
  <si>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</si>
  <si>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</si>
  <si>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</si>
  <si>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</si>
  <si>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</si>
  <si>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</si>
  <si>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</si>
  <si>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</si>
  <si>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</si>
  <si>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</si>
  <si>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</si>
  <si>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</si>
  <si>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</si>
  <si>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</si>
  <si>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</si>
  <si>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</si>
  <si>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</si>
  <si>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</si>
  <si>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</si>
  <si>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</si>
  <si>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</si>
  <si>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</si>
  <si>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</si>
  <si>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</si>
  <si>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</si>
  <si>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</si>
  <si>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</si>
  <si>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</si>
  <si>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</si>
  <si>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</si>
  <si>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</si>
  <si>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</si>
  <si>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</si>
  <si>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</si>
  <si>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</si>
  <si>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</si>
  <si>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</si>
  <si>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</si>
  <si>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</si>
  <si>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</si>
  <si>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</si>
  <si>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</si>
  <si>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</si>
  <si>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</si>
  <si>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</si>
  <si>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</si>
  <si>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</si>
  <si>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</si>
  <si>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</si>
  <si>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</si>
  <si>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</si>
  <si>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</si>
  <si>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</si>
  <si>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</si>
  <si>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</si>
  <si>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</si>
  <si>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</si>
  <si>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</si>
  <si>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</si>
  <si>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</si>
  <si>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</si>
  <si>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</si>
  <si>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</si>
  <si>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</si>
  <si>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</si>
  <si>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</si>
  <si>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</si>
  <si>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</si>
  <si>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</si>
  <si>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</si>
  <si>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</si>
  <si>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</si>
  <si>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</si>
  <si>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</si>
  <si>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</si>
  <si>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</si>
  <si>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</si>
  <si>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</si>
  <si>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</si>
  <si>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</si>
  <si>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</si>
  <si>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</si>
  <si>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</si>
  <si>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</si>
  <si>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</si>
  <si>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</si>
  <si>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</si>
  <si>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</si>
  <si>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</si>
  <si>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</si>
  <si>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</si>
  <si>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</si>
  <si>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</si>
  <si>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</si>
  <si>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</si>
  <si>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</si>
  <si>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</si>
  <si>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</si>
  <si>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</si>
  <si>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</si>
  <si>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</si>
  <si>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</si>
  <si>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</si>
  <si>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</si>
  <si>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</si>
  <si>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</si>
  <si>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</si>
  <si>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</si>
  <si>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</si>
  <si>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</si>
  <si>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</si>
  <si>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</si>
  <si>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</si>
  <si>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</si>
  <si>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</si>
  <si>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</si>
  <si>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</si>
  <si>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</si>
  <si>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</si>
  <si>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</si>
  <si>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</si>
  <si>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</si>
  <si>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</si>
  <si>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</si>
  <si>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</si>
  <si>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</si>
  <si>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</si>
  <si>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</si>
  <si>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</si>
  <si>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</si>
  <si>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</si>
  <si>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</si>
  <si>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</si>
  <si>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</si>
  <si>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</si>
  <si>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</si>
  <si>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</si>
  <si>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</si>
  <si>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</si>
  <si>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</si>
  <si>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</si>
  <si>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</si>
  <si>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</si>
  <si>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</si>
  <si>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</si>
  <si>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</si>
  <si>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</si>
  <si>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</si>
  <si>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</si>
  <si>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</si>
  <si>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</si>
  <si>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</si>
  <si>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</si>
  <si>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</si>
  <si>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</si>
  <si>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</si>
  <si>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</si>
  <si>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</si>
  <si>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</si>
  <si>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</si>
  <si>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</si>
  <si>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</si>
  <si>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</si>
  <si>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</si>
  <si>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</si>
  <si>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</si>
  <si>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</si>
  <si>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</si>
  <si>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</si>
  <si>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</si>
  <si>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</si>
  <si>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</si>
  <si>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</si>
  <si>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</si>
  <si>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</si>
  <si>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</si>
  <si>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</si>
  <si>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</si>
  <si>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</si>
  <si>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</si>
  <si>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</si>
  <si>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</si>
  <si>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</si>
  <si>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</si>
  <si>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</si>
  <si>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</si>
  <si>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</si>
  <si>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</si>
  <si>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</si>
  <si>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</si>
  <si>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</si>
  <si>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</si>
  <si>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</si>
  <si>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</si>
  <si>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</si>
  <si>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</si>
  <si>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</si>
  <si>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</si>
  <si>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</si>
  <si>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</si>
  <si>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</si>
  <si>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</si>
  <si>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</si>
  <si>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</si>
  <si>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</si>
  <si>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</si>
  <si>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</si>
  <si>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</si>
  <si>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</si>
  <si>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</si>
  <si>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</si>
  <si>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</si>
  <si>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</si>
  <si>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</si>
  <si>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</si>
  <si>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</si>
  <si>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</si>
  <si>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</si>
  <si>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</si>
  <si>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</si>
  <si>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</si>
  <si>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</si>
  <si>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</si>
  <si>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</si>
  <si>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</si>
  <si>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</si>
  <si>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</si>
  <si>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</si>
  <si>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</si>
  <si>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</si>
  <si>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</si>
  <si>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</si>
  <si>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</si>
  <si>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</si>
  <si>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</si>
  <si>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</si>
  <si>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</si>
  <si>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</si>
  <si>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</si>
  <si>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</si>
  <si>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</si>
  <si>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</si>
  <si>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</si>
  <si>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</si>
  <si>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</si>
  <si>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</si>
  <si>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</si>
  <si>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</si>
  <si>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</si>
  <si>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</si>
  <si>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</si>
  <si>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</si>
  <si>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</si>
  <si>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</si>
  <si>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</si>
  <si>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</si>
  <si>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</si>
  <si>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</si>
  <si>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</si>
  <si>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</si>
  <si>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</si>
  <si>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</si>
  <si>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</si>
  <si>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</si>
  <si>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</si>
  <si>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</si>
  <si>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</si>
  <si>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</si>
  <si>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</si>
  <si>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</si>
  <si>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</si>
  <si>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</si>
  <si>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</si>
  <si>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</si>
  <si>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</si>
  <si>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</si>
  <si>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</si>
  <si>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</si>
  <si>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</si>
  <si>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</si>
  <si>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</si>
  <si>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</si>
  <si>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</si>
  <si>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</si>
  <si>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</si>
  <si>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</si>
  <si>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</si>
  <si>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</si>
  <si>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</si>
  <si>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</si>
  <si>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</si>
  <si>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</si>
  <si>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</si>
  <si>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</si>
  <si>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</si>
  <si>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</si>
  <si>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</si>
  <si>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</si>
  <si>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</si>
  <si>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</si>
  <si>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</si>
  <si>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</si>
  <si>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</si>
  <si>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</si>
  <si>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</si>
  <si>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</si>
  <si>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</si>
  <si>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</si>
  <si>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</si>
  <si>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</si>
  <si>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</si>
  <si>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</si>
  <si>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</si>
  <si>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</si>
  <si>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</si>
  <si>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</si>
  <si>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</si>
  <si>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</si>
  <si>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</si>
  <si>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</si>
  <si>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</si>
  <si>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</si>
  <si>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</si>
  <si>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</si>
  <si>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</si>
  <si>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</si>
  <si>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</si>
  <si>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</si>
  <si>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</si>
  <si>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</si>
  <si>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</si>
  <si>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</si>
  <si>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</si>
  <si>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</si>
  <si>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</si>
  <si>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</si>
  <si>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</si>
  <si>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</si>
  <si>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</si>
  <si>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</si>
  <si>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</si>
  <si>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</si>
  <si>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</si>
  <si>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</si>
  <si>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</si>
  <si>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</si>
  <si>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</si>
  <si>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</si>
  <si>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</si>
  <si>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</si>
  <si>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</si>
  <si>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</si>
  <si>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</si>
  <si>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</si>
  <si>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</si>
  <si>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</si>
  <si>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</si>
  <si>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</si>
  <si>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</si>
  <si>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</si>
  <si>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</si>
  <si>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</si>
  <si>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</si>
  <si>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</si>
  <si>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</si>
  <si>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</si>
  <si>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</si>
  <si>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</si>
  <si>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</si>
  <si>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</si>
  <si>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</si>
  <si>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</si>
  <si>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</si>
  <si>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</si>
  <si>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</si>
  <si>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</si>
  <si>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</si>
  <si>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</si>
  <si>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</si>
  <si>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</si>
  <si>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</si>
  <si>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</si>
  <si>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</si>
  <si>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</si>
  <si>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</si>
  <si>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</si>
  <si>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</si>
  <si>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</si>
  <si>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</si>
  <si>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</si>
  <si>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</si>
  <si>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</si>
  <si>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</si>
  <si>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</si>
  <si>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</si>
  <si>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</si>
  <si>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</si>
  <si>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</si>
  <si>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</si>
  <si>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</si>
  <si>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</si>
  <si>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</si>
  <si>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</si>
  <si>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</si>
  <si>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</si>
  <si>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</si>
  <si>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</si>
  <si>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</si>
  <si>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</si>
  <si>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</si>
  <si>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</si>
  <si>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</si>
  <si>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</si>
  <si>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</si>
  <si>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</si>
  <si>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</si>
  <si>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</si>
  <si>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</si>
  <si>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</si>
  <si>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</si>
  <si>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</si>
  <si>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</si>
  <si>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</si>
  <si>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</si>
  <si>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</si>
  <si>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</si>
  <si>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</si>
  <si>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</si>
  <si>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</si>
  <si>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</si>
  <si>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</si>
  <si>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</si>
  <si>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</si>
  <si>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</si>
  <si>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</si>
  <si>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</si>
  <si>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</si>
  <si>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</si>
  <si>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</si>
  <si>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</si>
  <si>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</si>
  <si>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</si>
  <si>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</si>
  <si>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</si>
  <si>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</si>
  <si>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</si>
  <si>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</si>
  <si>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</si>
  <si>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</si>
  <si>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</si>
  <si>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</si>
  <si>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</si>
  <si>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</si>
  <si>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</si>
  <si>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</si>
  <si>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</si>
  <si>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</si>
  <si>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</si>
  <si>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</si>
  <si>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</si>
  <si>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</si>
  <si>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</si>
  <si>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</si>
  <si>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</si>
  <si>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</si>
  <si>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</si>
  <si>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</si>
  <si>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</si>
  <si>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</si>
  <si>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</si>
  <si>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</si>
  <si>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</si>
  <si>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</si>
  <si>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</si>
  <si>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</si>
  <si>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</si>
  <si>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</si>
  <si>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</si>
  <si>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</si>
  <si>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</si>
  <si>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</si>
  <si>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</si>
  <si>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</si>
  <si>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</si>
  <si>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</si>
  <si>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</si>
  <si>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</si>
  <si>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</si>
  <si>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</si>
  <si>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</si>
  <si>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</si>
  <si>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</si>
  <si>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</si>
  <si>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</si>
  <si>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</si>
  <si>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</si>
  <si>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</si>
  <si>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</si>
  <si>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</si>
  <si>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</si>
  <si>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</si>
  <si>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</si>
  <si>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</si>
  <si>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</si>
  <si>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</si>
  <si>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</si>
  <si>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</si>
  <si>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</si>
  <si>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</si>
  <si>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</si>
  <si>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</si>
  <si>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</si>
  <si>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</si>
  <si>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</si>
  <si>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</si>
  <si>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</si>
  <si>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</si>
  <si>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</si>
  <si>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</si>
  <si>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</si>
  <si>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</si>
  <si>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</si>
  <si>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</si>
  <si>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</si>
  <si>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</si>
  <si>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</si>
  <si>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</si>
  <si>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</si>
  <si>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</si>
  <si>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</si>
  <si>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</si>
  <si>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</si>
  <si>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</si>
  <si>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</si>
  <si>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</si>
  <si>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</si>
  <si>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</si>
  <si>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</si>
  <si>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</si>
  <si>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</si>
  <si>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</si>
  <si>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</si>
  <si>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</si>
  <si>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</si>
  <si>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</si>
  <si>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</si>
  <si>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</si>
  <si>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</si>
  <si>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</si>
  <si>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</si>
  <si>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</si>
  <si>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</si>
  <si>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</si>
  <si>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</si>
  <si>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</si>
  <si>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</si>
  <si>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</si>
  <si>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</si>
  <si>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</si>
  <si>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</si>
  <si>
    <t>07.01: הפצה</t>
  </si>
  <si>
    <t>מבנה ארגוני</t>
  </si>
  <si>
    <t xml:space="preserve"> מבנה ארגוני</t>
  </si>
  <si>
    <t>SAP</t>
  </si>
  <si>
    <t>BW</t>
  </si>
  <si>
    <t xml:space="preserve">ל"ר </t>
  </si>
  <si>
    <t>ממשקים? SAP</t>
  </si>
  <si>
    <t>SAP -&gt; ממשקים</t>
  </si>
  <si>
    <t>SAP-&gt; ממשקים</t>
  </si>
  <si>
    <t>SAP -&gt; WMS</t>
  </si>
  <si>
    <t>ממשקים: SAP  - תומר</t>
  </si>
  <si>
    <t>כפול</t>
  </si>
  <si>
    <t xml:space="preserve">הסבה </t>
  </si>
  <si>
    <t>WMS/TMS</t>
  </si>
  <si>
    <t>ממשקים -&gt; WMS</t>
  </si>
  <si>
    <t>TMS</t>
  </si>
  <si>
    <t>SAP-&gt; WMS</t>
  </si>
  <si>
    <t xml:space="preserve">SAP </t>
  </si>
  <si>
    <t>ignore</t>
  </si>
  <si>
    <t>CNV</t>
  </si>
  <si>
    <t>logmar_rule</t>
  </si>
  <si>
    <t>weight</t>
  </si>
  <si>
    <t>04.03</t>
  </si>
  <si>
    <t>04.04</t>
  </si>
  <si>
    <t>04.03: הזמנה פנימית</t>
  </si>
  <si>
    <t>04.04: רכש חו"ל</t>
  </si>
  <si>
    <t>03.02: בחינה קבלה מרכש</t>
  </si>
  <si>
    <t>03.03: אחזקה MasterData</t>
  </si>
  <si>
    <t>10: מנוף</t>
  </si>
  <si>
    <t>10.08</t>
  </si>
  <si>
    <t>10.08: מנוף</t>
  </si>
  <si>
    <t>p_logmar</t>
  </si>
  <si>
    <t>MRP</t>
  </si>
  <si>
    <t>ZMASHAN</t>
  </si>
  <si>
    <t>אחזקה - MasterData</t>
  </si>
  <si>
    <t>אחסנה</t>
  </si>
  <si>
    <t>אסטרטגיה אישורים</t>
  </si>
  <si>
    <t>אספקה ליחידות</t>
  </si>
  <si>
    <t>אספקה ללא סימוכין</t>
  </si>
  <si>
    <t>בחינה בקבלה מרכש</t>
  </si>
  <si>
    <t>בימ"לים</t>
  </si>
  <si>
    <t>גריטות והשמדות</t>
  </si>
  <si>
    <t>הזמנה פנימית</t>
  </si>
  <si>
    <t>החזרות</t>
  </si>
  <si>
    <t>החלפות</t>
  </si>
  <si>
    <t>המרות טכניות</t>
  </si>
  <si>
    <t>השאלות</t>
  </si>
  <si>
    <t>השקעות ופירוקים</t>
  </si>
  <si>
    <t>ויסותים</t>
  </si>
  <si>
    <t>חיובים וזיכויים</t>
  </si>
  <si>
    <t>טיפול בהפרשים</t>
  </si>
  <si>
    <t>כושרים</t>
  </si>
  <si>
    <t>מבנה ארגוני - מלאי</t>
  </si>
  <si>
    <t>מבנה ארגוני - תקציב ורכש</t>
  </si>
  <si>
    <t>מבנה ארגוני שרשרת</t>
  </si>
  <si>
    <t>מכירות</t>
  </si>
  <si>
    <t>מנוף</t>
  </si>
  <si>
    <t>סדרות</t>
  </si>
  <si>
    <t>ספירות</t>
  </si>
  <si>
    <t>ערכות</t>
  </si>
  <si>
    <t>קבלה מרכש</t>
  </si>
  <si>
    <t>תיקונים</t>
  </si>
  <si>
    <t>03.02</t>
  </si>
  <si>
    <t>03.03</t>
  </si>
  <si>
    <t>קטלוג - MasterData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</si>
</sst>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7" formatCode="@"/>
    <numFmt numFmtId="178" formatCode="dd/mm/yyyy"/>
    <numFmt numFmtId="179" formatCode="0.00"/>
  </numFmts>
  <fonts count="19">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
      <sz val="10"/>
      <color rgb="FF363636"/>
      <name val="Calibri"/>
      <family val="2"/>
      <scheme val="minor"/>
    </font>
    <font>
      <sz val="10"/>
      <color rgb="FF000000"/>
      <name val="Calibri"/>
      <family val="2"/>
      <scheme val="minor"/>
    </font>
  </fonts>
  <fills count="11">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0.04997"/>
        <bgColor indexed="64"/>
      </patternFill>
    </fill>
    <fill>
      <patternFill patternType="solid">
        <fgColor theme="4"/>
        <bgColor indexed="64"/>
      </patternFill>
    </fill>
    <fill>
      <patternFill patternType="solid">
        <fgColor rgb="FFDFE3E8"/>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right/>
      <top style="medium">
        <color auto="1"/>
      </top>
      <bottom/>
    </border>
    <border>
      <left/>
      <right/>
      <top/>
      <bottom style="medium">
        <color auto="1"/>
      </bottom>
    </border>
    <border>
      <left style="thin">
        <color theme="4" tint="0.39998"/>
      </left>
      <right/>
      <top style="thin">
        <color theme="4" tint="0.39998"/>
      </top>
      <bottom style="thin">
        <color theme="4" tint="0.39998"/>
      </bottom>
    </border>
    <border>
      <left/>
      <right/>
      <top style="thin">
        <color theme="6" tint="0.39998"/>
      </top>
      <bottom style="thin">
        <color theme="6" tint="0.39998"/>
      </bottom>
    </border>
    <border>
      <left/>
      <right style="thin">
        <color theme="4" tint="-0.24993"/>
      </right>
      <top/>
      <bottom style="thin">
        <color theme="4" tint="-0.24993"/>
      </bottom>
    </border>
    <border>
      <left style="thin">
        <color theme="4" tint="-0.24993"/>
      </left>
      <right style="thin">
        <color theme="4" tint="-0.24993"/>
      </right>
      <top/>
      <bottom style="thin">
        <color theme="4" tint="-0.24993"/>
      </bottom>
    </border>
    <border>
      <left style="thin">
        <color theme="4" tint="-0.24993"/>
      </left>
      <right/>
      <top/>
      <bottom style="thin">
        <color theme="4" tint="-0.24993"/>
      </bottom>
    </border>
    <border>
      <left/>
      <right style="thin">
        <color theme="4" tint="-0.24993"/>
      </right>
      <top style="thin">
        <color theme="4" tint="-0.24993"/>
      </top>
      <bottom style="thin">
        <color theme="4" tint="-0.24993"/>
      </bottom>
    </border>
    <border>
      <left style="thin">
        <color theme="4" tint="-0.24993"/>
      </left>
      <right style="thin">
        <color theme="4" tint="-0.24993"/>
      </right>
      <top style="thin">
        <color theme="4" tint="-0.24993"/>
      </top>
      <bottom style="thin">
        <color theme="4" tint="-0.24993"/>
      </bottom>
    </border>
    <border>
      <left style="thin">
        <color theme="4" tint="-0.24993"/>
      </left>
      <right/>
      <top style="thin">
        <color theme="4" tint="-0.24993"/>
      </top>
      <bottom style="thin">
        <color theme="4" tint="-0.24993"/>
      </bottom>
    </border>
    <border>
      <left/>
      <right style="thin">
        <color theme="4" tint="-0.24993"/>
      </right>
      <top style="thin">
        <color theme="4" tint="-0.24993"/>
      </top>
      <bottom/>
    </border>
    <border>
      <left style="thin">
        <color theme="4" tint="-0.24993"/>
      </left>
      <right style="thin">
        <color theme="4" tint="-0.24993"/>
      </right>
      <top style="thin">
        <color theme="4" tint="-0.24993"/>
      </top>
      <bottom/>
    </border>
    <border>
      <left style="thin">
        <color theme="4" tint="-0.24993"/>
      </left>
      <right/>
      <top style="thin">
        <color theme="4" tint="-0.24993"/>
      </top>
      <bottom/>
    </border>
    <border>
      <left style="thin">
        <color theme="4" tint="0.39998"/>
      </left>
      <right/>
      <top style="thin">
        <color theme="4" tint="0.39998"/>
      </top>
      <bottom/>
    </border>
    <border>
      <left/>
      <right style="thin">
        <color theme="4" tint="0.39998"/>
      </right>
      <top style="thin">
        <color theme="4" tint="0.39998"/>
      </top>
      <bottom/>
    </border>
    <border>
      <left style="thin">
        <color auto="1"/>
      </left>
      <right style="thin">
        <color auto="1"/>
      </right>
      <top style="thin">
        <color auto="1"/>
      </top>
      <bottom style="thin">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253">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20" applyAlignment="1">
      <alignment horizontal="center"/>
    </xf>
    <xf numFmtId="0" fontId="2" fillId="2" borderId="2" xfId="20" applyBorder="1" applyAlignment="1">
      <alignment horizontal="center"/>
    </xf>
    <xf numFmtId="0" fontId="0" fillId="0" borderId="0" xfId="0" applyFill="1" applyBorder="1"/>
    <xf numFmtId="49" fontId="0" fillId="0" borderId="0" xfId="0" applyNumberFormat="1" applyBorder="1" applyAlignment="1">
      <alignment horizontal="center" readingOrder="2"/>
    </xf>
    <xf numFmtId="49" fontId="3" fillId="0" borderId="0" xfId="0" applyNumberFormat="1" applyFont="1" applyBorder="1" applyAlignment="1">
      <alignment horizontal="right" vertical="center" readingOrder="2"/>
    </xf>
    <xf numFmtId="0" fontId="6" fillId="0" borderId="0" xfId="0" applyFont="1" applyBorder="1" applyAlignment="1">
      <alignment horizontal="center" vertical="center" wrapText="1" readingOrder="2"/>
    </xf>
    <xf numFmtId="0" fontId="6" fillId="0" borderId="0" xfId="0" applyFont="1" applyBorder="1" applyAlignment="1">
      <alignment horizontal="right" vertical="center" wrapText="1" readingOrder="2"/>
    </xf>
    <xf numFmtId="0" fontId="6" fillId="0" borderId="0" xfId="0" applyFont="1" applyBorder="1" applyAlignment="1">
      <alignment horizontal="left" vertical="center" wrapText="1" readingOrder="1"/>
    </xf>
    <xf numFmtId="0" fontId="6" fillId="0" borderId="0" xfId="0" applyFont="1" applyBorder="1" applyAlignment="1">
      <alignment horizontal="right" vertical="center"/>
    </xf>
    <xf numFmtId="0" fontId="6" fillId="0" borderId="0" xfId="0" applyFont="1" applyAlignment="1">
      <alignment horizontal="right" vertical="center" readingOrder="2"/>
    </xf>
    <xf numFmtId="0" fontId="6" fillId="0" borderId="0" xfId="0" applyFont="1" applyAlignment="1">
      <alignment horizontal="right" vertical="center"/>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NumberFormat="1" applyFont="1" applyFill="1" applyAlignment="1" applyProtection="1">
      <alignment vertical="center" wrapText="1"/>
      <protection/>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Fill="1" applyAlignment="1" applyProtection="1">
      <alignment horizontal="right" vertical="center" wrapText="1" indent="1" readingOrder="2"/>
      <protection/>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Border="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Border="1" applyAlignment="1">
      <alignment horizontal="center" vertical="center" wrapText="1" readingOrder="1"/>
    </xf>
    <xf numFmtId="49" fontId="6" fillId="5" borderId="0" xfId="0" applyNumberFormat="1"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1"/>
    </xf>
    <xf numFmtId="14" fontId="6" fillId="5" borderId="0" xfId="0" applyNumberFormat="1" applyFont="1" applyFill="1" applyBorder="1" applyAlignment="1">
      <alignment horizontal="center" vertical="center" wrapText="1" readingOrder="2"/>
    </xf>
    <xf numFmtId="0" fontId="0" fillId="0" borderId="0" xfId="0" applyFont="1" applyAlignment="1">
      <alignment horizontal="center" vertical="center" wrapText="1"/>
    </xf>
    <xf numFmtId="49" fontId="6" fillId="0" borderId="0" xfId="0" applyNumberFormat="1" applyFont="1" applyBorder="1" applyAlignment="1">
      <alignment horizontal="center" vertical="center" wrapText="1" readingOrder="1"/>
    </xf>
    <xf numFmtId="0" fontId="6" fillId="0" borderId="0" xfId="0" applyFont="1" applyBorder="1" applyAlignment="1">
      <alignment horizontal="center" vertical="center" wrapText="1" readingOrder="1"/>
    </xf>
    <xf numFmtId="14" fontId="6" fillId="0" borderId="0" xfId="0" applyNumberFormat="1" applyFont="1" applyBorder="1" applyAlignment="1">
      <alignment horizontal="center" vertical="center" wrapText="1" readingOrder="2"/>
    </xf>
    <xf numFmtId="14"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14" fontId="0" fillId="0" borderId="0" xfId="0" applyNumberFormat="1" applyBorder="1" applyAlignment="1">
      <alignment horizontal="center" vertical="center"/>
    </xf>
    <xf numFmtId="0" fontId="5" fillId="0" borderId="0" xfId="0" applyFont="1" applyBorder="1" applyAlignment="1">
      <alignment horizontal="center" vertical="center"/>
    </xf>
    <xf numFmtId="0" fontId="2" fillId="2" borderId="0" xfId="20" applyBorder="1" applyAlignment="1">
      <alignment horizontal="center"/>
    </xf>
    <xf numFmtId="49" fontId="0" fillId="0" borderId="0" xfId="0" applyNumberFormat="1" applyAlignment="1">
      <alignment horizontal="center" vertical="center" wrapText="1"/>
    </xf>
    <xf numFmtId="0" fontId="0" fillId="0" borderId="0" xfId="0" applyBorder="1" applyAlignment="1">
      <alignment horizontal="center"/>
    </xf>
    <xf numFmtId="0" fontId="0" fillId="0" borderId="0" xfId="0" applyAlignment="1">
      <alignment horizontal="right" vertical="center" readingOrder="2"/>
    </xf>
    <xf numFmtId="49" fontId="0" fillId="0" borderId="0" xfId="0" applyNumberFormat="1"/>
    <xf numFmtId="49" fontId="0" fillId="0" borderId="0" xfId="0" applyNumberFormat="1" applyBorder="1" applyAlignment="1">
      <alignment horizontal="center"/>
    </xf>
    <xf numFmtId="0" fontId="10" fillId="0" borderId="0" xfId="0" applyFont="1" applyBorder="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readingOrder="2"/>
    </xf>
    <xf numFmtId="0" fontId="6" fillId="0" borderId="0" xfId="0" applyFont="1" applyBorder="1" applyAlignment="1">
      <alignment horizontal="right" vertical="center" readingOrder="2"/>
    </xf>
    <xf numFmtId="0" fontId="6" fillId="6" borderId="0" xfId="0" applyFont="1" applyFill="1" applyBorder="1" applyAlignment="1">
      <alignment horizontal="right" vertical="center"/>
    </xf>
    <xf numFmtId="0" fontId="6" fillId="6" borderId="0" xfId="0" applyFont="1" applyFill="1" applyBorder="1" applyAlignment="1">
      <alignment horizontal="right" vertical="center"/>
    </xf>
    <xf numFmtId="0" fontId="2" fillId="2" borderId="2" xfId="20" applyBorder="1" applyAlignment="1">
      <alignment horizontal="center" vertical="center" wrapText="1"/>
    </xf>
    <xf numFmtId="49" fontId="10" fillId="5" borderId="0" xfId="0" applyNumberFormat="1" applyFont="1" applyFill="1" applyBorder="1" applyAlignment="1">
      <alignment horizontal="center" vertical="center" wrapText="1" readingOrder="1"/>
    </xf>
    <xf numFmtId="1" fontId="6" fillId="5" borderId="0" xfId="0" applyNumberFormat="1" applyFont="1" applyFill="1" applyBorder="1" applyAlignment="1">
      <alignment horizontal="center" vertical="center" wrapText="1" readingOrder="1"/>
    </xf>
    <xf numFmtId="1" fontId="6" fillId="0" borderId="0" xfId="0" applyNumberFormat="1" applyFont="1" applyBorder="1" applyAlignment="1">
      <alignment horizontal="center" vertical="center" wrapText="1" readingOrder="1"/>
    </xf>
    <xf numFmtId="1" fontId="0" fillId="0" borderId="0" xfId="0" applyNumberFormat="1" applyFont="1" applyAlignment="1">
      <alignment horizontal="center" vertical="center" wrapText="1" readingOrder="1"/>
    </xf>
    <xf numFmtId="0" fontId="6" fillId="7" borderId="0" xfId="0" applyFont="1" applyFill="1" applyBorder="1" applyAlignment="1">
      <alignment horizontal="center" vertical="center" wrapText="1" readingOrder="1"/>
    </xf>
    <xf numFmtId="1" fontId="6" fillId="7" borderId="0" xfId="0" applyNumberFormat="1" applyFont="1" applyFill="1" applyBorder="1" applyAlignment="1">
      <alignment horizontal="center" vertical="center" wrapText="1" readingOrder="1"/>
    </xf>
    <xf numFmtId="0" fontId="6" fillId="7" borderId="0" xfId="0" applyFont="1" applyFill="1" applyBorder="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Border="1" applyAlignment="1">
      <alignment horizontal="center" vertical="center" readingOrder="2"/>
    </xf>
    <xf numFmtId="0" fontId="3" fillId="0" borderId="5" xfId="0" applyFont="1" applyBorder="1" applyAlignment="1">
      <alignment/>
    </xf>
    <xf numFmtId="9" fontId="6" fillId="5" borderId="0" xfId="15" applyFont="1" applyFill="1" applyBorder="1" applyAlignment="1">
      <alignment horizontal="center" vertical="center" wrapText="1" readingOrder="2"/>
    </xf>
    <xf numFmtId="9" fontId="0" fillId="0" borderId="0" xfId="15" applyFont="1" applyAlignment="1">
      <alignment horizontal="center" vertical="center" wrapText="1"/>
    </xf>
    <xf numFmtId="0" fontId="6" fillId="0" borderId="0" xfId="0" applyFont="1" applyAlignment="1">
      <alignment horizontal="right" vertical="center" wrapText="1" readingOrder="2"/>
    </xf>
    <xf numFmtId="0" fontId="0" fillId="0" borderId="0" xfId="0" applyAlignment="1">
      <alignment horizontal="right" vertical="center" wrapText="1" readingOrder="2"/>
    </xf>
    <xf numFmtId="0" fontId="3" fillId="0" borderId="0" xfId="0" applyFont="1" applyAlignment="1">
      <alignment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7" borderId="0" xfId="0" applyFont="1" applyFill="1" applyAlignment="1">
      <alignment horizontal="center" vertical="center" wrapText="1"/>
    </xf>
    <xf numFmtId="14" fontId="0" fillId="7" borderId="0" xfId="0" applyNumberFormat="1" applyFont="1" applyFill="1" applyAlignment="1">
      <alignment horizontal="center" vertical="center" wrapText="1"/>
    </xf>
    <xf numFmtId="49" fontId="0" fillId="0" borderId="0" xfId="0" applyNumberFormat="1" applyFont="1" applyAlignment="1">
      <alignment horizontal="center" vertical="center" wrapText="1" readingOrder="1"/>
    </xf>
    <xf numFmtId="1" fontId="0" fillId="0" borderId="0" xfId="0" applyNumberFormat="1" applyFont="1" applyAlignment="1">
      <alignment horizontal="center" vertical="center" wrapText="1" readingOrder="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49" fontId="0" fillId="0" borderId="0" xfId="0" applyNumberFormat="1" applyFont="1" applyAlignment="1">
      <alignment horizontal="center" vertical="center" wrapText="1"/>
    </xf>
    <xf numFmtId="9" fontId="0" fillId="0" borderId="0" xfId="0" applyNumberFormat="1"/>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49" fontId="3" fillId="0" borderId="6" xfId="0" applyNumberFormat="1" applyFont="1" applyBorder="1" applyAlignment="1">
      <alignment horizontal="right" vertical="center" readingOrder="2"/>
    </xf>
    <xf numFmtId="0" fontId="0" fillId="0" borderId="0" xfId="0" applyFont="1" applyAlignment="1">
      <alignment horizontal="left" vertical="center" wrapText="1" readingOrder="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2" fillId="2" borderId="1" xfId="20" applyNumberFormat="1" applyAlignment="1">
      <alignment horizontal="center" vertical="center" wrapText="1"/>
    </xf>
    <xf numFmtId="49" fontId="2" fillId="2" borderId="2" xfId="20" applyNumberFormat="1" applyBorder="1" applyAlignment="1">
      <alignment horizontal="center" vertical="center" wrapText="1"/>
    </xf>
    <xf numFmtId="49" fontId="0" fillId="0" borderId="0" xfId="0" applyNumberFormat="1" applyFont="1" applyFill="1" applyBorder="1" applyAlignment="1">
      <alignment horizontal="center" vertical="center" wrapText="1"/>
    </xf>
    <xf numFmtId="2" fontId="14" fillId="2" borderId="2" xfId="20" applyNumberFormat="1" applyFont="1" applyBorder="1" applyAlignment="1">
      <alignment horizontal="center" vertical="center" wrapText="1"/>
    </xf>
    <xf numFmtId="49" fontId="2" fillId="2" borderId="7" xfId="20" applyNumberFormat="1" applyBorder="1" applyAlignment="1">
      <alignment horizontal="center" vertical="center" wrapText="1" readingOrder="1"/>
    </xf>
    <xf numFmtId="49" fontId="2" fillId="2" borderId="8" xfId="20" applyNumberFormat="1" applyBorder="1" applyAlignment="1">
      <alignment horizontal="center" vertical="center" wrapText="1" readingOrder="1"/>
    </xf>
    <xf numFmtId="0" fontId="2" fillId="2" borderId="8" xfId="20" applyBorder="1" applyAlignment="1">
      <alignment horizontal="center" vertical="center" wrapText="1" readingOrder="1"/>
    </xf>
    <xf numFmtId="14" fontId="2" fillId="2" borderId="8" xfId="20" applyNumberFormat="1" applyBorder="1" applyAlignment="1">
      <alignment horizontal="center" vertical="center" wrapText="1" readingOrder="1"/>
    </xf>
    <xf numFmtId="14" fontId="2" fillId="2" borderId="8" xfId="20" applyNumberFormat="1" applyBorder="1" applyAlignment="1">
      <alignment horizontal="center" vertical="center" readingOrder="1"/>
    </xf>
    <xf numFmtId="49" fontId="2" fillId="2" borderId="8" xfId="20" applyNumberFormat="1" applyBorder="1" applyAlignment="1">
      <alignment horizontal="center" vertical="center" readingOrder="1"/>
    </xf>
    <xf numFmtId="0" fontId="2" fillId="2" borderId="8" xfId="20" applyBorder="1" applyAlignment="1">
      <alignment horizontal="center" vertical="center" readingOrder="2"/>
    </xf>
    <xf numFmtId="0" fontId="2" fillId="2" borderId="8" xfId="20" applyBorder="1" applyAlignment="1">
      <alignment horizontal="center" vertical="center" readingOrder="1"/>
    </xf>
    <xf numFmtId="0" fontId="2" fillId="2" borderId="9" xfId="20"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Fill="1" applyBorder="1" applyAlignment="1">
      <alignment horizontal="right" vertical="center" wrapText="1" indent="1" readingOrder="2"/>
    </xf>
    <xf numFmtId="49" fontId="5" fillId="0" borderId="11" xfId="22"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21"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vertical="center" wrapText="1"/>
      <protection/>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NumberFormat="1" applyFont="1" applyFill="1" applyBorder="1" applyAlignment="1" applyProtection="1">
      <alignment horizontal="center" vertical="center" wrapText="1"/>
      <protection/>
    </xf>
    <xf numFmtId="0" fontId="0" fillId="0" borderId="12" xfId="0" applyBorder="1" applyAlignment="1">
      <alignment horizontal="center" vertical="center" wrapText="1"/>
    </xf>
    <xf numFmtId="49" fontId="5" fillId="0" borderId="11" xfId="0" applyNumberFormat="1" applyFont="1" applyFill="1" applyBorder="1" applyAlignment="1">
      <alignment horizontal="right" vertical="center" wrapText="1" indent="1" readingOrder="2"/>
    </xf>
    <xf numFmtId="14" fontId="5" fillId="0" borderId="11" xfId="0" applyNumberFormat="1" applyFont="1" applyFill="1" applyBorder="1" applyAlignment="1">
      <alignment horizontal="right" vertical="center" wrapText="1" indent="1"/>
    </xf>
    <xf numFmtId="0" fontId="5" fillId="0" borderId="11" xfId="0" applyFont="1" applyFill="1" applyBorder="1" applyAlignment="1">
      <alignment horizontal="right" vertical="center" wrapText="1" indent="1" readingOrder="2"/>
    </xf>
    <xf numFmtId="0" fontId="4" fillId="0" borderId="11" xfId="0" applyNumberFormat="1" applyFont="1" applyFill="1" applyBorder="1" applyAlignment="1" applyProtection="1">
      <alignment vertical="center" wrapText="1"/>
      <protection/>
    </xf>
    <xf numFmtId="49" fontId="3" fillId="0" borderId="11" xfId="0" applyNumberFormat="1" applyFont="1" applyFill="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0"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right" vertical="center" wrapText="1" indent="1"/>
      <protection/>
    </xf>
    <xf numFmtId="14" fontId="4" fillId="0" borderId="11" xfId="0" applyNumberFormat="1" applyFont="1" applyFill="1" applyBorder="1" applyAlignment="1" applyProtection="1">
      <alignment horizontal="right" vertical="center" indent="1"/>
      <protection/>
    </xf>
    <xf numFmtId="14" fontId="4" fillId="0" borderId="11" xfId="0" applyNumberFormat="1" applyFont="1" applyFill="1" applyBorder="1" applyAlignment="1" applyProtection="1">
      <alignment horizontal="right" vertical="center" readingOrder="2"/>
      <protection/>
    </xf>
    <xf numFmtId="0" fontId="4" fillId="0" borderId="11" xfId="0" applyNumberFormat="1" applyFont="1" applyFill="1" applyBorder="1" applyAlignment="1" applyProtection="1">
      <alignment horizontal="right" vertical="center" readingOrder="2"/>
      <protection/>
    </xf>
    <xf numFmtId="0" fontId="0" fillId="0" borderId="11" xfId="0" applyNumberFormat="1" applyBorder="1" applyAlignment="1">
      <alignment vertical="center" wrapText="1"/>
    </xf>
    <xf numFmtId="49" fontId="0" fillId="0" borderId="13" xfId="0" applyNumberFormat="1" applyBorder="1" applyAlignment="1">
      <alignment horizontal="center" vertical="center" wrapText="1"/>
    </xf>
    <xf numFmtId="49" fontId="3" fillId="0" borderId="14" xfId="0" applyNumberFormat="1" applyFont="1" applyFill="1" applyBorder="1" applyAlignment="1">
      <alignment horizontal="right" vertical="center" readingOrder="2"/>
    </xf>
    <xf numFmtId="0" fontId="0" fillId="0" borderId="14" xfId="0" applyBorder="1" applyAlignment="1">
      <alignment horizontal="center" vertical="center" wrapText="1"/>
    </xf>
    <xf numFmtId="0" fontId="0" fillId="0" borderId="14" xfId="0" applyNumberFormat="1"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Fill="1" applyBorder="1" applyAlignment="1" applyProtection="1">
      <alignment horizontal="right" vertical="center" indent="1"/>
      <protection/>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NumberFormat="1" applyFont="1" applyFill="1" applyBorder="1" applyAlignment="1" applyProtection="1">
      <alignment horizontal="right" vertical="center" readingOrder="2"/>
      <protection/>
    </xf>
    <xf numFmtId="0" fontId="4" fillId="0" borderId="14" xfId="0" applyNumberFormat="1" applyFont="1" applyFill="1" applyBorder="1" applyAlignment="1" applyProtection="1">
      <alignment vertical="center" wrapText="1"/>
      <protection/>
    </xf>
    <xf numFmtId="0" fontId="4" fillId="0" borderId="14" xfId="0" applyNumberFormat="1" applyFont="1" applyFill="1" applyBorder="1" applyAlignment="1" applyProtection="1">
      <alignment horizontal="center" vertical="center" wrapText="1"/>
      <protection/>
    </xf>
    <xf numFmtId="0" fontId="0" fillId="0" borderId="14" xfId="0" applyNumberFormat="1" applyBorder="1" applyAlignment="1">
      <alignment vertical="center" wrapText="1"/>
    </xf>
    <xf numFmtId="0" fontId="0" fillId="0" borderId="15" xfId="0" applyBorder="1" applyAlignment="1">
      <alignment horizontal="center" vertical="center" wrapText="1"/>
    </xf>
    <xf numFmtId="0" fontId="0" fillId="0" borderId="11" xfId="0" applyFont="1" applyBorder="1" applyAlignment="1">
      <alignment horizontal="right" vertical="center" wrapText="1" indent="1" readingOrder="2"/>
    </xf>
    <xf numFmtId="0" fontId="0" fillId="0" borderId="14" xfId="0" applyFont="1" applyBorder="1" applyAlignment="1">
      <alignment horizontal="right" vertical="center" wrapText="1" indent="1" readingOrder="2"/>
    </xf>
    <xf numFmtId="0" fontId="0" fillId="0" borderId="0" xfId="0" applyFont="1" applyAlignment="1">
      <alignment horizontal="right" vertical="center" wrapText="1" inden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readingOrder="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2" fillId="2" borderId="2" xfId="20" applyFont="1" applyBorder="1" applyAlignment="1">
      <alignment horizontal="center" vertical="center" wrapText="1"/>
    </xf>
    <xf numFmtId="0" fontId="14" fillId="2" borderId="2" xfId="20" applyFont="1" applyBorder="1" applyAlignment="1">
      <alignment horizontal="center" vertical="center" wrapText="1" readingOrder="2"/>
    </xf>
    <xf numFmtId="0" fontId="0" fillId="0" borderId="0" xfId="0"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right" vertical="center" wrapText="1"/>
    </xf>
    <xf numFmtId="0" fontId="14" fillId="2" borderId="2" xfId="20" applyFont="1" applyBorder="1" applyAlignment="1">
      <alignment horizontal="left" vertical="center" wrapText="1" readingOrder="1"/>
    </xf>
    <xf numFmtId="0" fontId="0" fillId="0" borderId="0" xfId="0" applyFont="1" applyFill="1" applyBorder="1" applyAlignment="1">
      <alignment horizontal="right" vertical="center" wrapText="1"/>
    </xf>
    <xf numFmtId="0" fontId="15" fillId="0" borderId="0" xfId="0" applyNumberFormat="1" applyFont="1" applyFill="1" applyBorder="1" applyAlignment="1">
      <alignment horizontal="right" vertical="center" wrapText="1" readingOrder="2"/>
    </xf>
    <xf numFmtId="2" fontId="3" fillId="0" borderId="0" xfId="0" applyNumberFormat="1" applyFont="1" applyFill="1" applyBorder="1" applyAlignment="1">
      <alignment horizontal="left" vertical="center" wrapText="1" readingOrder="1"/>
    </xf>
    <xf numFmtId="0" fontId="15"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Border="1" applyAlignment="1">
      <alignment horizontal="right" vertical="center" wrapText="1"/>
    </xf>
    <xf numFmtId="0" fontId="0" fillId="0" borderId="0" xfId="0" applyNumberFormat="1" applyFont="1" applyFill="1" applyBorder="1" applyAlignment="1">
      <alignment horizontal="right" vertical="center" wrapText="1"/>
    </xf>
    <xf numFmtId="14" fontId="0" fillId="0" borderId="0" xfId="0" applyNumberFormat="1" applyFont="1" applyFill="1" applyBorder="1" applyAlignment="1">
      <alignment horizontal="right" vertical="center" wrapText="1"/>
    </xf>
    <xf numFmtId="0" fontId="0" fillId="0" borderId="0" xfId="0" applyBorder="1" applyAlignment="1">
      <alignment horizontal="right" vertical="center" wrapText="1"/>
    </xf>
    <xf numFmtId="0" fontId="0" fillId="0" borderId="0" xfId="0" applyFont="1" applyBorder="1" applyAlignment="1">
      <alignment horizontal="left" vertical="center" wrapText="1"/>
    </xf>
    <xf numFmtId="0" fontId="0" fillId="0" borderId="0" xfId="0" applyNumberFormat="1" applyFill="1" applyBorder="1" applyAlignment="1">
      <alignment horizontal="right" vertical="center" wrapText="1"/>
    </xf>
    <xf numFmtId="14" fontId="0" fillId="0" borderId="0" xfId="0" applyNumberFormat="1" applyBorder="1" applyAlignment="1">
      <alignment horizontal="right" vertical="center" wrapText="1"/>
    </xf>
    <xf numFmtId="0" fontId="0" fillId="0" borderId="0" xfId="0" applyFill="1" applyBorder="1" applyAlignment="1">
      <alignment horizontal="right" vertical="center" wrapText="1"/>
    </xf>
    <xf numFmtId="0" fontId="13" fillId="0" borderId="0" xfId="0"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5" fillId="0" borderId="0" xfId="0" applyFont="1" applyBorder="1" applyAlignment="1">
      <alignment horizontal="left" vertical="center" wrapText="1"/>
    </xf>
    <xf numFmtId="49" fontId="0" fillId="0" borderId="0" xfId="0" applyNumberFormat="1" applyFont="1" applyBorder="1" applyAlignment="1">
      <alignment horizontal="right" vertical="center" wrapText="1"/>
    </xf>
    <xf numFmtId="49" fontId="0" fillId="0" borderId="0" xfId="0" applyNumberFormat="1" applyFont="1" applyAlignment="1">
      <alignment horizontal="right" vertical="center" wrapText="1"/>
    </xf>
    <xf numFmtId="0" fontId="5" fillId="0" borderId="0" xfId="0" applyFont="1" applyFill="1" applyBorder="1" applyAlignment="1">
      <alignment horizontal="left" vertical="center" wrapText="1"/>
    </xf>
    <xf numFmtId="14" fontId="0" fillId="0" borderId="0" xfId="0" applyNumberFormat="1" applyFill="1" applyBorder="1" applyAlignment="1">
      <alignment horizontal="right" vertical="center" wrapText="1"/>
    </xf>
    <xf numFmtId="0" fontId="0" fillId="0" borderId="0" xfId="0" applyFont="1" applyAlignment="1">
      <alignment vertical="center" wrapText="1"/>
    </xf>
    <xf numFmtId="49" fontId="3" fillId="0" borderId="0" xfId="0" applyNumberFormat="1" applyFont="1" applyBorder="1" applyAlignment="1">
      <alignment horizontal="center" vertical="center" wrapText="1"/>
    </xf>
    <xf numFmtId="0" fontId="0" fillId="0" borderId="0" xfId="0" applyFont="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20" applyNumberForma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right"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2" borderId="1" xfId="20"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1" xfId="20" applyAlignment="1">
      <alignment horizontal="center" vertical="center" wrapText="1" readingOrder="2"/>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2" xfId="20" applyBorder="1" applyAlignment="1">
      <alignment horizontal="center" vertical="center" wrapText="1" readingOrder="2"/>
    </xf>
    <xf numFmtId="0" fontId="0" fillId="0" borderId="0" xfId="0" applyFont="1" applyFill="1" applyBorder="1" applyAlignment="1">
      <alignment horizontal="right" vertical="center" wrapText="1" readingOrder="2"/>
    </xf>
    <xf numFmtId="0" fontId="0" fillId="0" borderId="0" xfId="0" applyBorder="1" applyAlignment="1">
      <alignment horizontal="right" vertical="center" wrapText="1" readingOrder="2"/>
    </xf>
    <xf numFmtId="0" fontId="0" fillId="0" borderId="0" xfId="0" applyFill="1" applyBorder="1" applyAlignment="1">
      <alignment horizontal="right" vertical="center" wrapText="1" readingOrder="2"/>
    </xf>
    <xf numFmtId="0" fontId="0" fillId="0" borderId="0" xfId="0" applyAlignment="1">
      <alignment vertical="center" wrapText="1" readingOrder="2"/>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right"/>
    </xf>
    <xf numFmtId="0" fontId="12" fillId="4" borderId="0" xfId="22" applyAlignment="1">
      <alignment horizontal="center"/>
    </xf>
    <xf numFmtId="0" fontId="0" fillId="0" borderId="0" xfId="0" applyFont="1" applyAlignment="1">
      <alignment horizontal="center" vertical="center" wrapText="1"/>
    </xf>
    <xf numFmtId="0" fontId="0" fillId="0" borderId="0" xfId="0" applyFont="1" applyAlignment="1">
      <alignment horizontal="center" vertical="center" wrapText="1"/>
    </xf>
    <xf numFmtId="2" fontId="2" fillId="2" borderId="8" xfId="20" applyNumberFormat="1" applyBorder="1" applyAlignment="1">
      <alignment horizontal="center" vertical="center" wrapText="1" readingOrder="1"/>
    </xf>
    <xf numFmtId="2" fontId="4" fillId="0" borderId="11" xfId="0" applyNumberFormat="1" applyFont="1" applyFill="1" applyBorder="1" applyAlignment="1" applyProtection="1">
      <alignment horizontal="center" vertical="center" wrapText="1"/>
      <protection/>
    </xf>
    <xf numFmtId="2" fontId="0" fillId="0" borderId="0" xfId="0" applyNumberFormat="1" applyAlignment="1">
      <alignment horizontal="center" vertical="center" wrapText="1"/>
    </xf>
    <xf numFmtId="2" fontId="4" fillId="0" borderId="11" xfId="0" applyNumberFormat="1" applyFont="1" applyFill="1" applyBorder="1" applyAlignment="1" applyProtection="1">
      <alignment horizontal="center" vertical="center"/>
      <protection/>
    </xf>
    <xf numFmtId="2" fontId="4" fillId="0" borderId="14" xfId="0" applyNumberFormat="1" applyFont="1" applyFill="1" applyBorder="1" applyAlignment="1" applyProtection="1">
      <alignment horizontal="center" vertical="center"/>
      <protection/>
    </xf>
    <xf numFmtId="0" fontId="17" fillId="9" borderId="18" xfId="0" applyFont="1" applyFill="1" applyBorder="1" applyAlignment="1">
      <alignment horizontal="center" vertical="center" wrapText="1"/>
    </xf>
    <xf numFmtId="0" fontId="18" fillId="10" borderId="18" xfId="0" applyFont="1" applyFill="1" applyBorder="1" applyAlignment="1">
      <alignment horizontal="right" vertical="center" wrapText="1"/>
    </xf>
    <xf numFmtId="49" fontId="5" fillId="0" borderId="18" xfId="0" applyNumberFormat="1" applyFont="1" applyFill="1" applyBorder="1" applyAlignment="1">
      <alignment horizontal="right" vertical="center" wrapText="1" indent="1" readingOrder="2"/>
    </xf>
    <xf numFmtId="0" fontId="5" fillId="0" borderId="18" xfId="0" applyFont="1" applyFill="1" applyBorder="1" applyAlignment="1">
      <alignment horizontal="right" vertical="center" wrapText="1" indent="1" readingOrder="2"/>
    </xf>
    <xf numFmtId="49" fontId="5" fillId="0" borderId="18" xfId="22" applyNumberFormat="1" applyFont="1" applyFill="1" applyBorder="1" applyAlignment="1">
      <alignment horizontal="right" vertical="center" wrapText="1" indent="1" readingOrder="2"/>
    </xf>
    <xf numFmtId="0" fontId="2" fillId="2" borderId="8" xfId="20" applyFont="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cellXfs>
  <cellStyles count="9">
    <cellStyle name="Normal" xfId="0" builtinId="0"/>
    <cellStyle name="Percent" xfId="15"/>
    <cellStyle name="Currency" xfId="16"/>
    <cellStyle name="Currency [0]" xfId="17"/>
    <cellStyle name="Comma" xfId="18"/>
    <cellStyle name="Comma [0]" xfId="19"/>
    <cellStyle name="Input" xfId="20"/>
    <cellStyle name="Bad" xfId="21"/>
    <cellStyle name="Neutral" xfId="22"/>
  </cellStyles>
  <dxfs count="45">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font>
        <b/>
        <i/>
      </font>
      <fill>
        <patternFill>
          <bgColor theme="8" tint="0.39995"/>
        </patternFill>
      </fill>
      <border>
        <left style="thin">
          <color rgb="FFFF0000"/>
        </left>
        <right style="thin">
          <color rgb="FFFF0000"/>
        </right>
        <top style="thin">
          <color rgb="FFFF0000"/>
        </top>
        <bottom style="thin">
          <color rgb="FFFF0000"/>
        </bottom>
      </border>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
      <font>
        <u val="none"/>
        <strike val="0"/>
        <sz val="11"/>
        <name val="Courier New"/>
        <family val="3"/>
        <color theme="1"/>
      </font>
    </dxf>
    <dxf>
      <font>
        <u val="none"/>
        <strike val="0"/>
        <sz val="11"/>
        <name val="Courier New"/>
        <family val="3"/>
        <color theme="1"/>
      </font>
      <alignment horizontal="right" vertical="bottom" textRotation="0" wrapText="0" shrinkToFit="0" readingOrder="2"/>
    </dxf>
    <dxf>
      <font>
        <u val="none"/>
        <strike val="0"/>
        <sz val="11"/>
        <name val="Courier New"/>
        <family val="3"/>
        <color theme="1"/>
      </font>
    </dxf>
    <dxf>
      <font>
        <u val="none"/>
        <strike val="0"/>
        <sz val="11"/>
        <name val="Courier New"/>
        <family val="3"/>
        <color theme="1"/>
      </font>
    </dxf>
    <dxf>
      <alignment horizontal="center" vertical="bottom" textRotation="0" wrapText="0" shrinkToFit="0" readingOrder="0"/>
    </dxf>
    <dxf>
      <font>
        <b val="0"/>
        <i val="0"/>
        <u val="none"/>
        <strike val="0"/>
        <sz val="12"/>
        <name val="Courier New"/>
        <family val="3"/>
        <color theme="1"/>
      </font>
      <alignment horizontal="right" vertical="bottom" textRotation="0" wrapText="0" shrinkToFit="0" readingOrder="2"/>
    </dxf>
    <dxf>
      <font>
        <b val="0"/>
        <i val="0"/>
        <u val="none"/>
        <strike val="0"/>
        <sz val="12"/>
        <name val="Courier New"/>
        <family val="3"/>
        <color theme="1"/>
      </font>
      <alignment horizontal="right" vertical="bottom" textRotation="0" wrapText="0" shrinkToFit="0" readingOrder="2"/>
    </dxf>
    <dxf>
      <border>
        <bottom style="medium">
          <color auto="1"/>
        </bottom>
      </border>
    </dxf>
    <dxf>
      <font>
        <b val="0"/>
        <i val="0"/>
        <u val="none"/>
        <strike val="0"/>
        <sz val="12"/>
        <name val="Courier New"/>
        <family val="3"/>
        <color theme="1"/>
      </font>
      <alignment horizontal="right" vertical="bottom" textRotation="0" wrapText="0" shrinkToFit="0" readingOrder="2"/>
    </dxf>
    <dxf>
      <alignment horizontal="center" vertical="bottom" textRotation="0" wrapText="0" shrinkToFit="0" readingOrder="0"/>
    </dxf>
    <dxf>
      <alignment horizontal="center" vertical="center" textRotation="0" wrapText="1" shrinkToFit="0" readingOrder="0"/>
      <border>
        <left style="thin">
          <color theme="4" tint="-0.24993"/>
        </left>
        <right/>
        <top style="thin">
          <color theme="4" tint="-0.24993"/>
        </top>
        <bottom style="thin">
          <color theme="4" tint="-0.24993"/>
        </bottom>
        <vertical style="thin">
          <color theme="4" tint="-0.24993"/>
        </vertical>
        <horizontal style="thin">
          <color theme="4" tint="-0.24993"/>
        </horizontal>
      </border>
    </dxf>
    <dxf>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7" formatCode="@"/>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numFmt numFmtId="178" formatCode="dd/mm/yyyy"/>
      <fill>
        <patternFill patternType="none"/>
      </fill>
      <alignment horizontal="right" vertical="center" textRotation="0" wrapText="0" inden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numFmt numFmtId="179" formatCode="0.00"/>
      <fill>
        <patternFill patternType="none"/>
      </fill>
      <alignment horizontal="center" vertical="center" textRotation="0" wrapText="0" shrinkToFit="0" readingOrder="0"/>
      <border>
        <left style="thin">
          <color theme="4" tint="-0.24993"/>
        </left>
        <right style="thin">
          <color theme="4" tint="-0.24993"/>
        </right>
        <top style="thin">
          <color theme="4" tint="-0.24993"/>
        </top>
        <bottom style="thin">
          <color theme="4" tint="-0.24993"/>
        </bottom>
      </border>
      <protection hidden="1" locked="0"/>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name val="Calibri"/>
        <family val="2"/>
      </font>
      <alignment horizontal="right" vertical="center" textRotation="0" wrapText="0" indent="1" shrinkToFit="0" readingOrder="2"/>
      <border>
        <left style="thin">
          <color theme="4" tint="-0.24993"/>
        </left>
        <right style="thin">
          <color theme="4" tint="-0.24993"/>
        </right>
        <top style="thin">
          <color theme="4" tint="-0.24993"/>
        </top>
        <bottom style="thin">
          <color theme="4" tint="-0.24993"/>
        </bottom>
      </border>
    </dxf>
    <dxf>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color auto="1"/>
      </font>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border>
    </dxf>
    <dxf>
      <numFmt numFmtId="177" formatCode="@"/>
      <alignment horizontal="center" vertical="center" textRotation="0" wrapText="1" shrinkToFit="0"/>
      <border>
        <left/>
        <right style="thin">
          <color theme="4" tint="-0.24993"/>
        </right>
        <top style="thin">
          <color theme="4" tint="-0.24993"/>
        </top>
        <bottom style="thin">
          <color theme="4" tint="-0.24993"/>
        </bottom>
        <vertical style="thin">
          <color theme="4" tint="-0.24993"/>
        </vertical>
        <horizontal style="thin">
          <color theme="4" tint="-0.24993"/>
        </horizontal>
      </border>
    </dxf>
    <dxf>
      <border>
        <top style="thin">
          <color theme="4" tint="-0.24993"/>
        </top>
      </border>
    </dxf>
    <dxf>
      <border>
        <left style="thin">
          <color theme="4" tint="-0.24993"/>
        </left>
        <right style="thin">
          <color theme="4" tint="-0.24993"/>
        </right>
        <top style="thin">
          <color theme="4" tint="-0.24993"/>
        </top>
        <bottom style="thin">
          <color theme="4" tint="-0.24993"/>
        </bottom>
      </border>
    </dxf>
    <dxf>
      <border>
        <bottom style="thin">
          <color theme="4" tint="-0.24993"/>
        </bottom>
      </border>
    </dxf>
    <dxf>
      <alignment horizontal="center" vertical="center" textRotation="0" wrapText="0" shrinkToFit="0" readingOrder="1"/>
      <border>
        <left style="thin">
          <color theme="4" tint="-0.24993"/>
        </left>
        <right style="thin">
          <color theme="4" tint="-0.24993"/>
        </right>
        <top/>
        <bottom/>
        <vertical style="thin">
          <color theme="4" tint="-0.24993"/>
        </vertical>
        <horizontal style="thin">
          <color theme="4" tint="-0.24993"/>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ustomXml" Target="../customXml/item1.xml" /><Relationship Id="rId6" Type="http://schemas.openxmlformats.org/officeDocument/2006/relationships/worksheet" Target="worksheets/sheet5.xml" /><Relationship Id="rId10" Type="http://schemas.openxmlformats.org/officeDocument/2006/relationships/externalLink" Target="externalLinks/externalLink1.xml" /><Relationship Id="rId12" Type="http://schemas.openxmlformats.org/officeDocument/2006/relationships/calcChain" Target="calcChain.xml" /><Relationship Id="rId11" Type="http://schemas.openxmlformats.org/officeDocument/2006/relationships/connections" Target="connections.xml" /><Relationship Id="rId3" Type="http://schemas.openxmlformats.org/officeDocument/2006/relationships/worksheet" Target="worksheets/sheet2.xml" /><Relationship Id="rId7"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 </v>
          </cell>
        </row>
        <row r="43">
          <cell r="F43" t="str">
            <v>שולחן עבודה</v>
          </cell>
        </row>
        <row r="44">
          <cell r="F44" t="str">
            <v>מחסנים מיוחדים</v>
          </cell>
        </row>
        <row r="45">
          <cell r="F45">
            <v>1003</v>
          </cell>
        </row>
        <row r="46">
          <cell r="F46" t="str">
            <v>קבלה מרכש </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 </v>
          </cell>
        </row>
        <row r="56">
          <cell r="F56" t="str">
            <v>כללי</v>
          </cell>
        </row>
      </sheetData>
      <sheetData sheetId="2"/>
      <sheetData sheetId="3"/>
    </sheetDataSet>
  </externalBook>
</externalLink>
</file>

<file path=xl/tables/table1.xml><?xml version="1.0" encoding="utf-8"?>
<table xmlns="http://schemas.openxmlformats.org/spreadsheetml/2006/main" id="4" name="process_reference_table" displayName="process_reference_table" ref="A1:T47" totalsRowShown="0" headerRowDxfId="44" tableBorderDxfId="42" headerRowBorderDxfId="43" totalsRowBorderDxfId="41">
  <autoFilter ref="A1:T47"/>
  <tableColumns count="20">
    <tableColumn id="1" name="process" dataDxfId="40"/>
    <tableColumn id="4" name="domain" dataDxfId="39"/>
    <tableColumn id="5" name="domain_id" dataDxfId="38"/>
    <tableColumn id="6" name="process_id" dataDxfId="37"/>
    <tableColumn id="7" name="BP" dataDxfId="36"/>
    <tableColumn id="8" name="status" dataDxfId="35"/>
    <tableColumn id="9" name="waiting" dataDxfId="34">
      <calculatedColumnFormula>_xlfn.IFNA(INDEX(#REF!,MATCH(process_ref!$A2,#REF!,0)),"")</calculatedColumnFormula>
    </tableColumn>
    <tableColumn id="10" name="due_date" dataDxfId="33">
      <calculatedColumnFormula>_xlfn.IFNA(INDEX(#REF!,MATCH(process_ref!$A2,#REF!,0)),"")</calculatedColumnFormula>
    </tableColumn>
    <tableColumn id="13" name="Deadline" dataDxfId="32"/>
    <tableColumn id="11" name="weight" dataDxfId="31"/>
    <tableColumn id="12" name="task_notes" dataDxfId="30"/>
    <tableColumn id="14" name="p_owner" dataDxfId="29"/>
    <tableColumn id="15" name="dev_date" dataDxfId="28"/>
    <tableColumn id="16" name="Priority" dataDxfId="27"/>
    <tableColumn id="17" name="dev_status" dataDxfId="26"/>
    <tableColumn id="18" name="Name" dataDxfId="25">
      <calculatedColumnFormula>process_reference_table[[#This Row],[process_id]]</calculatedColumnFormula>
    </tableColumn>
    <tableColumn id="19" name="RN" dataDxfId="24">
      <calculatedColumnFormula>process_reference_table[[#This Row],[process]]&amp;".BP.01"</calculatedColumnFormula>
    </tableColumn>
    <tableColumn id="20" name="t_shirt" dataDxfId="23"/>
    <tableColumn id="22" name="parent" dataDxfId="22">
      <calculatedColumnFormula>process_reference_table[[#This Row],[RN]]</calculatedColumnFormula>
    </tableColumn>
    <tableColumn id="23" name="row_type" dataDxfId="21"/>
  </tableColumns>
  <tableStyleInfo name="TableStyleMedium4" showFirstColumn="0" showLastColumn="0" showRowStripes="1" showColumnStripes="0"/>
</table>
</file>

<file path=xl/tables/table2.xml><?xml version="1.0" encoding="utf-8"?>
<table xmlns="http://schemas.openxmlformats.org/spreadsheetml/2006/main" id="10" name="bp_statusmap_table" displayName="bp_statusmap_table" ref="J1:K8" totalsRowShown="0" headerRowDxfId="20" dataDxfId="19" tableBorderDxfId="18">
  <autoFilter ref="J1:K8"/>
  <tableColumns count="2">
    <tableColumn id="1" name="status_source" dataDxfId="17"/>
    <tableColumn id="2" name="status_map" dataDxfId="16"/>
  </tableColumns>
  <tableStyleInfo name="TableStyleMedium2" showFirstColumn="0" showLastColumn="0" showRowStripes="1" showColumnStripes="0"/>
</table>
</file>

<file path=xl/tables/table3.xml><?xml version="1.0" encoding="utf-8"?>
<table xmlns="http://schemas.openxmlformats.org/spreadsheetml/2006/main" id="1" name="name_ordered" displayName="name_ordered" ref="Q1:S10" totalsRowShown="0" headerRowDxfId="15" dataDxfId="14">
  <autoFilter ref="Q1:S10"/>
  <tableColumns count="3">
    <tableColumn id="1" name="Name" dataDxfId="13"/>
    <tableColumn id="2" name="Name_Ordered" dataDxfId="12"/>
    <tableColumn id="3" name="Name_E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600-000000000000}">
  <sheetPr codeName="Sheet7"/>
  <dimension ref="A1:T47"/>
  <sheetViews>
    <sheetView rightToLeft="1" zoomScale="85" zoomScaleNormal="85" workbookViewId="0" topLeftCell="A1">
      <pane ySplit="1" topLeftCell="A26" activePane="bottomLeft" state="frozen"/>
      <selection pane="topLeft" activeCell="A1" sqref="A1"/>
      <selection pane="bottomLeft" activeCell="D36" sqref="D36"/>
    </sheetView>
  </sheetViews>
  <sheetFormatPr defaultRowHeight="26.25" customHeight="1"/>
  <cols>
    <col min="1" max="1" width="12.7142857142857" style="48" bestFit="1" customWidth="1"/>
    <col min="2" max="2" width="10.7142857142857" style="48" customWidth="1"/>
    <col min="3" max="3" width="21.1428571428571" style="22" customWidth="1"/>
    <col min="4" max="4" width="43.2857142857143" style="23" bestFit="1" customWidth="1"/>
    <col min="5" max="5" width="9.14285714285714" style="1" customWidth="1"/>
    <col min="6" max="6" width="22.1428571428571" style="163" customWidth="1"/>
    <col min="7" max="7" width="13" style="24" customWidth="1"/>
    <col min="8" max="8" width="14.2857142857143" style="25" customWidth="1"/>
    <col min="9" max="9" width="13.8571428571429" style="25" customWidth="1"/>
    <col min="10" max="10" width="12.7142857142857" style="242" customWidth="1"/>
    <col min="11" max="11" width="48.5714285714286" style="21" customWidth="1"/>
    <col min="12" max="12" width="13.7142857142857" style="21" bestFit="1" customWidth="1"/>
    <col min="13" max="13" width="14.2857142857143" style="18" bestFit="1" customWidth="1"/>
    <col min="14" max="14" width="12.5714285714286" style="48" bestFit="1" customWidth="1"/>
    <col min="15" max="15" width="44.1428571428571" style="50" customWidth="1"/>
    <col min="16" max="16" width="52.4285714285714" style="50" customWidth="1"/>
    <col min="17" max="17" width="11.4285714285714" style="17" customWidth="1"/>
    <col min="18" max="18" width="9.14285714285714" style="1"/>
    <col min="19" max="19" width="12.2857142857143" style="17" customWidth="1"/>
    <col min="20" max="20" width="16.8571428571429" style="1" customWidth="1"/>
    <col min="21" max="16384" width="9.14285714285714" style="20"/>
  </cols>
  <sheetData>
    <row r="1" spans="1:20" ht="26.25" customHeight="1">
      <c r="A1" s="108" t="s">
        <v>88</v>
      </c>
      <c r="B1" s="109" t="s">
        <v>228</v>
      </c>
      <c r="C1" s="109" t="s">
        <v>40</v>
      </c>
      <c r="D1" s="109" t="s">
        <v>50</v>
      </c>
      <c r="E1" s="110" t="s">
        <v>5</v>
      </c>
      <c r="F1" s="250" t="s">
        <v>92</v>
      </c>
      <c r="G1" s="110" t="s">
        <v>18</v>
      </c>
      <c r="H1" s="111" t="s">
        <v>44</v>
      </c>
      <c r="I1" s="111" t="s">
        <v>113</v>
      </c>
      <c r="J1" s="240" t="s">
        <v>2412</v>
      </c>
      <c r="K1" s="111" t="s">
        <v>51</v>
      </c>
      <c r="L1" s="111" t="s">
        <v>121</v>
      </c>
      <c r="M1" s="112" t="s">
        <v>118</v>
      </c>
      <c r="N1" s="113" t="s">
        <v>112</v>
      </c>
      <c r="O1" s="114" t="s">
        <v>119</v>
      </c>
      <c r="P1" s="114" t="s">
        <v>49</v>
      </c>
      <c r="Q1" s="115" t="s">
        <v>6</v>
      </c>
      <c r="R1" s="115" t="s">
        <v>210</v>
      </c>
      <c r="S1" s="115" t="s">
        <v>94</v>
      </c>
      <c r="T1" s="116" t="s">
        <v>381</v>
      </c>
    </row>
    <row r="2" spans="1:20" ht="26.25" customHeight="1">
      <c r="A2" s="117" t="s">
        <v>57</v>
      </c>
      <c r="B2" s="128" t="s">
        <v>11</v>
      </c>
      <c r="C2" s="118" t="s">
        <v>106</v>
      </c>
      <c r="D2" s="119" t="s">
        <v>128</v>
      </c>
      <c r="E2" s="120" t="s">
        <v>56</v>
      </c>
      <c r="F2" s="161" t="s">
        <v>131</v>
      </c>
      <c r="G2" s="122" t="s">
        <v>122</v>
      </c>
      <c r="H2" s="123">
        <v>44209</v>
      </c>
      <c r="I2" s="124">
        <v>44135</v>
      </c>
      <c r="J2" s="241">
        <v>4.3076923076923084</v>
      </c>
      <c r="K2" s="121" t="s">
        <v>302</v>
      </c>
      <c r="L2" s="126" t="s">
        <v>122</v>
      </c>
      <c r="M2" s="127"/>
      <c r="N2" s="128" t="s">
        <v>12</v>
      </c>
      <c r="O2" s="121" t="s">
        <v>251</v>
      </c>
      <c r="P2" s="129" t="str">
        <f>process_reference_table[[#This Row],[process_id]]</f>
        <v>01.01: קבלה מרכש</v>
      </c>
      <c r="Q2" s="130" t="str">
        <f>process_reference_table[[#This Row],[process]]&amp;".BP.01"</f>
        <v>01.01.BP.01</v>
      </c>
      <c r="R2" s="131" t="s">
        <v>212</v>
      </c>
      <c r="S2" s="130" t="str">
        <f>process_reference_table[[#This Row],[RN]]</f>
        <v>01.01.BP.01</v>
      </c>
      <c r="T2" s="132" t="s">
        <v>94</v>
      </c>
    </row>
    <row r="3" spans="1:20" ht="26.25" customHeight="1">
      <c r="A3" s="117" t="s">
        <v>58</v>
      </c>
      <c r="B3" s="128" t="s">
        <v>11</v>
      </c>
      <c r="C3" s="118" t="s">
        <v>106</v>
      </c>
      <c r="D3" s="133" t="s">
        <v>23</v>
      </c>
      <c r="E3" s="120" t="s">
        <v>56</v>
      </c>
      <c r="F3" s="161" t="s">
        <v>131</v>
      </c>
      <c r="G3" s="122" t="s">
        <v>126</v>
      </c>
      <c r="H3" s="134">
        <v>44161</v>
      </c>
      <c r="I3" s="124">
        <v>44135</v>
      </c>
      <c r="J3" s="241">
        <v>3.7647058823529411</v>
      </c>
      <c r="K3" s="122" t="s">
        <v>372</v>
      </c>
      <c r="L3" s="126" t="s">
        <v>126</v>
      </c>
      <c r="M3" s="127"/>
      <c r="N3" s="128" t="s">
        <v>15</v>
      </c>
      <c r="O3" s="122" t="s">
        <v>192</v>
      </c>
      <c r="P3" s="129" t="str">
        <f>process_reference_table[[#This Row],[process_id]]</f>
        <v>01.02: ערכות</v>
      </c>
      <c r="Q3" s="130" t="str">
        <f>process_reference_table[[#This Row],[process]]&amp;".BP.01"</f>
        <v>01.02.BP.01</v>
      </c>
      <c r="R3" s="131" t="s">
        <v>212</v>
      </c>
      <c r="S3" s="130" t="str">
        <f>process_reference_table[[#This Row],[RN]]</f>
        <v>01.02.BP.01</v>
      </c>
      <c r="T3" s="132" t="s">
        <v>94</v>
      </c>
    </row>
    <row r="4" spans="1:20" ht="26.25" customHeight="1">
      <c r="A4" s="117" t="s">
        <v>59</v>
      </c>
      <c r="B4" s="128" t="s">
        <v>11</v>
      </c>
      <c r="C4" s="118" t="s">
        <v>106</v>
      </c>
      <c r="D4" s="133" t="s">
        <v>24</v>
      </c>
      <c r="E4" s="120" t="s">
        <v>56</v>
      </c>
      <c r="F4" s="161" t="s">
        <v>131</v>
      </c>
      <c r="G4" s="122" t="s">
        <v>46</v>
      </c>
      <c r="H4" s="123">
        <v>44119</v>
      </c>
      <c r="I4" s="124">
        <v>44135</v>
      </c>
      <c r="J4" s="241">
        <v>3.3300000000000001</v>
      </c>
      <c r="K4" s="121" t="s">
        <v>303</v>
      </c>
      <c r="L4" s="126" t="s">
        <v>126</v>
      </c>
      <c r="M4" s="127"/>
      <c r="N4" s="128">
        <v>10</v>
      </c>
      <c r="O4" s="121" t="s">
        <v>252</v>
      </c>
      <c r="P4" s="129" t="str">
        <f>process_reference_table[[#This Row],[process_id]]</f>
        <v>01.03: חיובים וזיכויים</v>
      </c>
      <c r="Q4" s="130" t="str">
        <f>process_reference_table[[#This Row],[process]]&amp;".BP.01"</f>
        <v>01.03.BP.01</v>
      </c>
      <c r="R4" s="131" t="s">
        <v>212</v>
      </c>
      <c r="S4" s="130" t="str">
        <f>process_reference_table[[#This Row],[RN]]</f>
        <v>01.03.BP.01</v>
      </c>
      <c r="T4" s="132" t="s">
        <v>94</v>
      </c>
    </row>
    <row r="5" spans="1:20" ht="26.25" customHeight="1">
      <c r="A5" s="117" t="s">
        <v>60</v>
      </c>
      <c r="B5" s="128" t="s">
        <v>11</v>
      </c>
      <c r="C5" s="118" t="s">
        <v>106</v>
      </c>
      <c r="D5" s="133" t="s">
        <v>25</v>
      </c>
      <c r="E5" s="120" t="s">
        <v>56</v>
      </c>
      <c r="F5" s="161" t="s">
        <v>131</v>
      </c>
      <c r="G5" s="122" t="s">
        <v>194</v>
      </c>
      <c r="H5" s="123">
        <v>44119</v>
      </c>
      <c r="I5" s="124">
        <v>44135</v>
      </c>
      <c r="J5" s="241">
        <v>3</v>
      </c>
      <c r="K5" s="121" t="s">
        <v>304</v>
      </c>
      <c r="L5" s="126" t="s">
        <v>2370</v>
      </c>
      <c r="M5" s="127"/>
      <c r="N5" s="128">
        <v>10</v>
      </c>
      <c r="O5" s="121" t="s">
        <v>193</v>
      </c>
      <c r="P5" s="129" t="str">
        <f>process_reference_table[[#This Row],[process_id]]</f>
        <v>01.04: השקעות ופירוקים</v>
      </c>
      <c r="Q5" s="130" t="str">
        <f>process_reference_table[[#This Row],[process]]&amp;".BP.01"</f>
        <v>01.04.BP.01</v>
      </c>
      <c r="R5" s="131" t="s">
        <v>212</v>
      </c>
      <c r="S5" s="130" t="str">
        <f>process_reference_table[[#This Row],[RN]]</f>
        <v>01.04.BP.01</v>
      </c>
      <c r="T5" s="132" t="s">
        <v>94</v>
      </c>
    </row>
    <row r="6" spans="1:20" ht="26.25" customHeight="1">
      <c r="A6" s="117" t="s">
        <v>61</v>
      </c>
      <c r="B6" s="128" t="s">
        <v>11</v>
      </c>
      <c r="C6" s="118" t="s">
        <v>106</v>
      </c>
      <c r="D6" s="119" t="s">
        <v>117</v>
      </c>
      <c r="E6" s="120" t="s">
        <v>56</v>
      </c>
      <c r="F6" s="161" t="s">
        <v>131</v>
      </c>
      <c r="G6" s="122" t="s">
        <v>115</v>
      </c>
      <c r="H6" s="123">
        <v>44209</v>
      </c>
      <c r="I6" s="124">
        <v>44135</v>
      </c>
      <c r="J6" s="241">
        <v>3</v>
      </c>
      <c r="K6" s="121" t="s">
        <v>308</v>
      </c>
      <c r="L6" s="126" t="s">
        <v>115</v>
      </c>
      <c r="M6" s="127"/>
      <c r="N6" s="128" t="s">
        <v>14</v>
      </c>
      <c r="O6" s="121" t="s">
        <v>222</v>
      </c>
      <c r="P6" s="129" t="str">
        <f>process_reference_table[[#This Row],[process_id]]</f>
        <v>01.05: ויסותים פנימיים</v>
      </c>
      <c r="Q6" s="130" t="str">
        <f>process_reference_table[[#This Row],[process]]&amp;".BP.01"</f>
        <v>01.05.BP.01</v>
      </c>
      <c r="R6" s="131" t="s">
        <v>212</v>
      </c>
      <c r="S6" s="130" t="str">
        <f>process_reference_table[[#This Row],[RN]]</f>
        <v>01.05.BP.01</v>
      </c>
      <c r="T6" s="132" t="s">
        <v>94</v>
      </c>
    </row>
    <row r="7" spans="1:20" ht="26.25" customHeight="1">
      <c r="A7" s="117" t="s">
        <v>62</v>
      </c>
      <c r="B7" s="128" t="s">
        <v>11</v>
      </c>
      <c r="C7" s="118" t="s">
        <v>106</v>
      </c>
      <c r="D7" s="133" t="s">
        <v>26</v>
      </c>
      <c r="E7" s="120" t="s">
        <v>56</v>
      </c>
      <c r="F7" s="161" t="s">
        <v>131</v>
      </c>
      <c r="G7" s="122" t="s">
        <v>115</v>
      </c>
      <c r="H7" s="134">
        <v>44209</v>
      </c>
      <c r="I7" s="124">
        <v>44135</v>
      </c>
      <c r="J7" s="241">
        <v>3</v>
      </c>
      <c r="K7" s="121" t="s">
        <v>305</v>
      </c>
      <c r="L7" s="125" t="s">
        <v>2370</v>
      </c>
      <c r="M7" s="127"/>
      <c r="N7" s="128">
        <v>10</v>
      </c>
      <c r="O7" s="121" t="s">
        <v>245</v>
      </c>
      <c r="P7" s="129" t="str">
        <f>process_reference_table[[#This Row],[process_id]]</f>
        <v>01.06: אחסנה</v>
      </c>
      <c r="Q7" s="130" t="str">
        <f>process_reference_table[[#This Row],[process]]&amp;".BP.01"</f>
        <v>01.06.BP.01</v>
      </c>
      <c r="R7" s="131" t="s">
        <v>212</v>
      </c>
      <c r="S7" s="130" t="str">
        <f>process_reference_table[[#This Row],[RN]]</f>
        <v>01.06.BP.01</v>
      </c>
      <c r="T7" s="132" t="s">
        <v>94</v>
      </c>
    </row>
    <row r="8" spans="1:20" ht="26.25" customHeight="1">
      <c r="A8" s="117" t="s">
        <v>63</v>
      </c>
      <c r="B8" s="128" t="s">
        <v>11</v>
      </c>
      <c r="C8" s="118" t="s">
        <v>106</v>
      </c>
      <c r="D8" s="135" t="s">
        <v>129</v>
      </c>
      <c r="E8" s="120"/>
      <c r="F8" s="161" t="s">
        <v>131</v>
      </c>
      <c r="G8" s="122" t="s">
        <v>115</v>
      </c>
      <c r="H8" s="134">
        <v>44119</v>
      </c>
      <c r="I8" s="124">
        <v>44135</v>
      </c>
      <c r="J8" s="241">
        <v>3</v>
      </c>
      <c r="K8" s="122" t="s">
        <v>310</v>
      </c>
      <c r="L8" s="126" t="s">
        <v>122</v>
      </c>
      <c r="M8" s="127"/>
      <c r="N8" s="128">
        <v>10</v>
      </c>
      <c r="O8" s="122"/>
      <c r="P8" s="129" t="str">
        <f>process_reference_table[[#This Row],[process_id]]</f>
        <v>01.07: חוקת המלאי</v>
      </c>
      <c r="Q8" s="130" t="str">
        <f>process_reference_table[[#This Row],[process]]&amp;".BP.01"</f>
        <v>01.07.BP.01</v>
      </c>
      <c r="R8" s="131" t="s">
        <v>212</v>
      </c>
      <c r="S8" s="130" t="str">
        <f>process_reference_table[[#This Row],[RN]]</f>
        <v>01.07.BP.01</v>
      </c>
      <c r="T8" s="132" t="s">
        <v>94</v>
      </c>
    </row>
    <row r="9" spans="1:20" ht="26.25" customHeight="1">
      <c r="A9" s="117" t="s">
        <v>64</v>
      </c>
      <c r="B9" s="128" t="s">
        <v>11</v>
      </c>
      <c r="C9" s="118" t="s">
        <v>106</v>
      </c>
      <c r="D9" s="119" t="s">
        <v>27</v>
      </c>
      <c r="E9" s="120"/>
      <c r="F9" s="161" t="s">
        <v>131</v>
      </c>
      <c r="G9" s="122" t="s">
        <v>115</v>
      </c>
      <c r="H9" s="134">
        <v>44119</v>
      </c>
      <c r="I9" s="124">
        <v>44135</v>
      </c>
      <c r="J9" s="241">
        <v>3</v>
      </c>
      <c r="K9" s="121" t="s">
        <v>306</v>
      </c>
      <c r="L9" s="126" t="s">
        <v>2371</v>
      </c>
      <c r="M9" s="127"/>
      <c r="N9" s="128">
        <v>10</v>
      </c>
      <c r="O9" s="121" t="s">
        <v>204</v>
      </c>
      <c r="P9" s="129" t="str">
        <f>process_reference_table[[#This Row],[process_id]]</f>
        <v>01.09: 1003</v>
      </c>
      <c r="Q9" s="130" t="str">
        <f>process_reference_table[[#This Row],[process]]&amp;".BP.01"</f>
        <v>01.09.BP.01</v>
      </c>
      <c r="R9" s="131" t="s">
        <v>212</v>
      </c>
      <c r="S9" s="130" t="str">
        <f>process_reference_table[[#This Row],[RN]]</f>
        <v>01.09.BP.01</v>
      </c>
      <c r="T9" s="132" t="s">
        <v>94</v>
      </c>
    </row>
    <row r="10" spans="1:20" ht="26.25" customHeight="1">
      <c r="A10" s="117" t="s">
        <v>65</v>
      </c>
      <c r="B10" s="128" t="s">
        <v>11</v>
      </c>
      <c r="C10" s="118" t="s">
        <v>106</v>
      </c>
      <c r="D10" s="119" t="s">
        <v>43</v>
      </c>
      <c r="E10" s="120" t="s">
        <v>56</v>
      </c>
      <c r="F10" s="161" t="s">
        <v>131</v>
      </c>
      <c r="G10" s="122" t="s">
        <v>160</v>
      </c>
      <c r="H10" s="134">
        <v>44209</v>
      </c>
      <c r="I10" s="124">
        <v>44135</v>
      </c>
      <c r="J10" s="241">
        <v>3.75</v>
      </c>
      <c r="K10" s="121" t="s">
        <v>303</v>
      </c>
      <c r="L10" s="126" t="s">
        <v>122</v>
      </c>
      <c r="M10" s="127"/>
      <c r="N10" s="128" t="s">
        <v>90</v>
      </c>
      <c r="O10" s="121" t="s">
        <v>203</v>
      </c>
      <c r="P10" s="129" t="str">
        <f>process_reference_table[[#This Row],[process_id]]</f>
        <v>01.11: ספירות מלאי, טיפול בהפרשים ואובדנים</v>
      </c>
      <c r="Q10" s="130" t="str">
        <f>process_reference_table[[#This Row],[process]]&amp;".BP.01"</f>
        <v>01.11.BP.01</v>
      </c>
      <c r="R10" s="131" t="s">
        <v>212</v>
      </c>
      <c r="S10" s="130" t="str">
        <f>process_reference_table[[#This Row],[RN]]</f>
        <v>01.11.BP.01</v>
      </c>
      <c r="T10" s="132" t="s">
        <v>94</v>
      </c>
    </row>
    <row r="11" spans="1:20" ht="26.25" customHeight="1">
      <c r="A11" s="117" t="s">
        <v>66</v>
      </c>
      <c r="B11" s="128" t="s">
        <v>11</v>
      </c>
      <c r="C11" s="118" t="s">
        <v>106</v>
      </c>
      <c r="D11" s="135" t="s">
        <v>2373</v>
      </c>
      <c r="E11" s="120" t="s">
        <v>56</v>
      </c>
      <c r="F11" s="161" t="s">
        <v>131</v>
      </c>
      <c r="G11" s="122" t="s">
        <v>115</v>
      </c>
      <c r="H11" s="124">
        <v>44196</v>
      </c>
      <c r="I11" s="124">
        <v>44135</v>
      </c>
      <c r="J11" s="241">
        <v>3</v>
      </c>
      <c r="K11" s="121" t="s">
        <v>307</v>
      </c>
      <c r="L11" s="126" t="s">
        <v>2370</v>
      </c>
      <c r="M11" s="127"/>
      <c r="N11" s="128">
        <v>10</v>
      </c>
      <c r="O11" s="121" t="s">
        <v>127</v>
      </c>
      <c r="P11" s="129" t="str">
        <f>process_reference_table[[#This Row],[process_id]]</f>
        <v>01.12: גריטות והשמדות</v>
      </c>
      <c r="Q11" s="130" t="str">
        <f>process_reference_table[[#This Row],[process]]&amp;".BP.01"</f>
        <v>01.12.BP.01</v>
      </c>
      <c r="R11" s="131" t="s">
        <v>212</v>
      </c>
      <c r="S11" s="130" t="str">
        <f>process_reference_table[[#This Row],[RN]]</f>
        <v>01.12.BP.01</v>
      </c>
      <c r="T11" s="132" t="s">
        <v>94</v>
      </c>
    </row>
    <row r="12" spans="1:20" ht="26.25" customHeight="1">
      <c r="A12" s="117" t="s">
        <v>67</v>
      </c>
      <c r="B12" s="128" t="s">
        <v>11</v>
      </c>
      <c r="C12" s="118" t="s">
        <v>106</v>
      </c>
      <c r="D12" s="133" t="s">
        <v>231</v>
      </c>
      <c r="E12" s="120" t="s">
        <v>56</v>
      </c>
      <c r="F12" s="161" t="s">
        <v>131</v>
      </c>
      <c r="G12" s="122" t="s">
        <v>7</v>
      </c>
      <c r="H12" s="134">
        <v>44119</v>
      </c>
      <c r="I12" s="124">
        <v>44135</v>
      </c>
      <c r="J12" s="241">
        <v>3</v>
      </c>
      <c r="K12" s="122" t="s">
        <v>311</v>
      </c>
      <c r="L12" s="126" t="s">
        <v>126</v>
      </c>
      <c r="M12" s="127"/>
      <c r="N12" s="128" t="s">
        <v>11</v>
      </c>
      <c r="O12" s="122" t="s">
        <v>166</v>
      </c>
      <c r="P12" s="129" t="str">
        <f>process_reference_table[[#This Row],[process_id]]</f>
        <v>01.14: מבנה ארגוני</v>
      </c>
      <c r="Q12" s="130" t="str">
        <f>process_reference_table[[#This Row],[process]]&amp;".BP.01"</f>
        <v>01.14.BP.01</v>
      </c>
      <c r="R12" s="131" t="s">
        <v>212</v>
      </c>
      <c r="S12" s="130" t="str">
        <f>process_reference_table[[#This Row],[RN]]</f>
        <v>01.14.BP.01</v>
      </c>
      <c r="T12" s="132" t="s">
        <v>94</v>
      </c>
    </row>
    <row r="13" spans="1:20" ht="26.25" customHeight="1">
      <c r="A13" s="117" t="s">
        <v>68</v>
      </c>
      <c r="B13" s="128" t="s">
        <v>11</v>
      </c>
      <c r="C13" s="118" t="s">
        <v>106</v>
      </c>
      <c r="D13" s="133" t="s">
        <v>28</v>
      </c>
      <c r="E13" s="120" t="s">
        <v>56</v>
      </c>
      <c r="F13" s="161" t="s">
        <v>131</v>
      </c>
      <c r="G13" s="122" t="s">
        <v>115</v>
      </c>
      <c r="H13" s="123">
        <v>44209</v>
      </c>
      <c r="I13" s="124">
        <v>44135</v>
      </c>
      <c r="J13" s="241">
        <v>5.5999999999999996</v>
      </c>
      <c r="K13" s="121" t="s">
        <v>309</v>
      </c>
      <c r="L13" s="126" t="s">
        <v>122</v>
      </c>
      <c r="M13" s="127"/>
      <c r="N13" s="128" t="s">
        <v>14</v>
      </c>
      <c r="O13" s="122" t="s">
        <v>227</v>
      </c>
      <c r="P13" s="129" t="str">
        <f>process_reference_table[[#This Row],[process_id]]</f>
        <v>01.15: כושרים</v>
      </c>
      <c r="Q13" s="130" t="str">
        <f>process_reference_table[[#This Row],[process]]&amp;".BP.01"</f>
        <v>01.15.BP.01</v>
      </c>
      <c r="R13" s="131" t="s">
        <v>212</v>
      </c>
      <c r="S13" s="136" t="str">
        <f>process_reference_table[[#This Row],[RN]]</f>
        <v>01.15.BP.01</v>
      </c>
      <c r="T13" s="132" t="s">
        <v>94</v>
      </c>
    </row>
    <row r="14" spans="1:20" ht="26.25" customHeight="1">
      <c r="A14" s="117" t="s">
        <v>69</v>
      </c>
      <c r="B14" s="128" t="s">
        <v>11</v>
      </c>
      <c r="C14" s="118" t="s">
        <v>106</v>
      </c>
      <c r="D14" s="133" t="s">
        <v>29</v>
      </c>
      <c r="E14" s="120" t="s">
        <v>56</v>
      </c>
      <c r="F14" s="161" t="s">
        <v>131</v>
      </c>
      <c r="G14" s="122" t="s">
        <v>115</v>
      </c>
      <c r="H14" s="124">
        <v>44209</v>
      </c>
      <c r="I14" s="124">
        <v>44135</v>
      </c>
      <c r="J14" s="241">
        <v>3.4300000000000002</v>
      </c>
      <c r="K14" s="122" t="s">
        <v>310</v>
      </c>
      <c r="L14" s="126" t="s">
        <v>126</v>
      </c>
      <c r="M14" s="127"/>
      <c r="N14" s="128">
        <v>10</v>
      </c>
      <c r="O14" s="122" t="s">
        <v>156</v>
      </c>
      <c r="P14" s="129" t="str">
        <f>process_reference_table[[#This Row],[process_id]]</f>
        <v>01.16: המרות טכניות</v>
      </c>
      <c r="Q14" s="130" t="str">
        <f>process_reference_table[[#This Row],[process]]&amp;".BP.01"</f>
        <v>01.16.BP.01</v>
      </c>
      <c r="R14" s="131" t="s">
        <v>212</v>
      </c>
      <c r="S14" s="136" t="str">
        <f>process_reference_table[[#This Row],[RN]]</f>
        <v>01.16.BP.01</v>
      </c>
      <c r="T14" s="132" t="s">
        <v>94</v>
      </c>
    </row>
    <row r="15" spans="1:20" ht="26.25" customHeight="1">
      <c r="A15" s="117" t="s">
        <v>70</v>
      </c>
      <c r="B15" s="128" t="s">
        <v>11</v>
      </c>
      <c r="C15" s="118" t="s">
        <v>106</v>
      </c>
      <c r="D15" s="119" t="s">
        <v>30</v>
      </c>
      <c r="E15" s="120" t="s">
        <v>56</v>
      </c>
      <c r="F15" s="161" t="s">
        <v>131</v>
      </c>
      <c r="G15" s="122" t="s">
        <v>115</v>
      </c>
      <c r="H15" s="123">
        <v>44182</v>
      </c>
      <c r="I15" s="124">
        <v>44135</v>
      </c>
      <c r="J15" s="241">
        <v>3.71</v>
      </c>
      <c r="K15" s="121" t="s">
        <v>309</v>
      </c>
      <c r="L15" s="126" t="s">
        <v>122</v>
      </c>
      <c r="M15" s="127"/>
      <c r="N15" s="128" t="s">
        <v>13</v>
      </c>
      <c r="O15" s="122" t="s">
        <v>200</v>
      </c>
      <c r="P15" s="129" t="str">
        <f>process_reference_table[[#This Row],[process_id]]</f>
        <v>01.17: סדרות</v>
      </c>
      <c r="Q15" s="130" t="str">
        <f>process_reference_table[[#This Row],[process]]&amp;".BP.01"</f>
        <v>01.17.BP.01</v>
      </c>
      <c r="R15" s="131" t="s">
        <v>212</v>
      </c>
      <c r="S15" s="136" t="str">
        <f>process_reference_table[[#This Row],[RN]]</f>
        <v>01.17.BP.01</v>
      </c>
      <c r="T15" s="132" t="s">
        <v>94</v>
      </c>
    </row>
    <row r="16" spans="1:20" ht="26.25" customHeight="1">
      <c r="A16" s="117" t="s">
        <v>71</v>
      </c>
      <c r="B16" s="128" t="s">
        <v>11</v>
      </c>
      <c r="C16" s="118" t="s">
        <v>106</v>
      </c>
      <c r="D16" s="133" t="s">
        <v>31</v>
      </c>
      <c r="E16" s="120" t="s">
        <v>56</v>
      </c>
      <c r="F16" s="161" t="s">
        <v>131</v>
      </c>
      <c r="G16" s="122" t="s">
        <v>115</v>
      </c>
      <c r="H16" s="124">
        <v>44119</v>
      </c>
      <c r="I16" s="124">
        <v>44135</v>
      </c>
      <c r="J16" s="241">
        <v>4.666666666666667</v>
      </c>
      <c r="K16" s="121" t="s">
        <v>312</v>
      </c>
      <c r="L16" s="126" t="s">
        <v>122</v>
      </c>
      <c r="M16" s="127"/>
      <c r="N16" s="128">
        <v>10</v>
      </c>
      <c r="O16" s="122" t="s">
        <v>157</v>
      </c>
      <c r="P16" s="129" t="str">
        <f>process_reference_table[[#This Row],[process_id]]</f>
        <v>01.18: בימ"לים</v>
      </c>
      <c r="Q16" s="130" t="str">
        <f>process_reference_table[[#This Row],[process]]&amp;".BP.01"</f>
        <v>01.18.BP.01</v>
      </c>
      <c r="R16" s="131" t="s">
        <v>212</v>
      </c>
      <c r="S16" s="136" t="str">
        <f>process_reference_table[[#This Row],[RN]]</f>
        <v>01.18.BP.01</v>
      </c>
      <c r="T16" s="132" t="s">
        <v>94</v>
      </c>
    </row>
    <row r="17" spans="1:20" ht="26.25" customHeight="1">
      <c r="A17" s="117" t="s">
        <v>72</v>
      </c>
      <c r="B17" s="128" t="s">
        <v>12</v>
      </c>
      <c r="C17" s="137" t="s">
        <v>282</v>
      </c>
      <c r="D17" s="133" t="s">
        <v>32</v>
      </c>
      <c r="E17" s="120" t="s">
        <v>56</v>
      </c>
      <c r="F17" s="161" t="s">
        <v>131</v>
      </c>
      <c r="G17" s="122" t="s">
        <v>46</v>
      </c>
      <c r="H17" s="124">
        <v>44089</v>
      </c>
      <c r="I17" s="124">
        <v>44135</v>
      </c>
      <c r="J17" s="241">
        <v>3</v>
      </c>
      <c r="K17" s="122"/>
      <c r="L17" s="126" t="s">
        <v>114</v>
      </c>
      <c r="M17" s="127"/>
      <c r="N17" s="128" t="s">
        <v>11</v>
      </c>
      <c r="O17" s="122" t="s">
        <v>217</v>
      </c>
      <c r="P17" s="129" t="str">
        <f>process_reference_table[[#This Row],[process_id]]</f>
        <v>02.01: מבנה ארגוני -  שרשרת</v>
      </c>
      <c r="Q17" s="130" t="str">
        <f>process_reference_table[[#This Row],[process]]&amp;".BP.01"</f>
        <v>02.01.BP.01</v>
      </c>
      <c r="R17" s="131" t="s">
        <v>212</v>
      </c>
      <c r="S17" s="136" t="str">
        <f>process_reference_table[[#This Row],[RN]]</f>
        <v>02.01.BP.01</v>
      </c>
      <c r="T17" s="132" t="s">
        <v>94</v>
      </c>
    </row>
    <row r="18" spans="1:20" ht="26.25" customHeight="1">
      <c r="A18" s="117" t="s">
        <v>73</v>
      </c>
      <c r="B18" s="128" t="s">
        <v>12</v>
      </c>
      <c r="C18" s="137" t="s">
        <v>282</v>
      </c>
      <c r="D18" s="133" t="s">
        <v>53</v>
      </c>
      <c r="E18" s="120" t="s">
        <v>56</v>
      </c>
      <c r="F18" s="161" t="s">
        <v>131</v>
      </c>
      <c r="G18" s="122" t="s">
        <v>105</v>
      </c>
      <c r="H18" s="124">
        <v>44082</v>
      </c>
      <c r="I18" s="124">
        <v>44135</v>
      </c>
      <c r="J18" s="241">
        <v>5.7777777777777777</v>
      </c>
      <c r="K18" s="121" t="s">
        <v>300</v>
      </c>
      <c r="L18" s="126" t="s">
        <v>114</v>
      </c>
      <c r="M18" s="127"/>
      <c r="N18" s="128" t="s">
        <v>11</v>
      </c>
      <c r="O18" s="121" t="s">
        <v>220</v>
      </c>
      <c r="P18" s="129" t="str">
        <f>process_reference_table[[#This Row],[process_id]]</f>
        <v>02.02: אספקה ליחידות</v>
      </c>
      <c r="Q18" s="130" t="str">
        <f>process_reference_table[[#This Row],[process]]&amp;".BP.01"</f>
        <v>02.02.BP.01</v>
      </c>
      <c r="R18" s="131" t="s">
        <v>212</v>
      </c>
      <c r="S18" s="136" t="str">
        <f>process_reference_table[[#This Row],[RN]]</f>
        <v>02.02.BP.01</v>
      </c>
      <c r="T18" s="132" t="s">
        <v>94</v>
      </c>
    </row>
    <row r="19" spans="1:20" ht="26.25" customHeight="1">
      <c r="A19" s="117" t="s">
        <v>74</v>
      </c>
      <c r="B19" s="128" t="s">
        <v>12</v>
      </c>
      <c r="C19" s="137" t="s">
        <v>282</v>
      </c>
      <c r="D19" s="133" t="s">
        <v>33</v>
      </c>
      <c r="E19" s="120"/>
      <c r="F19" s="161" t="s">
        <v>131</v>
      </c>
      <c r="G19" s="122" t="s">
        <v>46</v>
      </c>
      <c r="H19" s="124">
        <v>44209</v>
      </c>
      <c r="I19" s="124">
        <v>44135</v>
      </c>
      <c r="J19" s="241">
        <v>3</v>
      </c>
      <c r="K19" s="138" t="s">
        <v>308</v>
      </c>
      <c r="L19" s="126" t="s">
        <v>115</v>
      </c>
      <c r="M19" s="127"/>
      <c r="N19" s="128" t="s">
        <v>13</v>
      </c>
      <c r="O19" s="138" t="s">
        <v>221</v>
      </c>
      <c r="P19" s="129" t="str">
        <f>process_reference_table[[#This Row],[process_id]]</f>
        <v>02.04: ויסות פנים ובין מרחבים</v>
      </c>
      <c r="Q19" s="130" t="str">
        <f>process_reference_table[[#This Row],[process]]&amp;".BP.01"</f>
        <v>02.04.BP.01</v>
      </c>
      <c r="R19" s="131" t="s">
        <v>212</v>
      </c>
      <c r="S19" s="136" t="str">
        <f>process_reference_table[[#This Row],[RN]]</f>
        <v>02.04.BP.01</v>
      </c>
      <c r="T19" s="132" t="s">
        <v>94</v>
      </c>
    </row>
    <row r="20" spans="1:20" ht="26.25" customHeight="1">
      <c r="A20" s="117" t="s">
        <v>75</v>
      </c>
      <c r="B20" s="128" t="s">
        <v>12</v>
      </c>
      <c r="C20" s="137" t="s">
        <v>282</v>
      </c>
      <c r="D20" s="133" t="s">
        <v>52</v>
      </c>
      <c r="E20" s="120" t="s">
        <v>56</v>
      </c>
      <c r="F20" s="161" t="s">
        <v>131</v>
      </c>
      <c r="G20" s="122" t="s">
        <v>46</v>
      </c>
      <c r="H20" s="124">
        <v>44076</v>
      </c>
      <c r="I20" s="124">
        <v>44135</v>
      </c>
      <c r="J20" s="241">
        <v>3</v>
      </c>
      <c r="K20" s="139" t="s">
        <v>315</v>
      </c>
      <c r="L20" s="126" t="s">
        <v>2376</v>
      </c>
      <c r="M20" s="127"/>
      <c r="N20" s="128" t="s">
        <v>12</v>
      </c>
      <c r="O20" s="139" t="s">
        <v>205</v>
      </c>
      <c r="P20" s="129" t="str">
        <f>process_reference_table[[#This Row],[process_id]]</f>
        <v>02.06: החזרות מיחידות</v>
      </c>
      <c r="Q20" s="130" t="str">
        <f>process_reference_table[[#This Row],[process]]&amp;".BP.01"</f>
        <v>02.06.BP.01</v>
      </c>
      <c r="R20" s="131" t="s">
        <v>212</v>
      </c>
      <c r="S20" s="136" t="str">
        <f>process_reference_table[[#This Row],[RN]]</f>
        <v>02.06.BP.01</v>
      </c>
      <c r="T20" s="132" t="s">
        <v>94</v>
      </c>
    </row>
    <row r="21" spans="1:20" ht="26.25" customHeight="1">
      <c r="A21" s="117" t="s">
        <v>76</v>
      </c>
      <c r="B21" s="128" t="s">
        <v>12</v>
      </c>
      <c r="C21" s="137" t="s">
        <v>282</v>
      </c>
      <c r="D21" s="133" t="s">
        <v>34</v>
      </c>
      <c r="E21" s="120" t="s">
        <v>56</v>
      </c>
      <c r="F21" s="161" t="s">
        <v>131</v>
      </c>
      <c r="G21" s="122" t="s">
        <v>116</v>
      </c>
      <c r="H21" s="124">
        <v>44087</v>
      </c>
      <c r="I21" s="124">
        <v>44135</v>
      </c>
      <c r="J21" s="241">
        <v>5</v>
      </c>
      <c r="K21" s="139" t="s">
        <v>316</v>
      </c>
      <c r="L21" s="126" t="s">
        <v>2376</v>
      </c>
      <c r="M21" s="127"/>
      <c r="N21" s="128" t="s">
        <v>13</v>
      </c>
      <c r="O21" s="139" t="s">
        <v>198</v>
      </c>
      <c r="P21" s="129" t="str">
        <f>process_reference_table[[#This Row],[process_id]]</f>
        <v>02.08: מכירות</v>
      </c>
      <c r="Q21" s="130" t="str">
        <f>process_reference_table[[#This Row],[process]]&amp;".BP.01"</f>
        <v>02.08.BP.01</v>
      </c>
      <c r="R21" s="131" t="s">
        <v>212</v>
      </c>
      <c r="S21" s="136" t="str">
        <f>process_reference_table[[#This Row],[RN]]</f>
        <v>02.08.BP.01</v>
      </c>
      <c r="T21" s="132" t="s">
        <v>94</v>
      </c>
    </row>
    <row r="22" spans="1:20" ht="26.25" customHeight="1">
      <c r="A22" s="117" t="s">
        <v>77</v>
      </c>
      <c r="B22" s="128" t="s">
        <v>12</v>
      </c>
      <c r="C22" s="137" t="s">
        <v>282</v>
      </c>
      <c r="D22" s="133" t="s">
        <v>35</v>
      </c>
      <c r="E22" s="120" t="s">
        <v>56</v>
      </c>
      <c r="F22" s="161" t="s">
        <v>131</v>
      </c>
      <c r="G22" s="122" t="s">
        <v>197</v>
      </c>
      <c r="H22" s="124">
        <v>44076</v>
      </c>
      <c r="I22" s="124">
        <v>44135</v>
      </c>
      <c r="J22" s="241">
        <v>3</v>
      </c>
      <c r="K22" s="122" t="s">
        <v>314</v>
      </c>
      <c r="L22" s="126" t="s">
        <v>2376</v>
      </c>
      <c r="M22" s="127"/>
      <c r="N22" s="128" t="s">
        <v>13</v>
      </c>
      <c r="O22" s="122" t="s">
        <v>219</v>
      </c>
      <c r="P22" s="129" t="str">
        <f>process_reference_table[[#This Row],[process_id]]</f>
        <v>02.11: החלפות</v>
      </c>
      <c r="Q22" s="130" t="str">
        <f>process_reference_table[[#This Row],[process]]&amp;".BP.01"</f>
        <v>02.11.BP.01</v>
      </c>
      <c r="R22" s="131" t="s">
        <v>212</v>
      </c>
      <c r="S22" s="136" t="str">
        <f>process_reference_table[[#This Row],[RN]]</f>
        <v>02.11.BP.01</v>
      </c>
      <c r="T22" s="132" t="s">
        <v>94</v>
      </c>
    </row>
    <row r="23" spans="1:20" ht="26.25" customHeight="1">
      <c r="A23" s="117" t="s">
        <v>78</v>
      </c>
      <c r="B23" s="128" t="s">
        <v>12</v>
      </c>
      <c r="C23" s="137" t="s">
        <v>282</v>
      </c>
      <c r="D23" s="133" t="s">
        <v>36</v>
      </c>
      <c r="E23" s="120" t="s">
        <v>56</v>
      </c>
      <c r="F23" s="161" t="s">
        <v>131</v>
      </c>
      <c r="G23" s="122" t="s">
        <v>105</v>
      </c>
      <c r="H23" s="124">
        <v>44077</v>
      </c>
      <c r="I23" s="124">
        <v>44135</v>
      </c>
      <c r="J23" s="241">
        <v>5.25</v>
      </c>
      <c r="K23" s="121"/>
      <c r="L23" s="126" t="s">
        <v>114</v>
      </c>
      <c r="M23" s="127"/>
      <c r="N23" s="128" t="s">
        <v>12</v>
      </c>
      <c r="O23" s="139" t="s">
        <v>196</v>
      </c>
      <c r="P23" s="129" t="str">
        <f>process_reference_table[[#This Row],[process_id]]</f>
        <v>02.12: תיקונים</v>
      </c>
      <c r="Q23" s="130" t="str">
        <f>process_reference_table[[#This Row],[process]]&amp;".BP.01"</f>
        <v>02.12.BP.01</v>
      </c>
      <c r="R23" s="131" t="s">
        <v>212</v>
      </c>
      <c r="S23" s="136" t="str">
        <f>process_reference_table[[#This Row],[RN]]</f>
        <v>02.12.BP.01</v>
      </c>
      <c r="T23" s="132" t="s">
        <v>94</v>
      </c>
    </row>
    <row r="24" spans="1:20" ht="26.25" customHeight="1">
      <c r="A24" s="117" t="s">
        <v>79</v>
      </c>
      <c r="B24" s="128" t="s">
        <v>12</v>
      </c>
      <c r="C24" s="137" t="s">
        <v>282</v>
      </c>
      <c r="D24" s="133" t="s">
        <v>37</v>
      </c>
      <c r="E24" s="120" t="s">
        <v>56</v>
      </c>
      <c r="F24" s="161" t="s">
        <v>131</v>
      </c>
      <c r="G24" s="122" t="s">
        <v>46</v>
      </c>
      <c r="H24" s="124">
        <v>44080</v>
      </c>
      <c r="I24" s="124">
        <v>44135</v>
      </c>
      <c r="J24" s="241">
        <v>3.71</v>
      </c>
      <c r="K24" s="121" t="s">
        <v>317</v>
      </c>
      <c r="L24" s="126" t="s">
        <v>2376</v>
      </c>
      <c r="M24" s="127"/>
      <c r="N24" s="128" t="s">
        <v>13</v>
      </c>
      <c r="O24" s="121" t="s">
        <v>230</v>
      </c>
      <c r="P24" s="129" t="str">
        <f>process_reference_table[[#This Row],[process_id]]</f>
        <v>02.13: השאלות</v>
      </c>
      <c r="Q24" s="130" t="str">
        <f>process_reference_table[[#This Row],[process]]&amp;".BP.01"</f>
        <v>02.13.BP.01</v>
      </c>
      <c r="R24" s="131" t="s">
        <v>212</v>
      </c>
      <c r="S24" s="136" t="str">
        <f>process_reference_table[[#This Row],[RN]]</f>
        <v>02.13.BP.01</v>
      </c>
      <c r="T24" s="132" t="s">
        <v>94</v>
      </c>
    </row>
    <row r="25" spans="1:20" ht="26.25" customHeight="1">
      <c r="A25" s="117" t="s">
        <v>80</v>
      </c>
      <c r="B25" s="128" t="s">
        <v>12</v>
      </c>
      <c r="C25" s="137" t="s">
        <v>282</v>
      </c>
      <c r="D25" s="133" t="s">
        <v>41</v>
      </c>
      <c r="E25" s="120" t="s">
        <v>56</v>
      </c>
      <c r="F25" s="161" t="s">
        <v>131</v>
      </c>
      <c r="G25" s="122" t="s">
        <v>105</v>
      </c>
      <c r="H25" s="124">
        <v>44080</v>
      </c>
      <c r="I25" s="124">
        <v>44135</v>
      </c>
      <c r="J25" s="241">
        <v>3.5714285714285716</v>
      </c>
      <c r="K25" s="121" t="s">
        <v>300</v>
      </c>
      <c r="L25" s="126" t="s">
        <v>114</v>
      </c>
      <c r="M25" s="127"/>
      <c r="N25" s="128" t="s">
        <v>13</v>
      </c>
      <c r="O25" s="122" t="s">
        <v>199</v>
      </c>
      <c r="P25" s="129" t="str">
        <f>process_reference_table[[#This Row],[process_id]]</f>
        <v>02.18: טיפול בהפרשים</v>
      </c>
      <c r="Q25" s="130" t="str">
        <f>process_reference_table[[#This Row],[process]]&amp;".BP.01"</f>
        <v>02.18.BP.01</v>
      </c>
      <c r="R25" s="131" t="s">
        <v>212</v>
      </c>
      <c r="S25" s="136" t="str">
        <f>process_reference_table[[#This Row],[RN]]</f>
        <v>02.18.BP.01</v>
      </c>
      <c r="T25" s="132" t="s">
        <v>94</v>
      </c>
    </row>
    <row r="26" spans="1:20" ht="26.25" customHeight="1">
      <c r="A26" s="117" t="s">
        <v>81</v>
      </c>
      <c r="B26" s="128" t="s">
        <v>12</v>
      </c>
      <c r="C26" s="137" t="s">
        <v>282</v>
      </c>
      <c r="D26" s="133" t="s">
        <v>38</v>
      </c>
      <c r="E26" s="120"/>
      <c r="F26" s="161" t="s">
        <v>131</v>
      </c>
      <c r="G26" s="122"/>
      <c r="H26" s="124">
        <v>44077</v>
      </c>
      <c r="I26" s="124">
        <v>44135</v>
      </c>
      <c r="J26" s="241">
        <v>3</v>
      </c>
      <c r="K26" s="121" t="s">
        <v>313</v>
      </c>
      <c r="L26" s="126" t="s">
        <v>126</v>
      </c>
      <c r="M26" s="127"/>
      <c r="N26" s="128" t="s">
        <v>12</v>
      </c>
      <c r="O26" s="139" t="s">
        <v>207</v>
      </c>
      <c r="P26" s="129" t="str">
        <f>process_reference_table[[#This Row],[process_id]]</f>
        <v>02.21: רענון ערכות של יחידות</v>
      </c>
      <c r="Q26" s="130" t="str">
        <f>process_reference_table[[#This Row],[process]]&amp;".BP.01"</f>
        <v>02.21.BP.01</v>
      </c>
      <c r="R26" s="131" t="s">
        <v>212</v>
      </c>
      <c r="S26" s="136" t="str">
        <f>process_reference_table[[#This Row],[RN]]</f>
        <v>02.21.BP.01</v>
      </c>
      <c r="T26" s="132" t="s">
        <v>94</v>
      </c>
    </row>
    <row r="27" spans="1:20" ht="26.25" customHeight="1">
      <c r="A27" s="117" t="s">
        <v>82</v>
      </c>
      <c r="B27" s="128" t="s">
        <v>12</v>
      </c>
      <c r="C27" s="137" t="s">
        <v>282</v>
      </c>
      <c r="D27" s="133" t="s">
        <v>39</v>
      </c>
      <c r="E27" s="120" t="s">
        <v>56</v>
      </c>
      <c r="F27" s="161" t="s">
        <v>131</v>
      </c>
      <c r="G27" s="122" t="s">
        <v>160</v>
      </c>
      <c r="H27" s="124">
        <v>44089</v>
      </c>
      <c r="I27" s="124">
        <v>44135</v>
      </c>
      <c r="J27" s="241">
        <v>3</v>
      </c>
      <c r="K27" s="121" t="s">
        <v>301</v>
      </c>
      <c r="L27" s="126" t="s">
        <v>114</v>
      </c>
      <c r="M27" s="127"/>
      <c r="N27" s="128">
        <v>10</v>
      </c>
      <c r="O27" s="122" t="s">
        <v>209</v>
      </c>
      <c r="P27" s="129" t="str">
        <f>process_reference_table[[#This Row],[process_id]]</f>
        <v>02.23: MRP</v>
      </c>
      <c r="Q27" s="130" t="str">
        <f>process_reference_table[[#This Row],[process]]&amp;".BP.01"</f>
        <v>02.23.BP.01</v>
      </c>
      <c r="R27" s="131" t="s">
        <v>212</v>
      </c>
      <c r="S27" s="136" t="str">
        <f>process_reference_table[[#This Row],[RN]]</f>
        <v>02.23.BP.01</v>
      </c>
      <c r="T27" s="132" t="s">
        <v>94</v>
      </c>
    </row>
    <row r="28" spans="1:20" ht="26.25" customHeight="1">
      <c r="A28" s="117" t="s">
        <v>83</v>
      </c>
      <c r="B28" s="128" t="s">
        <v>12</v>
      </c>
      <c r="C28" s="137" t="s">
        <v>282</v>
      </c>
      <c r="D28" s="133" t="s">
        <v>158</v>
      </c>
      <c r="E28" s="120" t="s">
        <v>56</v>
      </c>
      <c r="F28" s="161" t="s">
        <v>131</v>
      </c>
      <c r="G28" s="140" t="s">
        <v>105</v>
      </c>
      <c r="H28" s="124">
        <v>44087</v>
      </c>
      <c r="I28" s="124">
        <v>44135</v>
      </c>
      <c r="J28" s="241">
        <v>3.333333333333333</v>
      </c>
      <c r="K28" s="121"/>
      <c r="L28" s="126" t="s">
        <v>114</v>
      </c>
      <c r="M28" s="127"/>
      <c r="N28" s="128" t="s">
        <v>13</v>
      </c>
      <c r="O28" s="141" t="s">
        <v>206</v>
      </c>
      <c r="P28" s="129" t="str">
        <f>process_reference_table[[#This Row],[process_id]]</f>
        <v>02.24: אספקה ללא סימוכין</v>
      </c>
      <c r="Q28" s="130" t="str">
        <f>process_reference_table[[#This Row],[process]]&amp;".BP.01"</f>
        <v>02.24.BP.01</v>
      </c>
      <c r="R28" s="131" t="s">
        <v>212</v>
      </c>
      <c r="S28" s="136" t="str">
        <f>process_reference_table[[#This Row],[RN]]</f>
        <v>02.24.BP.01</v>
      </c>
      <c r="T28" s="132" t="s">
        <v>94</v>
      </c>
    </row>
    <row r="29" spans="1:20" ht="26.25" customHeight="1">
      <c r="A29" s="117" t="s">
        <v>378</v>
      </c>
      <c r="B29" s="128" t="s">
        <v>13</v>
      </c>
      <c r="C29" s="137" t="s">
        <v>19</v>
      </c>
      <c r="D29" s="133" t="s">
        <v>379</v>
      </c>
      <c r="E29" s="120"/>
      <c r="F29" s="161" t="s">
        <v>1</v>
      </c>
      <c r="G29" s="140" t="s">
        <v>380</v>
      </c>
      <c r="H29" s="124">
        <v>43861</v>
      </c>
      <c r="I29" s="124">
        <v>43861</v>
      </c>
      <c r="J29" s="241">
        <v>3</v>
      </c>
      <c r="K29" s="142"/>
      <c r="L29" s="126" t="s">
        <v>380</v>
      </c>
      <c r="M29" s="127"/>
      <c r="N29" s="128" t="s">
        <v>17</v>
      </c>
      <c r="O29" s="143"/>
      <c r="P29" s="144" t="str">
        <f>process_reference_table[[#This Row],[process_id]]</f>
        <v>03.01: שכר עידוד</v>
      </c>
      <c r="Q29" s="136" t="str">
        <f>process_reference_table[[#This Row],[process]]&amp;".BP.01"</f>
        <v>03.01.BP.01</v>
      </c>
      <c r="R29" s="131" t="s">
        <v>212</v>
      </c>
      <c r="S29" s="136" t="str">
        <f>process_reference_table[[#This Row],[RN]]</f>
        <v>03.01.BP.01</v>
      </c>
      <c r="T29" s="132" t="s">
        <v>94</v>
      </c>
    </row>
    <row r="30" spans="1:20" ht="26.25" customHeight="1">
      <c r="A30" s="117" t="s">
        <v>2453</v>
      </c>
      <c r="B30" s="128" t="s">
        <v>13</v>
      </c>
      <c r="C30" s="137" t="s">
        <v>19</v>
      </c>
      <c r="D30" s="133" t="s">
        <v>2417</v>
      </c>
      <c r="E30" s="120"/>
      <c r="F30" s="161" t="s">
        <v>131</v>
      </c>
      <c r="G30" s="140"/>
      <c r="H30" s="124"/>
      <c r="I30" s="124"/>
      <c r="J30" s="243"/>
      <c r="K30" s="142"/>
      <c r="L30" s="126"/>
      <c r="M30" s="127"/>
      <c r="N30" s="128"/>
      <c r="O30" s="143"/>
      <c r="P30" s="144" t="str">
        <f>process_reference_table[[#This Row],[process_id]]</f>
        <v>03.02: בחינה קבלה מרכש</v>
      </c>
      <c r="Q30" s="136" t="str">
        <f>process_reference_table[[#This Row],[process]]&amp;".BP.01"</f>
        <v>03.02.BP.01</v>
      </c>
      <c r="R30" s="136"/>
      <c r="S30" s="136" t="str">
        <f>process_reference_table[[#This Row],[RN]]</f>
        <v>03.02.BP.01</v>
      </c>
      <c r="T30" s="132"/>
    </row>
    <row r="31" spans="1:20" ht="26.25" customHeight="1">
      <c r="A31" s="117" t="s">
        <v>2454</v>
      </c>
      <c r="B31" s="128" t="s">
        <v>13</v>
      </c>
      <c r="C31" s="137" t="s">
        <v>19</v>
      </c>
      <c r="D31" s="133" t="s">
        <v>2418</v>
      </c>
      <c r="E31" s="120"/>
      <c r="F31" s="161" t="s">
        <v>131</v>
      </c>
      <c r="G31" s="140"/>
      <c r="H31" s="124"/>
      <c r="I31" s="124"/>
      <c r="J31" s="243"/>
      <c r="K31" s="142"/>
      <c r="L31" s="126"/>
      <c r="M31" s="127"/>
      <c r="N31" s="128"/>
      <c r="O31" s="143"/>
      <c r="P31" s="144" t="str">
        <f>process_reference_table[[#This Row],[process_id]]</f>
        <v>03.03: אחזקה MasterData</v>
      </c>
      <c r="Q31" s="136" t="str">
        <f>process_reference_table[[#This Row],[process]]&amp;".BP.01"</f>
        <v>03.03.BP.01</v>
      </c>
      <c r="R31" s="136"/>
      <c r="S31" s="136" t="str">
        <f>process_reference_table[[#This Row],[RN]]</f>
        <v>03.03.BP.01</v>
      </c>
      <c r="T31" s="132"/>
    </row>
    <row r="32" spans="1:20" ht="26.25" customHeight="1">
      <c r="A32" s="117" t="s">
        <v>84</v>
      </c>
      <c r="B32" s="128" t="s">
        <v>14</v>
      </c>
      <c r="C32" s="137" t="s">
        <v>20</v>
      </c>
      <c r="D32" s="133" t="s">
        <v>373</v>
      </c>
      <c r="E32" s="120" t="s">
        <v>56</v>
      </c>
      <c r="F32" s="161" t="s">
        <v>131</v>
      </c>
      <c r="G32" s="122"/>
      <c r="H32" s="124">
        <v>44084</v>
      </c>
      <c r="I32" s="124">
        <v>44196</v>
      </c>
      <c r="J32" s="241">
        <v>3</v>
      </c>
      <c r="K32" s="122"/>
      <c r="L32" s="126" t="s">
        <v>116</v>
      </c>
      <c r="M32" s="127"/>
      <c r="N32" s="128" t="s">
        <v>17</v>
      </c>
      <c r="O32" s="129"/>
      <c r="P32" s="129" t="str">
        <f>process_reference_table[[#This Row],[process_id]]</f>
        <v>04.01: מבנה ארגוני - תקציב ורכש</v>
      </c>
      <c r="Q32" s="130" t="str">
        <f>process_reference_table[[#This Row],[process]]&amp;".BP.01"</f>
        <v>04.01.BP.01</v>
      </c>
      <c r="R32" s="131" t="s">
        <v>212</v>
      </c>
      <c r="S32" s="136" t="str">
        <f>process_reference_table[[#This Row],[RN]]</f>
        <v>04.01.BP.01</v>
      </c>
      <c r="T32" s="132" t="s">
        <v>94</v>
      </c>
    </row>
    <row r="33" spans="1:20" ht="26.25" customHeight="1">
      <c r="A33" s="117" t="s">
        <v>357</v>
      </c>
      <c r="B33" s="128" t="s">
        <v>14</v>
      </c>
      <c r="C33" s="137" t="s">
        <v>20</v>
      </c>
      <c r="D33" s="133" t="s">
        <v>358</v>
      </c>
      <c r="E33" s="120"/>
      <c r="F33" s="161" t="s">
        <v>131</v>
      </c>
      <c r="G33" s="122"/>
      <c r="H33" s="124">
        <v>44084</v>
      </c>
      <c r="I33" s="124">
        <v>44196</v>
      </c>
      <c r="J33" s="241">
        <v>3</v>
      </c>
      <c r="K33" s="142"/>
      <c r="L33" s="126"/>
      <c r="M33" s="127"/>
      <c r="N33" s="128"/>
      <c r="O33" s="129"/>
      <c r="P33" s="144" t="str">
        <f>process_reference_table[[#This Row],[process_id]]</f>
        <v>04.02: סבב אישורים</v>
      </c>
      <c r="Q33" s="136" t="str">
        <f>process_reference_table[[#This Row],[process]]&amp;".BP.01"</f>
        <v>04.02.BP.01</v>
      </c>
      <c r="R33" s="131" t="s">
        <v>212</v>
      </c>
      <c r="S33" s="136" t="str">
        <f>process_reference_table[[#This Row],[RN]]</f>
        <v>04.02.BP.01</v>
      </c>
      <c r="T33" s="132" t="s">
        <v>94</v>
      </c>
    </row>
    <row r="34" spans="1:20" ht="26.25" customHeight="1">
      <c r="A34" s="117" t="s">
        <v>2413</v>
      </c>
      <c r="B34" s="128" t="s">
        <v>14</v>
      </c>
      <c r="C34" s="137" t="s">
        <v>20</v>
      </c>
      <c r="D34" s="133" t="s">
        <v>2415</v>
      </c>
      <c r="E34" s="120"/>
      <c r="F34" s="161" t="s">
        <v>131</v>
      </c>
      <c r="G34" s="140"/>
      <c r="H34" s="124"/>
      <c r="I34" s="124"/>
      <c r="J34" s="241">
        <v>3</v>
      </c>
      <c r="K34" s="142"/>
      <c r="L34" s="126"/>
      <c r="M34" s="127"/>
      <c r="N34" s="128"/>
      <c r="O34" s="129"/>
      <c r="P34" s="144" t="str">
        <f>process_reference_table[[#This Row],[process_id]]</f>
        <v>04.03: הזמנה פנימית</v>
      </c>
      <c r="Q34" s="136" t="str">
        <f>process_reference_table[[#This Row],[process]]&amp;".BP.01"</f>
        <v>04.03.BP.01</v>
      </c>
      <c r="R34" s="136"/>
      <c r="S34" s="136" t="str">
        <f>process_reference_table[[#This Row],[RN]]</f>
        <v>04.03.BP.01</v>
      </c>
      <c r="T34" s="132"/>
    </row>
    <row r="35" spans="1:20" ht="26.25" customHeight="1">
      <c r="A35" s="117" t="s">
        <v>2414</v>
      </c>
      <c r="B35" s="128" t="s">
        <v>14</v>
      </c>
      <c r="C35" s="137" t="s">
        <v>20</v>
      </c>
      <c r="D35" s="133" t="s">
        <v>2416</v>
      </c>
      <c r="E35" s="120"/>
      <c r="F35" s="161" t="s">
        <v>131</v>
      </c>
      <c r="G35" s="140"/>
      <c r="H35" s="124"/>
      <c r="I35" s="124"/>
      <c r="J35" s="241">
        <v>3</v>
      </c>
      <c r="K35" s="142"/>
      <c r="L35" s="126"/>
      <c r="M35" s="127"/>
      <c r="N35" s="128"/>
      <c r="O35" s="129"/>
      <c r="P35" s="144" t="str">
        <f>process_reference_table[[#This Row],[process_id]]</f>
        <v>04.04: רכש חו"ל</v>
      </c>
      <c r="Q35" s="136" t="str">
        <f>process_reference_table[[#This Row],[process]]&amp;".BP.01"</f>
        <v>04.04.BP.01</v>
      </c>
      <c r="R35" s="136"/>
      <c r="S35" s="136" t="str">
        <f>process_reference_table[[#This Row],[RN]]</f>
        <v>04.04.BP.01</v>
      </c>
      <c r="T35" s="132"/>
    </row>
    <row r="36" spans="1:20" ht="26.25" customHeight="1">
      <c r="A36" s="117" t="s">
        <v>214</v>
      </c>
      <c r="B36" s="128" t="s">
        <v>90</v>
      </c>
      <c r="C36" s="137" t="s">
        <v>213</v>
      </c>
      <c r="D36" s="133" t="s">
        <v>374</v>
      </c>
      <c r="E36" s="120" t="s">
        <v>56</v>
      </c>
      <c r="F36" s="161" t="s">
        <v>131</v>
      </c>
      <c r="G36" s="122"/>
      <c r="H36" s="124">
        <v>44195</v>
      </c>
      <c r="I36" s="124">
        <v>44196</v>
      </c>
      <c r="J36" s="241">
        <v>3</v>
      </c>
      <c r="K36" s="122"/>
      <c r="L36" s="126" t="s">
        <v>120</v>
      </c>
      <c r="M36" s="127"/>
      <c r="N36" s="128" t="s">
        <v>17</v>
      </c>
      <c r="O36" s="129" t="s">
        <v>376</v>
      </c>
      <c r="P36" s="129" t="str">
        <f>process_reference_table[[#This Row],[process_id]]</f>
        <v>06.01: מבנה ארגוני - קטלוג</v>
      </c>
      <c r="Q36" s="130" t="str">
        <f>process_reference_table[[#This Row],[process]]&amp;".BP.01"</f>
        <v>06.01.BP.01</v>
      </c>
      <c r="R36" s="131" t="s">
        <v>212</v>
      </c>
      <c r="S36" s="136" t="str">
        <f>process_reference_table[[#This Row],[RN]]</f>
        <v>06.01.BP.01</v>
      </c>
      <c r="T36" s="132" t="s">
        <v>94</v>
      </c>
    </row>
    <row r="37" spans="1:20" ht="26.25" customHeight="1">
      <c r="A37" s="117" t="s">
        <v>359</v>
      </c>
      <c r="B37" s="128" t="s">
        <v>15</v>
      </c>
      <c r="C37" s="137" t="s">
        <v>213</v>
      </c>
      <c r="D37" s="133" t="s">
        <v>2374</v>
      </c>
      <c r="E37" s="120" t="s">
        <v>56</v>
      </c>
      <c r="F37" s="161" t="s">
        <v>131</v>
      </c>
      <c r="G37" s="122"/>
      <c r="H37" s="124">
        <v>44105</v>
      </c>
      <c r="I37" s="124">
        <v>44196</v>
      </c>
      <c r="J37" s="241">
        <v>3</v>
      </c>
      <c r="K37" s="142"/>
      <c r="L37" s="126"/>
      <c r="M37" s="127"/>
      <c r="N37" s="128"/>
      <c r="O37" s="129"/>
      <c r="P37" s="144" t="str">
        <f>process_reference_table[[#This Row],[process_id]]</f>
        <v>06.02: ממשק נתוני קטלוג לזכיין</v>
      </c>
      <c r="Q37" s="136" t="str">
        <f>process_reference_table[[#This Row],[process]]&amp;".BP.01"</f>
        <v>06.02.BP.01</v>
      </c>
      <c r="R37" s="131" t="s">
        <v>212</v>
      </c>
      <c r="S37" s="130" t="str">
        <f>process_reference_table[[#This Row],[RN]]</f>
        <v>06.02.BP.01</v>
      </c>
      <c r="T37" s="132" t="s">
        <v>94</v>
      </c>
    </row>
    <row r="38" spans="1:20" ht="26.25" customHeight="1">
      <c r="A38" s="117" t="s">
        <v>360</v>
      </c>
      <c r="B38" s="128" t="s">
        <v>15</v>
      </c>
      <c r="C38" s="137" t="s">
        <v>213</v>
      </c>
      <c r="D38" s="133" t="s">
        <v>2375</v>
      </c>
      <c r="E38" s="120" t="s">
        <v>56</v>
      </c>
      <c r="F38" s="161" t="s">
        <v>131</v>
      </c>
      <c r="G38" s="122"/>
      <c r="H38" s="124">
        <v>44195</v>
      </c>
      <c r="I38" s="124">
        <v>44196</v>
      </c>
      <c r="J38" s="241">
        <v>3</v>
      </c>
      <c r="K38" s="142"/>
      <c r="L38" s="126"/>
      <c r="M38" s="127"/>
      <c r="N38" s="128"/>
      <c r="O38" s="129" t="s">
        <v>376</v>
      </c>
      <c r="P38" s="144" t="str">
        <f>process_reference_table[[#This Row],[process_id]]</f>
        <v>06.03: שינויים במערכות הקטלוג</v>
      </c>
      <c r="Q38" s="136" t="str">
        <f>process_reference_table[[#This Row],[process]]&amp;".BP.01"</f>
        <v>06.03.BP.01</v>
      </c>
      <c r="R38" s="131" t="s">
        <v>212</v>
      </c>
      <c r="S38" s="130" t="str">
        <f>process_reference_table[[#This Row],[RN]]</f>
        <v>06.03.BP.01</v>
      </c>
      <c r="T38" s="132" t="s">
        <v>94</v>
      </c>
    </row>
    <row r="39" spans="1:20" ht="26.25" customHeight="1">
      <c r="A39" s="117" t="s">
        <v>383</v>
      </c>
      <c r="B39" s="128" t="s">
        <v>15</v>
      </c>
      <c r="C39" s="137" t="s">
        <v>385</v>
      </c>
      <c r="D39" s="133" t="s">
        <v>2391</v>
      </c>
      <c r="E39" s="120" t="s">
        <v>56</v>
      </c>
      <c r="F39" s="161" t="s">
        <v>131</v>
      </c>
      <c r="G39" s="140"/>
      <c r="H39" s="124">
        <v>44195</v>
      </c>
      <c r="I39" s="124">
        <v>44196</v>
      </c>
      <c r="J39" s="241">
        <v>3</v>
      </c>
      <c r="K39" s="142"/>
      <c r="L39" s="126" t="s">
        <v>2372</v>
      </c>
      <c r="M39" s="127"/>
      <c r="N39" s="128"/>
      <c r="O39" s="129"/>
      <c r="P39" s="144" t="str">
        <f>process_reference_table[[#This Row],[process_id]]</f>
        <v>07.01: הפצה</v>
      </c>
      <c r="Q39" s="136" t="str">
        <f>process_reference_table[[#This Row],[process]]&amp;".BP.01"</f>
        <v>07.01.BP.01</v>
      </c>
      <c r="R39" s="131" t="s">
        <v>212</v>
      </c>
      <c r="S39" s="145" t="str">
        <f>process_reference_table[[#This Row],[RN]]</f>
        <v>07.01.BP.01</v>
      </c>
      <c r="T39" s="132" t="s">
        <v>94</v>
      </c>
    </row>
    <row r="40" spans="1:20" ht="26.25" customHeight="1">
      <c r="A40" s="117" t="s">
        <v>85</v>
      </c>
      <c r="B40" s="128" t="s">
        <v>17</v>
      </c>
      <c r="C40" s="137" t="s">
        <v>22</v>
      </c>
      <c r="D40" s="133" t="s">
        <v>42</v>
      </c>
      <c r="E40" s="120"/>
      <c r="F40" s="161" t="s">
        <v>1</v>
      </c>
      <c r="G40" s="122"/>
      <c r="H40" s="124">
        <v>44105</v>
      </c>
      <c r="I40" s="124">
        <v>44196</v>
      </c>
      <c r="J40" s="241">
        <v>3</v>
      </c>
      <c r="K40" s="122"/>
      <c r="L40" s="126" t="s">
        <v>115</v>
      </c>
      <c r="M40" s="127"/>
      <c r="N40" s="128" t="s">
        <v>17</v>
      </c>
      <c r="O40" s="129"/>
      <c r="P40" s="129" t="str">
        <f>process_reference_table[[#This Row],[process_id]]</f>
        <v>10.01: ממשק עיתוד</v>
      </c>
      <c r="Q40" s="130" t="str">
        <f>process_reference_table[[#This Row],[process]]&amp;".BP.01"</f>
        <v>10.01.BP.01</v>
      </c>
      <c r="R40" s="131" t="s">
        <v>212</v>
      </c>
      <c r="S40" s="130" t="str">
        <f>process_reference_table[[#This Row],[RN]]</f>
        <v>10.01.BP.01</v>
      </c>
      <c r="T40" s="132" t="s">
        <v>94</v>
      </c>
    </row>
    <row r="41" spans="1:20" ht="26.25" customHeight="1">
      <c r="A41" s="117" t="s">
        <v>86</v>
      </c>
      <c r="B41" s="128" t="s">
        <v>17</v>
      </c>
      <c r="C41" s="137" t="s">
        <v>22</v>
      </c>
      <c r="D41" s="133" t="s">
        <v>370</v>
      </c>
      <c r="E41" s="120"/>
      <c r="F41" s="161" t="s">
        <v>1</v>
      </c>
      <c r="G41" s="122"/>
      <c r="H41" s="124">
        <v>44105</v>
      </c>
      <c r="I41" s="124">
        <v>44196</v>
      </c>
      <c r="J41" s="241">
        <v>3</v>
      </c>
      <c r="K41" s="142"/>
      <c r="L41" s="126"/>
      <c r="M41" s="127"/>
      <c r="N41" s="128"/>
      <c r="O41" s="129"/>
      <c r="P41" s="144" t="str">
        <f>process_reference_table[[#This Row],[process_id]]</f>
        <v>10.02: ממשק יהלום - שובל</v>
      </c>
      <c r="Q41" s="136" t="str">
        <f>process_reference_table[[#This Row],[process]]&amp;".BP.01"</f>
        <v>10.02.BP.01</v>
      </c>
      <c r="R41" s="131" t="s">
        <v>212</v>
      </c>
      <c r="S41" s="130" t="str">
        <f>process_reference_table[[#This Row],[RN]]</f>
        <v>10.02.BP.01</v>
      </c>
      <c r="T41" s="132" t="s">
        <v>94</v>
      </c>
    </row>
    <row r="42" spans="1:20" ht="26.25" customHeight="1">
      <c r="A42" s="117" t="s">
        <v>226</v>
      </c>
      <c r="B42" s="128" t="s">
        <v>17</v>
      </c>
      <c r="C42" s="137" t="s">
        <v>22</v>
      </c>
      <c r="D42" s="133" t="s">
        <v>354</v>
      </c>
      <c r="E42" s="120"/>
      <c r="F42" s="161" t="s">
        <v>1</v>
      </c>
      <c r="G42" s="140"/>
      <c r="H42" s="124">
        <v>44105</v>
      </c>
      <c r="I42" s="124">
        <v>44196</v>
      </c>
      <c r="J42" s="241">
        <v>3</v>
      </c>
      <c r="K42" s="142"/>
      <c r="L42" s="126"/>
      <c r="M42" s="127"/>
      <c r="N42" s="128"/>
      <c r="O42" s="129"/>
      <c r="P42" s="144" t="str">
        <f>process_reference_table[[#This Row],[process_id]]</f>
        <v>10.03: הרשאות</v>
      </c>
      <c r="Q42" s="136" t="str">
        <f>process_reference_table[[#This Row],[process]]&amp;".BP.01"</f>
        <v>10.03.BP.01</v>
      </c>
      <c r="R42" s="131" t="s">
        <v>212</v>
      </c>
      <c r="S42" s="130" t="str">
        <f>process_reference_table[[#This Row],[RN]]</f>
        <v>10.03.BP.01</v>
      </c>
      <c r="T42" s="132" t="s">
        <v>94</v>
      </c>
    </row>
    <row r="43" spans="1:20" ht="26.25" customHeight="1">
      <c r="A43" s="117" t="s">
        <v>348</v>
      </c>
      <c r="B43" s="128" t="s">
        <v>17</v>
      </c>
      <c r="C43" s="137" t="s">
        <v>22</v>
      </c>
      <c r="D43" s="133" t="s">
        <v>355</v>
      </c>
      <c r="E43" s="120" t="s">
        <v>56</v>
      </c>
      <c r="F43" s="161" t="s">
        <v>1</v>
      </c>
      <c r="G43" s="140"/>
      <c r="H43" s="124">
        <v>44105</v>
      </c>
      <c r="I43" s="124">
        <v>44196</v>
      </c>
      <c r="J43" s="241">
        <v>3</v>
      </c>
      <c r="K43" s="142"/>
      <c r="L43" s="126"/>
      <c r="M43" s="127"/>
      <c r="N43" s="128"/>
      <c r="O43" s="129"/>
      <c r="P43" s="144" t="str">
        <f>process_reference_table[[#This Row],[process_id]]</f>
        <v>10.04: BW</v>
      </c>
      <c r="Q43" s="136" t="str">
        <f>process_reference_table[[#This Row],[process]]&amp;".BP.01"</f>
        <v>10.04.BP.01</v>
      </c>
      <c r="R43" s="131" t="s">
        <v>212</v>
      </c>
      <c r="S43" s="130" t="str">
        <f>process_reference_table[[#This Row],[RN]]</f>
        <v>10.04.BP.01</v>
      </c>
      <c r="T43" s="132" t="s">
        <v>94</v>
      </c>
    </row>
    <row r="44" spans="1:20" ht="26.25" customHeight="1">
      <c r="A44" s="117" t="s">
        <v>87</v>
      </c>
      <c r="B44" s="128" t="s">
        <v>17</v>
      </c>
      <c r="C44" s="137" t="s">
        <v>22</v>
      </c>
      <c r="D44" s="133" t="s">
        <v>356</v>
      </c>
      <c r="E44" s="120"/>
      <c r="F44" s="161" t="s">
        <v>1</v>
      </c>
      <c r="G44" s="140"/>
      <c r="H44" s="124">
        <v>44105</v>
      </c>
      <c r="I44" s="124">
        <v>44196</v>
      </c>
      <c r="J44" s="241">
        <v>3</v>
      </c>
      <c r="K44" s="142"/>
      <c r="L44" s="126"/>
      <c r="M44" s="127"/>
      <c r="N44" s="128"/>
      <c r="O44" s="129"/>
      <c r="P44" s="144" t="str">
        <f>process_reference_table[[#This Row],[process_id]]</f>
        <v>10.05: ZMEATED</v>
      </c>
      <c r="Q44" s="136" t="str">
        <f>process_reference_table[[#This Row],[process]]&amp;".BP.01"</f>
        <v>10.05.BP.01</v>
      </c>
      <c r="R44" s="131" t="s">
        <v>212</v>
      </c>
      <c r="S44" s="130" t="str">
        <f>process_reference_table[[#This Row],[RN]]</f>
        <v>10.05.BP.01</v>
      </c>
      <c r="T44" s="132" t="s">
        <v>94</v>
      </c>
    </row>
    <row r="45" spans="1:20" ht="26.25" customHeight="1">
      <c r="A45" s="117" t="s">
        <v>349</v>
      </c>
      <c r="B45" s="128" t="s">
        <v>17</v>
      </c>
      <c r="C45" s="137" t="s">
        <v>22</v>
      </c>
      <c r="D45" s="133" t="s">
        <v>347</v>
      </c>
      <c r="E45" s="120"/>
      <c r="F45" s="161" t="s">
        <v>1</v>
      </c>
      <c r="G45" s="140"/>
      <c r="H45" s="124">
        <v>44105</v>
      </c>
      <c r="I45" s="124">
        <v>44196</v>
      </c>
      <c r="J45" s="241">
        <v>3</v>
      </c>
      <c r="K45" s="142"/>
      <c r="L45" s="126"/>
      <c r="M45" s="127"/>
      <c r="N45" s="128"/>
      <c r="O45" s="129"/>
      <c r="P45" s="144" t="str">
        <f>process_reference_table[[#This Row],[process_id]]</f>
        <v>10.06: POD</v>
      </c>
      <c r="Q45" s="136" t="str">
        <f>process_reference_table[[#This Row],[process]]&amp;".BP.01"</f>
        <v>10.06.BP.01</v>
      </c>
      <c r="R45" s="131" t="s">
        <v>212</v>
      </c>
      <c r="S45" s="130" t="str">
        <f>process_reference_table[[#This Row],[RN]]</f>
        <v>10.06.BP.01</v>
      </c>
      <c r="T45" s="132" t="s">
        <v>94</v>
      </c>
    </row>
    <row r="46" spans="1:20" ht="26.25" customHeight="1">
      <c r="A46" s="146" t="s">
        <v>2241</v>
      </c>
      <c r="B46" s="128" t="s">
        <v>17</v>
      </c>
      <c r="C46" s="147" t="s">
        <v>22</v>
      </c>
      <c r="D46" s="133" t="s">
        <v>2240</v>
      </c>
      <c r="E46" s="148"/>
      <c r="F46" s="162" t="s">
        <v>1</v>
      </c>
      <c r="G46" s="149"/>
      <c r="H46" s="150">
        <v>44105</v>
      </c>
      <c r="I46" s="150">
        <v>44196</v>
      </c>
      <c r="J46" s="241">
        <v>3</v>
      </c>
      <c r="K46" s="151"/>
      <c r="L46" s="152"/>
      <c r="M46" s="153"/>
      <c r="N46" s="154"/>
      <c r="O46" s="155"/>
      <c r="P46" s="156" t="str">
        <f>process_reference_table[[#This Row],[process_id]]</f>
        <v>10.07: מורשי כניסה</v>
      </c>
      <c r="Q46" s="157" t="str">
        <f>process_reference_table[[#This Row],[process]]&amp;".BP.01"</f>
        <v>10.07.BP.01</v>
      </c>
      <c r="R46" s="158" t="s">
        <v>212</v>
      </c>
      <c r="S46" s="159" t="str">
        <f>process_reference_table[[#This Row],[RN]]</f>
        <v>10.07.BP.01</v>
      </c>
      <c r="T46" s="160" t="s">
        <v>94</v>
      </c>
    </row>
    <row r="47" spans="1:20" ht="26.25" customHeight="1">
      <c r="A47" s="146" t="s">
        <v>2420</v>
      </c>
      <c r="B47" s="154" t="s">
        <v>17</v>
      </c>
      <c r="C47" s="147" t="s">
        <v>2419</v>
      </c>
      <c r="D47" s="133" t="s">
        <v>2421</v>
      </c>
      <c r="E47" s="148"/>
      <c r="F47" s="161" t="s">
        <v>131</v>
      </c>
      <c r="G47" s="149"/>
      <c r="H47" s="150"/>
      <c r="I47" s="150"/>
      <c r="J47" s="244"/>
      <c r="K47" s="151"/>
      <c r="L47" s="152"/>
      <c r="M47" s="153"/>
      <c r="N47" s="154"/>
      <c r="O47" s="155"/>
      <c r="P47" s="156" t="str">
        <f>process_reference_table[[#This Row],[process_id]]</f>
        <v>10.08: מנוף</v>
      </c>
      <c r="Q47" s="157" t="str">
        <f>process_reference_table[[#This Row],[process]]&amp;".BP.01"</f>
        <v>10.08.BP.01</v>
      </c>
      <c r="R47" s="157"/>
      <c r="S47" s="159" t="str">
        <f>process_reference_table[[#This Row],[RN]]</f>
        <v>10.08.BP.01</v>
      </c>
      <c r="T47" s="160"/>
    </row>
  </sheetData>
  <sortState ref="A2:H40">
    <sortCondition sortBy="value" ref="A2:A40"/>
  </sortState>
  <conditionalFormatting sqref="E42:E1048576 E1:E40">
    <cfRule type="cellIs" priority="16" dxfId="2" operator="equal">
      <formula>"publish"</formula>
    </cfRule>
  </conditionalFormatting>
  <conditionalFormatting sqref="D14">
    <cfRule type="expression" priority="10" dxfId="0">
      <formula>$J14="parent"</formula>
    </cfRule>
  </conditionalFormatting>
  <conditionalFormatting sqref="D12">
    <cfRule type="expression" priority="9" dxfId="0">
      <formula>$J12="parent"</formula>
    </cfRule>
  </conditionalFormatting>
  <conditionalFormatting sqref="O16">
    <cfRule type="expression" priority="6" dxfId="7">
      <formula>$K16="parent"</formula>
    </cfRule>
  </conditionalFormatting>
  <conditionalFormatting sqref="K16">
    <cfRule type="expression" priority="4" dxfId="4">
      <formula>$K16="parent"</formula>
    </cfRule>
    <cfRule type="expression" priority="5" dxfId="3">
      <formula>$K16="MoM"</formula>
    </cfRule>
  </conditionalFormatting>
  <conditionalFormatting sqref="K26">
    <cfRule type="expression" priority="2" dxfId="4">
      <formula>$K26="parent"</formula>
    </cfRule>
    <cfRule type="expression" priority="3" dxfId="3">
      <formula>$K26="MoM"</formula>
    </cfRule>
  </conditionalFormatting>
  <conditionalFormatting sqref="E41">
    <cfRule type="cellIs" priority="1" dxfId="2" operator="equal">
      <formula>"publish"</formula>
    </cfRule>
  </conditionalFormatting>
  <dataValidations count="1">
    <dataValidation type="list" allowBlank="1" showInputMessage="1" showErrorMessage="1" sqref="F2:F47">
      <formula1>domain_ref!$E$2:$E$8</formula1>
    </dataValidation>
  </dataValidations>
  <pageMargins left="0.7" right="0.7" top="0.75" bottom="0.75" header="0.3" footer="0.3"/>
  <pageSetup fitToHeight="0" fitToWidth="0" orientation="landscape" paperSize="9" scale="53"/>
  <ignoredErrors>
    <ignoredError sqref="A2" numberStoredAsText="1"/>
  </ignoredErrors>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topLeftCell="A1">
      <pane ySplit="1" topLeftCell="A925" activePane="bottomLeft" state="frozen"/>
      <selection pane="topLeft" activeCell="A1" sqref="A1"/>
      <selection pane="bottomLeft" activeCell="B1" sqref="B1"/>
    </sheetView>
  </sheetViews>
  <sheetFormatPr defaultRowHeight="15"/>
  <cols>
    <col min="1" max="1" width="14.4285714285714" style="210" customWidth="1"/>
    <col min="2" max="2" width="41.8571428571429" style="211" customWidth="1"/>
    <col min="3" max="3" width="10.2857142857143" style="1" customWidth="1"/>
    <col min="4" max="4" width="10.2857142857143" style="48" customWidth="1"/>
    <col min="5" max="5" width="17.5714285714286" style="19" customWidth="1"/>
    <col min="6" max="6" width="15.4285714285714" style="76" customWidth="1"/>
    <col min="7" max="7" width="18.5714285714286" style="76" customWidth="1"/>
    <col min="8" max="8" width="18" style="76" customWidth="1"/>
    <col min="9" max="16384" width="9.14285714285714" style="17"/>
  </cols>
  <sheetData>
    <row r="1" spans="1:8" ht="30">
      <c r="A1" s="209" t="s">
        <v>386</v>
      </c>
      <c r="B1" s="104" t="s">
        <v>49</v>
      </c>
      <c r="C1" s="216" t="s">
        <v>2363</v>
      </c>
      <c r="D1" s="104" t="s">
        <v>2369</v>
      </c>
      <c r="E1" s="216" t="s">
        <v>2365</v>
      </c>
      <c r="F1" s="219" t="s">
        <v>2366</v>
      </c>
      <c r="G1" s="219" t="s">
        <v>2367</v>
      </c>
      <c r="H1" s="219" t="s">
        <v>2368</v>
      </c>
    </row>
    <row r="2" spans="1:8" ht="15">
      <c r="A2" s="210" t="s">
        <v>1308</v>
      </c>
      <c r="B2" s="211" t="s">
        <v>387</v>
      </c>
      <c r="C2" s="1" t="str">
        <f>LEFT(A2,2)</f>
        <v>1.</v>
      </c>
      <c r="D2" s="1" t="str">
        <f>LEFT(A2,4)</f>
        <v>1.</v>
      </c>
      <c r="E2" s="19" t="str">
        <f>INDEX(domain_ref!N:N,MATCH(C2,domain_ref!M:M,0))</f>
        <v>כללי</v>
      </c>
      <c r="F2" s="76" t="str">
        <f>INDEX(domain_ref!N:N,MATCH(D2,domain_ref!M:M,0))</f>
        <v>כללי</v>
      </c>
      <c r="G2" s="76" t="str">
        <f>C2&amp;" "&amp;E2</f>
        <v>1. כללי</v>
      </c>
      <c r="H2" s="76" t="str">
        <f>D2&amp;" "&amp;F2</f>
        <v>1. כללי</v>
      </c>
    </row>
    <row r="3" spans="1:8" ht="15">
      <c r="A3" s="210" t="s">
        <v>1309</v>
      </c>
      <c r="B3" s="211" t="s">
        <v>388</v>
      </c>
      <c r="C3" s="1" t="str">
        <f t="shared" si="0" ref="C3:C11">LEFT(A3,2)</f>
        <v>1.</v>
      </c>
      <c r="D3" s="1" t="str">
        <f t="shared" si="1" ref="D3:D11">LEFT(A3,4)</f>
        <v>1.1.</v>
      </c>
      <c r="E3" s="19" t="str">
        <f>INDEX(domain_ref!N:N,MATCH(C3,domain_ref!M:M,0))</f>
        <v>כללי</v>
      </c>
      <c r="F3" s="76" t="str">
        <f>INDEX(domain_ref!N:N,MATCH(D3,domain_ref!M:M,0))</f>
        <v>ייעוד</v>
      </c>
      <c r="G3" s="76" t="str">
        <f t="shared" si="2" ref="G3:G66">C3&amp;" "&amp;E3</f>
        <v>1. כללי</v>
      </c>
      <c r="H3" s="76" t="str">
        <f t="shared" si="3" ref="H3:H66">D3&amp;" "&amp;F3</f>
        <v>1.1. ייעוד</v>
      </c>
    </row>
    <row r="4" spans="1:8" ht="30">
      <c r="A4" s="210" t="s">
        <v>1310</v>
      </c>
      <c r="B4" s="211" t="s">
        <v>389</v>
      </c>
      <c r="C4" s="1" t="str">
        <f t="shared" si="0"/>
        <v>1.</v>
      </c>
      <c r="D4" s="1" t="str">
        <f t="shared" si="1"/>
        <v>1.1.</v>
      </c>
      <c r="E4" s="19" t="str">
        <f>INDEX(domain_ref!N:N,MATCH(C4,domain_ref!M:M,0))</f>
        <v>כללי</v>
      </c>
      <c r="F4" s="76" t="str">
        <f>INDEX(domain_ref!N:N,MATCH(D4,domain_ref!M:M,0))</f>
        <v>ייעוד</v>
      </c>
      <c r="G4" s="76" t="str">
        <f t="shared" si="2"/>
        <v>1. כללי</v>
      </c>
      <c r="H4" s="76" t="str">
        <f t="shared" si="3"/>
        <v>1.1. ייעוד</v>
      </c>
    </row>
    <row r="5" spans="1:8" ht="30">
      <c r="A5" s="210" t="s">
        <v>1311</v>
      </c>
      <c r="B5" s="211" t="s">
        <v>390</v>
      </c>
      <c r="C5" s="1" t="str">
        <f t="shared" si="0"/>
        <v>1.</v>
      </c>
      <c r="D5" s="1" t="str">
        <f t="shared" si="1"/>
        <v>1.1.</v>
      </c>
      <c r="E5" s="19" t="str">
        <f>INDEX(domain_ref!N:N,MATCH(C5,domain_ref!M:M,0))</f>
        <v>כללי</v>
      </c>
      <c r="F5" s="76" t="str">
        <f>INDEX(domain_ref!N:N,MATCH(D5,domain_ref!M:M,0))</f>
        <v>ייעוד</v>
      </c>
      <c r="G5" s="76" t="str">
        <f t="shared" si="2"/>
        <v>1. כללי</v>
      </c>
      <c r="H5" s="76" t="str">
        <f t="shared" si="3"/>
        <v>1.1. ייעוד</v>
      </c>
    </row>
    <row r="6" spans="1:8" ht="45">
      <c r="A6" s="210" t="s">
        <v>1312</v>
      </c>
      <c r="B6" s="211" t="s">
        <v>391</v>
      </c>
      <c r="C6" s="1" t="str">
        <f t="shared" si="0"/>
        <v>1.</v>
      </c>
      <c r="D6" s="1" t="str">
        <f t="shared" si="1"/>
        <v>1.1.</v>
      </c>
      <c r="E6" s="19" t="str">
        <f>INDEX(domain_ref!N:N,MATCH(C6,domain_ref!M:M,0))</f>
        <v>כללי</v>
      </c>
      <c r="F6" s="76" t="str">
        <f>INDEX(domain_ref!N:N,MATCH(D6,domain_ref!M:M,0))</f>
        <v>ייעוד</v>
      </c>
      <c r="G6" s="76" t="str">
        <f t="shared" si="2"/>
        <v>1. כללי</v>
      </c>
      <c r="H6" s="76" t="str">
        <f t="shared" si="3"/>
        <v>1.1. ייעוד</v>
      </c>
    </row>
    <row r="7" spans="1:8" ht="45">
      <c r="A7" s="210" t="s">
        <v>1313</v>
      </c>
      <c r="B7" s="211" t="s">
        <v>392</v>
      </c>
      <c r="C7" s="1" t="str">
        <f t="shared" si="0"/>
        <v>1.</v>
      </c>
      <c r="D7" s="1" t="str">
        <f t="shared" si="1"/>
        <v>1.1.</v>
      </c>
      <c r="E7" s="19" t="str">
        <f>INDEX(domain_ref!N:N,MATCH(C7,domain_ref!M:M,0))</f>
        <v>כללי</v>
      </c>
      <c r="F7" s="76" t="str">
        <f>INDEX(domain_ref!N:N,MATCH(D7,domain_ref!M:M,0))</f>
        <v>ייעוד</v>
      </c>
      <c r="G7" s="76" t="str">
        <f t="shared" si="2"/>
        <v>1. כללי</v>
      </c>
      <c r="H7" s="76" t="str">
        <f t="shared" si="3"/>
        <v>1.1. ייעוד</v>
      </c>
    </row>
    <row r="8" spans="1:8" ht="75">
      <c r="A8" s="210" t="s">
        <v>1314</v>
      </c>
      <c r="B8" s="211" t="s">
        <v>393</v>
      </c>
      <c r="C8" s="1" t="str">
        <f t="shared" si="0"/>
        <v>1.</v>
      </c>
      <c r="D8" s="1" t="str">
        <f t="shared" si="1"/>
        <v>1.1.</v>
      </c>
      <c r="E8" s="19" t="str">
        <f>INDEX(domain_ref!N:N,MATCH(C8,domain_ref!M:M,0))</f>
        <v>כללי</v>
      </c>
      <c r="F8" s="76" t="str">
        <f>INDEX(domain_ref!N:N,MATCH(D8,domain_ref!M:M,0))</f>
        <v>ייעוד</v>
      </c>
      <c r="G8" s="76" t="str">
        <f t="shared" si="2"/>
        <v>1. כללי</v>
      </c>
      <c r="H8" s="76" t="str">
        <f t="shared" si="3"/>
        <v>1.1. ייעוד</v>
      </c>
    </row>
    <row r="9" spans="1:8" ht="30">
      <c r="A9" s="210" t="s">
        <v>1315</v>
      </c>
      <c r="B9" s="211" t="s">
        <v>394</v>
      </c>
      <c r="C9" s="1" t="str">
        <f t="shared" si="0"/>
        <v>1.</v>
      </c>
      <c r="D9" s="1" t="str">
        <f t="shared" si="1"/>
        <v>1.1.</v>
      </c>
      <c r="E9" s="19" t="str">
        <f>INDEX(domain_ref!N:N,MATCH(C9,domain_ref!M:M,0))</f>
        <v>כללי</v>
      </c>
      <c r="F9" s="76" t="str">
        <f>INDEX(domain_ref!N:N,MATCH(D9,domain_ref!M:M,0))</f>
        <v>ייעוד</v>
      </c>
      <c r="G9" s="76" t="str">
        <f t="shared" si="2"/>
        <v>1. כללי</v>
      </c>
      <c r="H9" s="76" t="str">
        <f t="shared" si="3"/>
        <v>1.1. ייעוד</v>
      </c>
    </row>
    <row r="10" spans="1:8" ht="90">
      <c r="A10" s="210" t="s">
        <v>1316</v>
      </c>
      <c r="B10" s="211" t="s">
        <v>395</v>
      </c>
      <c r="C10" s="1" t="str">
        <f t="shared" si="0"/>
        <v>1.</v>
      </c>
      <c r="D10" s="1" t="str">
        <f t="shared" si="1"/>
        <v>1.1.</v>
      </c>
      <c r="E10" s="19" t="str">
        <f>INDEX(domain_ref!N:N,MATCH(C10,domain_ref!M:M,0))</f>
        <v>כללי</v>
      </c>
      <c r="F10" s="76" t="str">
        <f>INDEX(domain_ref!N:N,MATCH(D10,domain_ref!M:M,0))</f>
        <v>ייעוד</v>
      </c>
      <c r="G10" s="76" t="str">
        <f t="shared" si="2"/>
        <v>1. כללי</v>
      </c>
      <c r="H10" s="76" t="str">
        <f t="shared" si="3"/>
        <v>1.1. ייעוד</v>
      </c>
    </row>
    <row r="11" spans="1:8" ht="60">
      <c r="A11" s="210" t="s">
        <v>1317</v>
      </c>
      <c r="B11" s="211" t="s">
        <v>396</v>
      </c>
      <c r="C11" s="1" t="str">
        <f t="shared" si="0"/>
        <v>1.</v>
      </c>
      <c r="D11" s="1" t="str">
        <f t="shared" si="1"/>
        <v>1.1.</v>
      </c>
      <c r="E11" s="19" t="str">
        <f>INDEX(domain_ref!N:N,MATCH(C11,domain_ref!M:M,0))</f>
        <v>כללי</v>
      </c>
      <c r="F11" s="76" t="str">
        <f>INDEX(domain_ref!N:N,MATCH(D11,domain_ref!M:M,0))</f>
        <v>ייעוד</v>
      </c>
      <c r="G11" s="76" t="str">
        <f t="shared" si="2"/>
        <v>1. כללי</v>
      </c>
      <c r="H11" s="76" t="str">
        <f t="shared" si="3"/>
        <v>1.1. ייעוד</v>
      </c>
    </row>
    <row r="12" spans="1:8" ht="60">
      <c r="A12" s="210" t="s">
        <v>1318</v>
      </c>
      <c r="B12" s="211" t="s">
        <v>397</v>
      </c>
      <c r="C12" s="1" t="str">
        <f t="shared" si="4" ref="C12:C75">LEFT(A12,2)</f>
        <v>1.</v>
      </c>
      <c r="D12" s="1" t="str">
        <f t="shared" si="5" ref="D12:D75">LEFT(A12,4)</f>
        <v>1.1.</v>
      </c>
      <c r="E12" s="19" t="str">
        <f>INDEX(domain_ref!N:N,MATCH(C12,domain_ref!M:M,0))</f>
        <v>כללי</v>
      </c>
      <c r="F12" s="76" t="str">
        <f>INDEX(domain_ref!N:N,MATCH(D12,domain_ref!M:M,0))</f>
        <v>ייעוד</v>
      </c>
      <c r="G12" s="76" t="str">
        <f t="shared" si="2"/>
        <v>1. כללי</v>
      </c>
      <c r="H12" s="76" t="str">
        <f t="shared" si="3"/>
        <v>1.1. ייעוד</v>
      </c>
    </row>
    <row r="13" spans="1:8" ht="30">
      <c r="A13" s="210" t="s">
        <v>1319</v>
      </c>
      <c r="B13" s="211" t="s">
        <v>398</v>
      </c>
      <c r="C13" s="1" t="str">
        <f t="shared" si="4"/>
        <v>1.</v>
      </c>
      <c r="D13" s="1" t="str">
        <f t="shared" si="5"/>
        <v>1.1.</v>
      </c>
      <c r="E13" s="19" t="str">
        <f>INDEX(domain_ref!N:N,MATCH(C13,domain_ref!M:M,0))</f>
        <v>כללי</v>
      </c>
      <c r="F13" s="76" t="str">
        <f>INDEX(domain_ref!N:N,MATCH(D13,domain_ref!M:M,0))</f>
        <v>ייעוד</v>
      </c>
      <c r="G13" s="76" t="str">
        <f t="shared" si="2"/>
        <v>1. כללי</v>
      </c>
      <c r="H13" s="76" t="str">
        <f t="shared" si="3"/>
        <v>1.1. ייעוד</v>
      </c>
    </row>
    <row r="14" spans="1:8" ht="45">
      <c r="A14" s="210" t="s">
        <v>1320</v>
      </c>
      <c r="B14" s="211" t="s">
        <v>399</v>
      </c>
      <c r="C14" s="1" t="str">
        <f t="shared" si="4"/>
        <v>1.</v>
      </c>
      <c r="D14" s="1" t="str">
        <f t="shared" si="5"/>
        <v>1.1.</v>
      </c>
      <c r="E14" s="19" t="str">
        <f>INDEX(domain_ref!N:N,MATCH(C14,domain_ref!M:M,0))</f>
        <v>כללי</v>
      </c>
      <c r="F14" s="76" t="str">
        <f>INDEX(domain_ref!N:N,MATCH(D14,domain_ref!M:M,0))</f>
        <v>ייעוד</v>
      </c>
      <c r="G14" s="76" t="str">
        <f t="shared" si="2"/>
        <v>1. כללי</v>
      </c>
      <c r="H14" s="76" t="str">
        <f t="shared" si="3"/>
        <v>1.1. ייעוד</v>
      </c>
    </row>
    <row r="15" spans="1:8" ht="105">
      <c r="A15" s="210" t="s">
        <v>1321</v>
      </c>
      <c r="B15" s="211" t="s">
        <v>400</v>
      </c>
      <c r="C15" s="1" t="str">
        <f t="shared" si="4"/>
        <v>1.</v>
      </c>
      <c r="D15" s="1" t="str">
        <f t="shared" si="5"/>
        <v>1.1.</v>
      </c>
      <c r="E15" s="19" t="str">
        <f>INDEX(domain_ref!N:N,MATCH(C15,domain_ref!M:M,0))</f>
        <v>כללי</v>
      </c>
      <c r="F15" s="76" t="str">
        <f>INDEX(domain_ref!N:N,MATCH(D15,domain_ref!M:M,0))</f>
        <v>ייעוד</v>
      </c>
      <c r="G15" s="76" t="str">
        <f t="shared" si="2"/>
        <v>1. כללי</v>
      </c>
      <c r="H15" s="76" t="str">
        <f t="shared" si="3"/>
        <v>1.1. ייעוד</v>
      </c>
    </row>
    <row r="16" spans="1:8" ht="15">
      <c r="A16" s="210" t="s">
        <v>1322</v>
      </c>
      <c r="B16" s="211" t="s">
        <v>401</v>
      </c>
      <c r="C16" s="1" t="str">
        <f t="shared" si="4"/>
        <v>1.</v>
      </c>
      <c r="D16" s="1" t="str">
        <f t="shared" si="5"/>
        <v>1.2.</v>
      </c>
      <c r="E16" s="19" t="str">
        <f>INDEX(domain_ref!N:N,MATCH(C16,domain_ref!M:M,0))</f>
        <v>כללי</v>
      </c>
      <c r="F16" s="76" t="str">
        <f>INDEX(domain_ref!N:N,MATCH(D16,domain_ref!M:M,0))</f>
        <v>דרישות כלליות</v>
      </c>
      <c r="G16" s="76" t="str">
        <f t="shared" si="2"/>
        <v>1. כללי</v>
      </c>
      <c r="H16" s="76" t="str">
        <f t="shared" si="3"/>
        <v>1.2. דרישות כלליות</v>
      </c>
    </row>
    <row r="17" spans="1:8" ht="60">
      <c r="A17" s="210" t="s">
        <v>1323</v>
      </c>
      <c r="B17" s="211" t="s">
        <v>402</v>
      </c>
      <c r="C17" s="1" t="str">
        <f t="shared" si="4"/>
        <v>1.</v>
      </c>
      <c r="D17" s="1" t="str">
        <f t="shared" si="5"/>
        <v>1.2.</v>
      </c>
      <c r="E17" s="19" t="str">
        <f>INDEX(domain_ref!N:N,MATCH(C17,domain_ref!M:M,0))</f>
        <v>כללי</v>
      </c>
      <c r="F17" s="76" t="str">
        <f>INDEX(domain_ref!N:N,MATCH(D17,domain_ref!M:M,0))</f>
        <v>דרישות כלליות</v>
      </c>
      <c r="G17" s="76" t="str">
        <f t="shared" si="2"/>
        <v>1. כללי</v>
      </c>
      <c r="H17" s="76" t="str">
        <f t="shared" si="3"/>
        <v>1.2. דרישות כלליות</v>
      </c>
    </row>
    <row r="18" spans="1:8" ht="90">
      <c r="A18" s="210" t="s">
        <v>1324</v>
      </c>
      <c r="B18" s="211" t="s">
        <v>403</v>
      </c>
      <c r="C18" s="1" t="str">
        <f t="shared" si="4"/>
        <v>1.</v>
      </c>
      <c r="D18" s="1" t="str">
        <f t="shared" si="5"/>
        <v>1.2.</v>
      </c>
      <c r="E18" s="19" t="str">
        <f>INDEX(domain_ref!N:N,MATCH(C18,domain_ref!M:M,0))</f>
        <v>כללי</v>
      </c>
      <c r="F18" s="76" t="str">
        <f>INDEX(domain_ref!N:N,MATCH(D18,domain_ref!M:M,0))</f>
        <v>דרישות כלליות</v>
      </c>
      <c r="G18" s="76" t="str">
        <f t="shared" si="2"/>
        <v>1. כללי</v>
      </c>
      <c r="H18" s="76" t="str">
        <f t="shared" si="3"/>
        <v>1.2. דרישות כלליות</v>
      </c>
    </row>
    <row r="19" spans="1:8" ht="120">
      <c r="A19" s="210" t="s">
        <v>1325</v>
      </c>
      <c r="B19" s="211" t="s">
        <v>404</v>
      </c>
      <c r="C19" s="1" t="str">
        <f t="shared" si="4"/>
        <v>1.</v>
      </c>
      <c r="D19" s="1" t="str">
        <f t="shared" si="5"/>
        <v>1.2.</v>
      </c>
      <c r="E19" s="19" t="str">
        <f>INDEX(domain_ref!N:N,MATCH(C19,domain_ref!M:M,0))</f>
        <v>כללי</v>
      </c>
      <c r="F19" s="76" t="str">
        <f>INDEX(domain_ref!N:N,MATCH(D19,domain_ref!M:M,0))</f>
        <v>דרישות כלליות</v>
      </c>
      <c r="G19" s="76" t="str">
        <f t="shared" si="2"/>
        <v>1. כללי</v>
      </c>
      <c r="H19" s="76" t="str">
        <f t="shared" si="3"/>
        <v>1.2. דרישות כלליות</v>
      </c>
    </row>
    <row r="20" spans="1:8" ht="90">
      <c r="A20" s="210" t="s">
        <v>1326</v>
      </c>
      <c r="B20" s="211" t="s">
        <v>405</v>
      </c>
      <c r="C20" s="1" t="str">
        <f t="shared" si="4"/>
        <v>1.</v>
      </c>
      <c r="D20" s="1" t="str">
        <f t="shared" si="5"/>
        <v>1.2.</v>
      </c>
      <c r="E20" s="19" t="str">
        <f>INDEX(domain_ref!N:N,MATCH(C20,domain_ref!M:M,0))</f>
        <v>כללי</v>
      </c>
      <c r="F20" s="76" t="str">
        <f>INDEX(domain_ref!N:N,MATCH(D20,domain_ref!M:M,0))</f>
        <v>דרישות כלליות</v>
      </c>
      <c r="G20" s="76" t="str">
        <f t="shared" si="2"/>
        <v>1. כללי</v>
      </c>
      <c r="H20" s="76" t="str">
        <f t="shared" si="3"/>
        <v>1.2. דרישות כלליות</v>
      </c>
    </row>
    <row r="21" spans="1:8" ht="105">
      <c r="A21" s="210" t="s">
        <v>1327</v>
      </c>
      <c r="B21" s="211" t="s">
        <v>406</v>
      </c>
      <c r="C21" s="1" t="str">
        <f t="shared" si="4"/>
        <v>1.</v>
      </c>
      <c r="D21" s="1" t="str">
        <f t="shared" si="5"/>
        <v>1.2.</v>
      </c>
      <c r="E21" s="19" t="str">
        <f>INDEX(domain_ref!N:N,MATCH(C21,domain_ref!M:M,0))</f>
        <v>כללי</v>
      </c>
      <c r="F21" s="76" t="str">
        <f>INDEX(domain_ref!N:N,MATCH(D21,domain_ref!M:M,0))</f>
        <v>דרישות כלליות</v>
      </c>
      <c r="G21" s="76" t="str">
        <f t="shared" si="2"/>
        <v>1. כללי</v>
      </c>
      <c r="H21" s="76" t="str">
        <f t="shared" si="3"/>
        <v>1.2. דרישות כלליות</v>
      </c>
    </row>
    <row r="22" spans="1:8" ht="30">
      <c r="A22" s="210" t="s">
        <v>1328</v>
      </c>
      <c r="B22" s="211" t="s">
        <v>407</v>
      </c>
      <c r="C22" s="1" t="str">
        <f t="shared" si="4"/>
        <v>1.</v>
      </c>
      <c r="D22" s="1" t="str">
        <f t="shared" si="5"/>
        <v>1.3.</v>
      </c>
      <c r="E22" s="19" t="str">
        <f>INDEX(domain_ref!N:N,MATCH(C22,domain_ref!M:M,0))</f>
        <v>כללי</v>
      </c>
      <c r="F22" s="76" t="str">
        <f>INDEX(domain_ref!N:N,MATCH(D22,domain_ref!M:M,0))</f>
        <v>מערכות המידע הייעודיות</v>
      </c>
      <c r="G22" s="76" t="str">
        <f t="shared" si="2"/>
        <v>1. כללי</v>
      </c>
      <c r="H22" s="76" t="str">
        <f t="shared" si="3"/>
        <v>1.3. מערכות המידע הייעודיות</v>
      </c>
    </row>
    <row r="23" spans="1:8" ht="30">
      <c r="A23" s="210" t="s">
        <v>1329</v>
      </c>
      <c r="B23" s="211" t="s">
        <v>408</v>
      </c>
      <c r="C23" s="1" t="str">
        <f t="shared" si="4"/>
        <v>1.</v>
      </c>
      <c r="D23" s="1" t="str">
        <f t="shared" si="5"/>
        <v>1.3.</v>
      </c>
      <c r="E23" s="19" t="str">
        <f>INDEX(domain_ref!N:N,MATCH(C23,domain_ref!M:M,0))</f>
        <v>כללי</v>
      </c>
      <c r="F23" s="76" t="str">
        <f>INDEX(domain_ref!N:N,MATCH(D23,domain_ref!M:M,0))</f>
        <v>מערכות המידע הייעודיות</v>
      </c>
      <c r="G23" s="76" t="str">
        <f t="shared" si="2"/>
        <v>1. כללי</v>
      </c>
      <c r="H23" s="76" t="str">
        <f t="shared" si="3"/>
        <v>1.3. מערכות המידע הייעודיות</v>
      </c>
    </row>
    <row r="24" spans="1:8" ht="30">
      <c r="A24" s="210" t="s">
        <v>1330</v>
      </c>
      <c r="B24" s="211" t="s">
        <v>409</v>
      </c>
      <c r="C24" s="1" t="str">
        <f t="shared" si="4"/>
        <v>1.</v>
      </c>
      <c r="D24" s="1" t="str">
        <f t="shared" si="5"/>
        <v>1.3.</v>
      </c>
      <c r="E24" s="19" t="str">
        <f>INDEX(domain_ref!N:N,MATCH(C24,domain_ref!M:M,0))</f>
        <v>כללי</v>
      </c>
      <c r="F24" s="76" t="str">
        <f>INDEX(domain_ref!N:N,MATCH(D24,domain_ref!M:M,0))</f>
        <v>מערכות המידע הייעודיות</v>
      </c>
      <c r="G24" s="76" t="str">
        <f t="shared" si="2"/>
        <v>1. כללי</v>
      </c>
      <c r="H24" s="76" t="str">
        <f t="shared" si="3"/>
        <v>1.3. מערכות המידע הייעודיות</v>
      </c>
    </row>
    <row r="25" spans="1:8" ht="30">
      <c r="A25" s="210" t="s">
        <v>1331</v>
      </c>
      <c r="B25" s="211" t="s">
        <v>410</v>
      </c>
      <c r="C25" s="1" t="str">
        <f t="shared" si="4"/>
        <v>1.</v>
      </c>
      <c r="D25" s="1" t="str">
        <f t="shared" si="5"/>
        <v>1.3.</v>
      </c>
      <c r="E25" s="19" t="str">
        <f>INDEX(domain_ref!N:N,MATCH(C25,domain_ref!M:M,0))</f>
        <v>כללי</v>
      </c>
      <c r="F25" s="76" t="str">
        <f>INDEX(domain_ref!N:N,MATCH(D25,domain_ref!M:M,0))</f>
        <v>מערכות המידע הייעודיות</v>
      </c>
      <c r="G25" s="76" t="str">
        <f t="shared" si="2"/>
        <v>1. כללי</v>
      </c>
      <c r="H25" s="76" t="str">
        <f t="shared" si="3"/>
        <v>1.3. מערכות המידע הייעודיות</v>
      </c>
    </row>
    <row r="26" spans="1:8" ht="30">
      <c r="A26" s="210" t="s">
        <v>1332</v>
      </c>
      <c r="B26" s="211" t="s">
        <v>411</v>
      </c>
      <c r="C26" s="1" t="str">
        <f t="shared" si="4"/>
        <v>1.</v>
      </c>
      <c r="D26" s="1" t="str">
        <f t="shared" si="5"/>
        <v>1.3.</v>
      </c>
      <c r="E26" s="19" t="str">
        <f>INDEX(domain_ref!N:N,MATCH(C26,domain_ref!M:M,0))</f>
        <v>כללי</v>
      </c>
      <c r="F26" s="76" t="str">
        <f>INDEX(domain_ref!N:N,MATCH(D26,domain_ref!M:M,0))</f>
        <v>מערכות המידע הייעודיות</v>
      </c>
      <c r="G26" s="76" t="str">
        <f t="shared" si="2"/>
        <v>1. כללי</v>
      </c>
      <c r="H26" s="76" t="str">
        <f t="shared" si="3"/>
        <v>1.3. מערכות המידע הייעודיות</v>
      </c>
    </row>
    <row r="27" spans="1:8" ht="30">
      <c r="A27" s="210" t="s">
        <v>1333</v>
      </c>
      <c r="B27" s="211" t="s">
        <v>412</v>
      </c>
      <c r="C27" s="1" t="str">
        <f t="shared" si="4"/>
        <v>1.</v>
      </c>
      <c r="D27" s="1" t="str">
        <f t="shared" si="5"/>
        <v>1.3.</v>
      </c>
      <c r="E27" s="19" t="str">
        <f>INDEX(domain_ref!N:N,MATCH(C27,domain_ref!M:M,0))</f>
        <v>כללי</v>
      </c>
      <c r="F27" s="76" t="str">
        <f>INDEX(domain_ref!N:N,MATCH(D27,domain_ref!M:M,0))</f>
        <v>מערכות המידע הייעודיות</v>
      </c>
      <c r="G27" s="76" t="str">
        <f t="shared" si="2"/>
        <v>1. כללי</v>
      </c>
      <c r="H27" s="76" t="str">
        <f t="shared" si="3"/>
        <v>1.3. מערכות המידע הייעודיות</v>
      </c>
    </row>
    <row r="28" spans="1:8" ht="30">
      <c r="A28" s="210" t="s">
        <v>1334</v>
      </c>
      <c r="B28" s="211" t="s">
        <v>413</v>
      </c>
      <c r="C28" s="1" t="str">
        <f t="shared" si="4"/>
        <v>1.</v>
      </c>
      <c r="D28" s="1" t="str">
        <f t="shared" si="5"/>
        <v>1.3.</v>
      </c>
      <c r="E28" s="19" t="str">
        <f>INDEX(domain_ref!N:N,MATCH(C28,domain_ref!M:M,0))</f>
        <v>כללי</v>
      </c>
      <c r="F28" s="76" t="str">
        <f>INDEX(domain_ref!N:N,MATCH(D28,domain_ref!M:M,0))</f>
        <v>מערכות המידע הייעודיות</v>
      </c>
      <c r="G28" s="76" t="str">
        <f t="shared" si="2"/>
        <v>1. כללי</v>
      </c>
      <c r="H28" s="76" t="str">
        <f t="shared" si="3"/>
        <v>1.3. מערכות המידע הייעודיות</v>
      </c>
    </row>
    <row r="29" spans="1:8" ht="30">
      <c r="A29" s="210" t="s">
        <v>1335</v>
      </c>
      <c r="B29" s="211" t="s">
        <v>414</v>
      </c>
      <c r="C29" s="1" t="str">
        <f t="shared" si="4"/>
        <v>1.</v>
      </c>
      <c r="D29" s="1" t="str">
        <f t="shared" si="5"/>
        <v>1.3.</v>
      </c>
      <c r="E29" s="19" t="str">
        <f>INDEX(domain_ref!N:N,MATCH(C29,domain_ref!M:M,0))</f>
        <v>כללי</v>
      </c>
      <c r="F29" s="76" t="str">
        <f>INDEX(domain_ref!N:N,MATCH(D29,domain_ref!M:M,0))</f>
        <v>מערכות המידע הייעודיות</v>
      </c>
      <c r="G29" s="76" t="str">
        <f t="shared" si="2"/>
        <v>1. כללי</v>
      </c>
      <c r="H29" s="76" t="str">
        <f t="shared" si="3"/>
        <v>1.3. מערכות המידע הייעודיות</v>
      </c>
    </row>
    <row r="30" spans="1:8" ht="105">
      <c r="A30" s="210" t="s">
        <v>1336</v>
      </c>
      <c r="B30" s="211" t="s">
        <v>415</v>
      </c>
      <c r="C30" s="1" t="str">
        <f t="shared" si="4"/>
        <v>1.</v>
      </c>
      <c r="D30" s="1" t="str">
        <f t="shared" si="5"/>
        <v>1.3.</v>
      </c>
      <c r="E30" s="19" t="str">
        <f>INDEX(domain_ref!N:N,MATCH(C30,domain_ref!M:M,0))</f>
        <v>כללי</v>
      </c>
      <c r="F30" s="76" t="str">
        <f>INDEX(domain_ref!N:N,MATCH(D30,domain_ref!M:M,0))</f>
        <v>מערכות המידע הייעודיות</v>
      </c>
      <c r="G30" s="76" t="str">
        <f t="shared" si="2"/>
        <v>1. כללי</v>
      </c>
      <c r="H30" s="76" t="str">
        <f t="shared" si="3"/>
        <v>1.3. מערכות המידע הייעודיות</v>
      </c>
    </row>
    <row r="31" spans="1:8" ht="15">
      <c r="A31" s="210" t="s">
        <v>1337</v>
      </c>
      <c r="B31" s="211" t="s">
        <v>4</v>
      </c>
      <c r="C31" s="1" t="str">
        <f t="shared" si="4"/>
        <v>1.</v>
      </c>
      <c r="D31" s="1" t="str">
        <f t="shared" si="5"/>
        <v>1.4.</v>
      </c>
      <c r="E31" s="19" t="str">
        <f>INDEX(domain_ref!N:N,MATCH(C31,domain_ref!M:M,0))</f>
        <v>כללי</v>
      </c>
      <c r="F31" s="76" t="str">
        <f>INDEX(domain_ref!N:N,MATCH(D31,domain_ref!M:M,0))</f>
        <v>ממשקים</v>
      </c>
      <c r="G31" s="76" t="str">
        <f t="shared" si="2"/>
        <v>1. כללי</v>
      </c>
      <c r="H31" s="76" t="str">
        <f t="shared" si="3"/>
        <v>1.4. ממשקים</v>
      </c>
    </row>
    <row r="32" spans="1:8" ht="105">
      <c r="A32" s="210" t="s">
        <v>1338</v>
      </c>
      <c r="B32" s="211" t="s">
        <v>416</v>
      </c>
      <c r="C32" s="1" t="str">
        <f t="shared" si="4"/>
        <v>1.</v>
      </c>
      <c r="D32" s="1" t="str">
        <f t="shared" si="5"/>
        <v>1.4.</v>
      </c>
      <c r="E32" s="19" t="str">
        <f>INDEX(domain_ref!N:N,MATCH(C32,domain_ref!M:M,0))</f>
        <v>כללי</v>
      </c>
      <c r="F32" s="76" t="str">
        <f>INDEX(domain_ref!N:N,MATCH(D32,domain_ref!M:M,0))</f>
        <v>ממשקים</v>
      </c>
      <c r="G32" s="76" t="str">
        <f t="shared" si="2"/>
        <v>1. כללי</v>
      </c>
      <c r="H32" s="76" t="str">
        <f t="shared" si="3"/>
        <v>1.4. ממשקים</v>
      </c>
    </row>
    <row r="33" spans="1:8" ht="105">
      <c r="A33" s="210" t="s">
        <v>1339</v>
      </c>
      <c r="B33" s="211" t="s">
        <v>417</v>
      </c>
      <c r="C33" s="1" t="str">
        <f t="shared" si="4"/>
        <v>1.</v>
      </c>
      <c r="D33" s="1" t="str">
        <f t="shared" si="5"/>
        <v>1.4.</v>
      </c>
      <c r="E33" s="19" t="str">
        <f>INDEX(domain_ref!N:N,MATCH(C33,domain_ref!M:M,0))</f>
        <v>כללי</v>
      </c>
      <c r="F33" s="76" t="str">
        <f>INDEX(domain_ref!N:N,MATCH(D33,domain_ref!M:M,0))</f>
        <v>ממשקים</v>
      </c>
      <c r="G33" s="76" t="str">
        <f t="shared" si="2"/>
        <v>1. כללי</v>
      </c>
      <c r="H33" s="76" t="str">
        <f t="shared" si="3"/>
        <v>1.4. ממשקים</v>
      </c>
    </row>
    <row r="34" spans="1:8" ht="30">
      <c r="A34" s="210" t="s">
        <v>1340</v>
      </c>
      <c r="B34" s="211" t="s">
        <v>418</v>
      </c>
      <c r="C34" s="1" t="str">
        <f t="shared" si="4"/>
        <v>1.</v>
      </c>
      <c r="D34" s="1" t="str">
        <f t="shared" si="5"/>
        <v>1.4.</v>
      </c>
      <c r="E34" s="19" t="str">
        <f>INDEX(domain_ref!N:N,MATCH(C34,domain_ref!M:M,0))</f>
        <v>כללי</v>
      </c>
      <c r="F34" s="76" t="str">
        <f>INDEX(domain_ref!N:N,MATCH(D34,domain_ref!M:M,0))</f>
        <v>ממשקים</v>
      </c>
      <c r="G34" s="76" t="str">
        <f t="shared" si="2"/>
        <v>1. כללי</v>
      </c>
      <c r="H34" s="76" t="str">
        <f t="shared" si="3"/>
        <v>1.4. ממשקים</v>
      </c>
    </row>
    <row r="35" spans="1:8" ht="60">
      <c r="A35" s="210" t="s">
        <v>1341</v>
      </c>
      <c r="B35" s="211" t="s">
        <v>419</v>
      </c>
      <c r="C35" s="1" t="str">
        <f t="shared" si="4"/>
        <v>1.</v>
      </c>
      <c r="D35" s="1" t="str">
        <f t="shared" si="5"/>
        <v>1.4.</v>
      </c>
      <c r="E35" s="19" t="str">
        <f>INDEX(domain_ref!N:N,MATCH(C35,domain_ref!M:M,0))</f>
        <v>כללי</v>
      </c>
      <c r="F35" s="76" t="str">
        <f>INDEX(domain_ref!N:N,MATCH(D35,domain_ref!M:M,0))</f>
        <v>ממשקים</v>
      </c>
      <c r="G35" s="76" t="str">
        <f t="shared" si="2"/>
        <v>1. כללי</v>
      </c>
      <c r="H35" s="76" t="str">
        <f t="shared" si="3"/>
        <v>1.4. ממשקים</v>
      </c>
    </row>
    <row r="36" spans="1:8" ht="60">
      <c r="A36" s="210" t="s">
        <v>1342</v>
      </c>
      <c r="B36" s="211" t="s">
        <v>420</v>
      </c>
      <c r="C36" s="1" t="str">
        <f t="shared" si="4"/>
        <v>1.</v>
      </c>
      <c r="D36" s="1" t="str">
        <f t="shared" si="5"/>
        <v>1.4.</v>
      </c>
      <c r="E36" s="19" t="str">
        <f>INDEX(domain_ref!N:N,MATCH(C36,domain_ref!M:M,0))</f>
        <v>כללי</v>
      </c>
      <c r="F36" s="76" t="str">
        <f>INDEX(domain_ref!N:N,MATCH(D36,domain_ref!M:M,0))</f>
        <v>ממשקים</v>
      </c>
      <c r="G36" s="76" t="str">
        <f t="shared" si="2"/>
        <v>1. כללי</v>
      </c>
      <c r="H36" s="76" t="str">
        <f t="shared" si="3"/>
        <v>1.4. ממשקים</v>
      </c>
    </row>
    <row r="37" spans="1:8" ht="75">
      <c r="A37" s="210" t="s">
        <v>1343</v>
      </c>
      <c r="B37" s="211" t="s">
        <v>421</v>
      </c>
      <c r="C37" s="1" t="str">
        <f t="shared" si="4"/>
        <v>1.</v>
      </c>
      <c r="D37" s="1" t="str">
        <f t="shared" si="5"/>
        <v>1.4.</v>
      </c>
      <c r="E37" s="19" t="str">
        <f>INDEX(domain_ref!N:N,MATCH(C37,domain_ref!M:M,0))</f>
        <v>כללי</v>
      </c>
      <c r="F37" s="76" t="str">
        <f>INDEX(domain_ref!N:N,MATCH(D37,domain_ref!M:M,0))</f>
        <v>ממשקים</v>
      </c>
      <c r="G37" s="76" t="str">
        <f t="shared" si="2"/>
        <v>1. כללי</v>
      </c>
      <c r="H37" s="76" t="str">
        <f t="shared" si="3"/>
        <v>1.4. ממשקים</v>
      </c>
    </row>
    <row r="38" spans="1:8" ht="120">
      <c r="A38" s="210" t="s">
        <v>1344</v>
      </c>
      <c r="B38" s="211" t="s">
        <v>422</v>
      </c>
      <c r="C38" s="1" t="str">
        <f t="shared" si="4"/>
        <v>1.</v>
      </c>
      <c r="D38" s="1" t="str">
        <f t="shared" si="5"/>
        <v>1.4.</v>
      </c>
      <c r="E38" s="19" t="str">
        <f>INDEX(domain_ref!N:N,MATCH(C38,domain_ref!M:M,0))</f>
        <v>כללי</v>
      </c>
      <c r="F38" s="76" t="str">
        <f>INDEX(domain_ref!N:N,MATCH(D38,domain_ref!M:M,0))</f>
        <v>ממשקים</v>
      </c>
      <c r="G38" s="76" t="str">
        <f t="shared" si="2"/>
        <v>1. כללי</v>
      </c>
      <c r="H38" s="76" t="str">
        <f t="shared" si="3"/>
        <v>1.4. ממשקים</v>
      </c>
    </row>
    <row r="39" spans="1:8" ht="30">
      <c r="A39" s="210" t="s">
        <v>1345</v>
      </c>
      <c r="B39" s="211" t="s">
        <v>423</v>
      </c>
      <c r="C39" s="1" t="str">
        <f t="shared" si="4"/>
        <v>1.</v>
      </c>
      <c r="D39" s="1" t="str">
        <f t="shared" si="5"/>
        <v>1.4.</v>
      </c>
      <c r="E39" s="19" t="str">
        <f>INDEX(domain_ref!N:N,MATCH(C39,domain_ref!M:M,0))</f>
        <v>כללי</v>
      </c>
      <c r="F39" s="76" t="str">
        <f>INDEX(domain_ref!N:N,MATCH(D39,domain_ref!M:M,0))</f>
        <v>ממשקים</v>
      </c>
      <c r="G39" s="76" t="str">
        <f t="shared" si="2"/>
        <v>1. כללי</v>
      </c>
      <c r="H39" s="76" t="str">
        <f t="shared" si="3"/>
        <v>1.4. ממשקים</v>
      </c>
    </row>
    <row r="40" spans="1:8" ht="60">
      <c r="A40" s="210" t="s">
        <v>1346</v>
      </c>
      <c r="B40" s="211" t="s">
        <v>424</v>
      </c>
      <c r="C40" s="1" t="str">
        <f t="shared" si="4"/>
        <v>1.</v>
      </c>
      <c r="D40" s="1" t="str">
        <f t="shared" si="5"/>
        <v>1.4.</v>
      </c>
      <c r="E40" s="19" t="str">
        <f>INDEX(domain_ref!N:N,MATCH(C40,domain_ref!M:M,0))</f>
        <v>כללי</v>
      </c>
      <c r="F40" s="76" t="str">
        <f>INDEX(domain_ref!N:N,MATCH(D40,domain_ref!M:M,0))</f>
        <v>ממשקים</v>
      </c>
      <c r="G40" s="76" t="str">
        <f t="shared" si="2"/>
        <v>1. כללי</v>
      </c>
      <c r="H40" s="76" t="str">
        <f t="shared" si="3"/>
        <v>1.4. ממשקים</v>
      </c>
    </row>
    <row r="41" spans="1:8" ht="60">
      <c r="A41" s="210" t="s">
        <v>1347</v>
      </c>
      <c r="B41" s="211" t="s">
        <v>425</v>
      </c>
      <c r="C41" s="1" t="str">
        <f t="shared" si="4"/>
        <v>1.</v>
      </c>
      <c r="D41" s="1" t="str">
        <f t="shared" si="5"/>
        <v>1.4.</v>
      </c>
      <c r="E41" s="19" t="str">
        <f>INDEX(domain_ref!N:N,MATCH(C41,domain_ref!M:M,0))</f>
        <v>כללי</v>
      </c>
      <c r="F41" s="76" t="str">
        <f>INDEX(domain_ref!N:N,MATCH(D41,domain_ref!M:M,0))</f>
        <v>ממשקים</v>
      </c>
      <c r="G41" s="76" t="str">
        <f t="shared" si="2"/>
        <v>1. כללי</v>
      </c>
      <c r="H41" s="76" t="str">
        <f t="shared" si="3"/>
        <v>1.4. ממשקים</v>
      </c>
    </row>
    <row r="42" spans="1:8" ht="30">
      <c r="A42" s="210" t="s">
        <v>1348</v>
      </c>
      <c r="B42" s="211" t="s">
        <v>426</v>
      </c>
      <c r="C42" s="1" t="str">
        <f t="shared" si="4"/>
        <v>1.</v>
      </c>
      <c r="D42" s="1" t="str">
        <f t="shared" si="5"/>
        <v>1.5.</v>
      </c>
      <c r="E42" s="19" t="str">
        <f>INDEX(domain_ref!N:N,MATCH(C42,domain_ref!M:M,0))</f>
        <v>כללי</v>
      </c>
      <c r="F42" s="76" t="str">
        <f>INDEX(domain_ref!N:N,MATCH(D42,domain_ref!M:M,0))</f>
        <v>ניהול נתוני תשתית</v>
      </c>
      <c r="G42" s="76" t="str">
        <f t="shared" si="2"/>
        <v>1. כללי</v>
      </c>
      <c r="H42" s="76" t="str">
        <f t="shared" si="3"/>
        <v>1.5. ניהול נתוני תשתית</v>
      </c>
    </row>
    <row r="43" spans="1:8" ht="30">
      <c r="A43" s="210" t="s">
        <v>1349</v>
      </c>
      <c r="B43" s="211" t="s">
        <v>427</v>
      </c>
      <c r="C43" s="1" t="str">
        <f t="shared" si="4"/>
        <v>1.</v>
      </c>
      <c r="D43" s="1" t="str">
        <f t="shared" si="5"/>
        <v>1.5.</v>
      </c>
      <c r="E43" s="19" t="str">
        <f>INDEX(domain_ref!N:N,MATCH(C43,domain_ref!M:M,0))</f>
        <v>כללי</v>
      </c>
      <c r="F43" s="76" t="str">
        <f>INDEX(domain_ref!N:N,MATCH(D43,domain_ref!M:M,0))</f>
        <v>ניהול נתוני תשתית</v>
      </c>
      <c r="G43" s="76" t="str">
        <f t="shared" si="2"/>
        <v>1. כללי</v>
      </c>
      <c r="H43" s="76" t="str">
        <f t="shared" si="3"/>
        <v>1.5. ניהול נתוני תשתית</v>
      </c>
    </row>
    <row r="44" spans="1:8" ht="45">
      <c r="A44" s="210" t="s">
        <v>1350</v>
      </c>
      <c r="B44" s="211" t="s">
        <v>428</v>
      </c>
      <c r="C44" s="1" t="str">
        <f t="shared" si="4"/>
        <v>1.</v>
      </c>
      <c r="D44" s="1" t="str">
        <f t="shared" si="5"/>
        <v>1.5.</v>
      </c>
      <c r="E44" s="19" t="str">
        <f>INDEX(domain_ref!N:N,MATCH(C44,domain_ref!M:M,0))</f>
        <v>כללי</v>
      </c>
      <c r="F44" s="76" t="str">
        <f>INDEX(domain_ref!N:N,MATCH(D44,domain_ref!M:M,0))</f>
        <v>ניהול נתוני תשתית</v>
      </c>
      <c r="G44" s="76" t="str">
        <f t="shared" si="2"/>
        <v>1. כללי</v>
      </c>
      <c r="H44" s="76" t="str">
        <f t="shared" si="3"/>
        <v>1.5. ניהול נתוני תשתית</v>
      </c>
    </row>
    <row r="45" spans="1:8" ht="30">
      <c r="A45" s="210" t="s">
        <v>1351</v>
      </c>
      <c r="B45" s="211" t="s">
        <v>429</v>
      </c>
      <c r="C45" s="1" t="str">
        <f t="shared" si="4"/>
        <v>1.</v>
      </c>
      <c r="D45" s="1" t="str">
        <f t="shared" si="5"/>
        <v>1.5.</v>
      </c>
      <c r="E45" s="19" t="str">
        <f>INDEX(domain_ref!N:N,MATCH(C45,domain_ref!M:M,0))</f>
        <v>כללי</v>
      </c>
      <c r="F45" s="76" t="str">
        <f>INDEX(domain_ref!N:N,MATCH(D45,domain_ref!M:M,0))</f>
        <v>ניהול נתוני תשתית</v>
      </c>
      <c r="G45" s="76" t="str">
        <f t="shared" si="2"/>
        <v>1. כללי</v>
      </c>
      <c r="H45" s="76" t="str">
        <f t="shared" si="3"/>
        <v>1.5. ניהול נתוני תשתית</v>
      </c>
    </row>
    <row r="46" spans="1:8" ht="30">
      <c r="A46" s="210" t="s">
        <v>1352</v>
      </c>
      <c r="B46" s="211" t="s">
        <v>430</v>
      </c>
      <c r="C46" s="1" t="str">
        <f t="shared" si="4"/>
        <v>1.</v>
      </c>
      <c r="D46" s="1" t="str">
        <f t="shared" si="5"/>
        <v>1.5.</v>
      </c>
      <c r="E46" s="19" t="str">
        <f>INDEX(domain_ref!N:N,MATCH(C46,domain_ref!M:M,0))</f>
        <v>כללי</v>
      </c>
      <c r="F46" s="76" t="str">
        <f>INDEX(domain_ref!N:N,MATCH(D46,domain_ref!M:M,0))</f>
        <v>ניהול נתוני תשתית</v>
      </c>
      <c r="G46" s="76" t="str">
        <f t="shared" si="2"/>
        <v>1. כללי</v>
      </c>
      <c r="H46" s="76" t="str">
        <f t="shared" si="3"/>
        <v>1.5. ניהול נתוני תשתית</v>
      </c>
    </row>
    <row r="47" spans="1:8" ht="30">
      <c r="A47" s="210" t="s">
        <v>1353</v>
      </c>
      <c r="B47" s="211" t="s">
        <v>431</v>
      </c>
      <c r="C47" s="1" t="str">
        <f t="shared" si="4"/>
        <v>1.</v>
      </c>
      <c r="D47" s="1" t="str">
        <f t="shared" si="5"/>
        <v>1.5.</v>
      </c>
      <c r="E47" s="19" t="str">
        <f>INDEX(domain_ref!N:N,MATCH(C47,domain_ref!M:M,0))</f>
        <v>כללי</v>
      </c>
      <c r="F47" s="76" t="str">
        <f>INDEX(domain_ref!N:N,MATCH(D47,domain_ref!M:M,0))</f>
        <v>ניהול נתוני תשתית</v>
      </c>
      <c r="G47" s="76" t="str">
        <f t="shared" si="2"/>
        <v>1. כללי</v>
      </c>
      <c r="H47" s="76" t="str">
        <f t="shared" si="3"/>
        <v>1.5. ניהול נתוני תשתית</v>
      </c>
    </row>
    <row r="48" spans="1:8" ht="105">
      <c r="A48" s="210" t="s">
        <v>1354</v>
      </c>
      <c r="B48" s="211" t="s">
        <v>432</v>
      </c>
      <c r="C48" s="1" t="str">
        <f t="shared" si="4"/>
        <v>1.</v>
      </c>
      <c r="D48" s="1" t="str">
        <f t="shared" si="5"/>
        <v>1.5.</v>
      </c>
      <c r="E48" s="19" t="str">
        <f>INDEX(domain_ref!N:N,MATCH(C48,domain_ref!M:M,0))</f>
        <v>כללי</v>
      </c>
      <c r="F48" s="76" t="str">
        <f>INDEX(domain_ref!N:N,MATCH(D48,domain_ref!M:M,0))</f>
        <v>ניהול נתוני תשתית</v>
      </c>
      <c r="G48" s="76" t="str">
        <f t="shared" si="2"/>
        <v>1. כללי</v>
      </c>
      <c r="H48" s="76" t="str">
        <f t="shared" si="3"/>
        <v>1.5. ניהול נתוני תשתית</v>
      </c>
    </row>
    <row r="49" spans="1:8" ht="30">
      <c r="A49" s="210" t="s">
        <v>1355</v>
      </c>
      <c r="B49" s="211" t="s">
        <v>433</v>
      </c>
      <c r="C49" s="1" t="str">
        <f t="shared" si="4"/>
        <v>1.</v>
      </c>
      <c r="D49" s="1" t="str">
        <f t="shared" si="5"/>
        <v>1.5.</v>
      </c>
      <c r="E49" s="19" t="str">
        <f>INDEX(domain_ref!N:N,MATCH(C49,domain_ref!M:M,0))</f>
        <v>כללי</v>
      </c>
      <c r="F49" s="76" t="str">
        <f>INDEX(domain_ref!N:N,MATCH(D49,domain_ref!M:M,0))</f>
        <v>ניהול נתוני תשתית</v>
      </c>
      <c r="G49" s="76" t="str">
        <f t="shared" si="2"/>
        <v>1. כללי</v>
      </c>
      <c r="H49" s="76" t="str">
        <f t="shared" si="3"/>
        <v>1.5. ניהול נתוני תשתית</v>
      </c>
    </row>
    <row r="50" spans="1:8" ht="90">
      <c r="A50" s="210" t="s">
        <v>1356</v>
      </c>
      <c r="B50" s="211" t="s">
        <v>434</v>
      </c>
      <c r="C50" s="1" t="str">
        <f t="shared" si="4"/>
        <v>1.</v>
      </c>
      <c r="D50" s="1" t="str">
        <f t="shared" si="5"/>
        <v>1.5.</v>
      </c>
      <c r="E50" s="19" t="str">
        <f>INDEX(domain_ref!N:N,MATCH(C50,domain_ref!M:M,0))</f>
        <v>כללי</v>
      </c>
      <c r="F50" s="76" t="str">
        <f>INDEX(domain_ref!N:N,MATCH(D50,domain_ref!M:M,0))</f>
        <v>ניהול נתוני תשתית</v>
      </c>
      <c r="G50" s="76" t="str">
        <f t="shared" si="2"/>
        <v>1. כללי</v>
      </c>
      <c r="H50" s="76" t="str">
        <f t="shared" si="3"/>
        <v>1.5. ניהול נתוני תשתית</v>
      </c>
    </row>
    <row r="51" spans="1:8" ht="90">
      <c r="A51" s="210" t="s">
        <v>1357</v>
      </c>
      <c r="B51" s="211" t="s">
        <v>435</v>
      </c>
      <c r="C51" s="1" t="str">
        <f t="shared" si="4"/>
        <v>1.</v>
      </c>
      <c r="D51" s="1" t="str">
        <f t="shared" si="5"/>
        <v>1.5.</v>
      </c>
      <c r="E51" s="19" t="str">
        <f>INDEX(domain_ref!N:N,MATCH(C51,domain_ref!M:M,0))</f>
        <v>כללי</v>
      </c>
      <c r="F51" s="76" t="str">
        <f>INDEX(domain_ref!N:N,MATCH(D51,domain_ref!M:M,0))</f>
        <v>ניהול נתוני תשתית</v>
      </c>
      <c r="G51" s="76" t="str">
        <f t="shared" si="2"/>
        <v>1. כללי</v>
      </c>
      <c r="H51" s="76" t="str">
        <f t="shared" si="3"/>
        <v>1.5. ניהול נתוני תשתית</v>
      </c>
    </row>
    <row r="52" spans="1:8" ht="30">
      <c r="A52" s="210" t="s">
        <v>1358</v>
      </c>
      <c r="B52" s="211" t="s">
        <v>436</v>
      </c>
      <c r="C52" s="1" t="str">
        <f t="shared" si="4"/>
        <v>1.</v>
      </c>
      <c r="D52" s="1" t="str">
        <f t="shared" si="5"/>
        <v>1.5.</v>
      </c>
      <c r="E52" s="19" t="str">
        <f>INDEX(domain_ref!N:N,MATCH(C52,domain_ref!M:M,0))</f>
        <v>כללי</v>
      </c>
      <c r="F52" s="76" t="str">
        <f>INDEX(domain_ref!N:N,MATCH(D52,domain_ref!M:M,0))</f>
        <v>ניהול נתוני תשתית</v>
      </c>
      <c r="G52" s="76" t="str">
        <f t="shared" si="2"/>
        <v>1. כללי</v>
      </c>
      <c r="H52" s="76" t="str">
        <f t="shared" si="3"/>
        <v>1.5. ניהול נתוני תשתית</v>
      </c>
    </row>
    <row r="53" spans="1:8" ht="60">
      <c r="A53" s="210" t="s">
        <v>1359</v>
      </c>
      <c r="B53" s="211" t="s">
        <v>437</v>
      </c>
      <c r="C53" s="1" t="str">
        <f t="shared" si="4"/>
        <v>1.</v>
      </c>
      <c r="D53" s="1" t="str">
        <f t="shared" si="5"/>
        <v>1.5.</v>
      </c>
      <c r="E53" s="19" t="str">
        <f>INDEX(domain_ref!N:N,MATCH(C53,domain_ref!M:M,0))</f>
        <v>כללי</v>
      </c>
      <c r="F53" s="76" t="str">
        <f>INDEX(domain_ref!N:N,MATCH(D53,domain_ref!M:M,0))</f>
        <v>ניהול נתוני תשתית</v>
      </c>
      <c r="G53" s="76" t="str">
        <f t="shared" si="2"/>
        <v>1. כללי</v>
      </c>
      <c r="H53" s="76" t="str">
        <f t="shared" si="3"/>
        <v>1.5. ניהול נתוני תשתית</v>
      </c>
    </row>
    <row r="54" spans="1:8" ht="60">
      <c r="A54" s="210" t="s">
        <v>1360</v>
      </c>
      <c r="B54" s="211" t="s">
        <v>438</v>
      </c>
      <c r="C54" s="1" t="str">
        <f t="shared" si="4"/>
        <v>1.</v>
      </c>
      <c r="D54" s="1" t="str">
        <f t="shared" si="5"/>
        <v>1.5.</v>
      </c>
      <c r="E54" s="19" t="str">
        <f>INDEX(domain_ref!N:N,MATCH(C54,domain_ref!M:M,0))</f>
        <v>כללי</v>
      </c>
      <c r="F54" s="76" t="str">
        <f>INDEX(domain_ref!N:N,MATCH(D54,domain_ref!M:M,0))</f>
        <v>ניהול נתוני תשתית</v>
      </c>
      <c r="G54" s="76" t="str">
        <f t="shared" si="2"/>
        <v>1. כללי</v>
      </c>
      <c r="H54" s="76" t="str">
        <f t="shared" si="3"/>
        <v>1.5. ניהול נתוני תשתית</v>
      </c>
    </row>
    <row r="55" spans="1:8" ht="60">
      <c r="A55" s="210" t="s">
        <v>1361</v>
      </c>
      <c r="B55" s="211" t="s">
        <v>439</v>
      </c>
      <c r="C55" s="1" t="str">
        <f t="shared" si="4"/>
        <v>1.</v>
      </c>
      <c r="D55" s="1" t="str">
        <f t="shared" si="5"/>
        <v>1.5.</v>
      </c>
      <c r="E55" s="19" t="str">
        <f>INDEX(domain_ref!N:N,MATCH(C55,domain_ref!M:M,0))</f>
        <v>כללי</v>
      </c>
      <c r="F55" s="76" t="str">
        <f>INDEX(domain_ref!N:N,MATCH(D55,domain_ref!M:M,0))</f>
        <v>ניהול נתוני תשתית</v>
      </c>
      <c r="G55" s="76" t="str">
        <f t="shared" si="2"/>
        <v>1. כללי</v>
      </c>
      <c r="H55" s="76" t="str">
        <f t="shared" si="3"/>
        <v>1.5. ניהול נתוני תשתית</v>
      </c>
    </row>
    <row r="56" spans="1:8" ht="45">
      <c r="A56" s="210" t="s">
        <v>1362</v>
      </c>
      <c r="B56" s="211" t="s">
        <v>440</v>
      </c>
      <c r="C56" s="1" t="str">
        <f t="shared" si="4"/>
        <v>1.</v>
      </c>
      <c r="D56" s="1" t="str">
        <f t="shared" si="5"/>
        <v>1.5.</v>
      </c>
      <c r="E56" s="19" t="str">
        <f>INDEX(domain_ref!N:N,MATCH(C56,domain_ref!M:M,0))</f>
        <v>כללי</v>
      </c>
      <c r="F56" s="76" t="str">
        <f>INDEX(domain_ref!N:N,MATCH(D56,domain_ref!M:M,0))</f>
        <v>ניהול נתוני תשתית</v>
      </c>
      <c r="G56" s="76" t="str">
        <f t="shared" si="2"/>
        <v>1. כללי</v>
      </c>
      <c r="H56" s="76" t="str">
        <f t="shared" si="3"/>
        <v>1.5. ניהול נתוני תשתית</v>
      </c>
    </row>
    <row r="57" spans="1:8" ht="75">
      <c r="A57" s="210" t="s">
        <v>1363</v>
      </c>
      <c r="B57" s="211" t="s">
        <v>441</v>
      </c>
      <c r="C57" s="1" t="str">
        <f t="shared" si="4"/>
        <v>1.</v>
      </c>
      <c r="D57" s="1" t="str">
        <f t="shared" si="5"/>
        <v>1.5.</v>
      </c>
      <c r="E57" s="19" t="str">
        <f>INDEX(domain_ref!N:N,MATCH(C57,domain_ref!M:M,0))</f>
        <v>כללי</v>
      </c>
      <c r="F57" s="76" t="str">
        <f>INDEX(domain_ref!N:N,MATCH(D57,domain_ref!M:M,0))</f>
        <v>ניהול נתוני תשתית</v>
      </c>
      <c r="G57" s="76" t="str">
        <f t="shared" si="2"/>
        <v>1. כללי</v>
      </c>
      <c r="H57" s="76" t="str">
        <f t="shared" si="3"/>
        <v>1.5. ניהול נתוני תשתית</v>
      </c>
    </row>
    <row r="58" spans="1:8" ht="30">
      <c r="A58" s="210" t="s">
        <v>1364</v>
      </c>
      <c r="B58" s="211" t="s">
        <v>442</v>
      </c>
      <c r="C58" s="1" t="str">
        <f t="shared" si="4"/>
        <v>1.</v>
      </c>
      <c r="D58" s="1" t="str">
        <f t="shared" si="5"/>
        <v>1.5.</v>
      </c>
      <c r="E58" s="19" t="str">
        <f>INDEX(domain_ref!N:N,MATCH(C58,domain_ref!M:M,0))</f>
        <v>כללי</v>
      </c>
      <c r="F58" s="76" t="str">
        <f>INDEX(domain_ref!N:N,MATCH(D58,domain_ref!M:M,0))</f>
        <v>ניהול נתוני תשתית</v>
      </c>
      <c r="G58" s="76" t="str">
        <f t="shared" si="2"/>
        <v>1. כללי</v>
      </c>
      <c r="H58" s="76" t="str">
        <f t="shared" si="3"/>
        <v>1.5. ניהול נתוני תשתית</v>
      </c>
    </row>
    <row r="59" spans="1:8" ht="75">
      <c r="A59" s="210" t="s">
        <v>1365</v>
      </c>
      <c r="B59" s="211" t="s">
        <v>443</v>
      </c>
      <c r="C59" s="1" t="str">
        <f t="shared" si="4"/>
        <v>1.</v>
      </c>
      <c r="D59" s="1" t="str">
        <f t="shared" si="5"/>
        <v>1.5.</v>
      </c>
      <c r="E59" s="19" t="str">
        <f>INDEX(domain_ref!N:N,MATCH(C59,domain_ref!M:M,0))</f>
        <v>כללי</v>
      </c>
      <c r="F59" s="76" t="str">
        <f>INDEX(domain_ref!N:N,MATCH(D59,domain_ref!M:M,0))</f>
        <v>ניהול נתוני תשתית</v>
      </c>
      <c r="G59" s="76" t="str">
        <f t="shared" si="2"/>
        <v>1. כללי</v>
      </c>
      <c r="H59" s="76" t="str">
        <f t="shared" si="3"/>
        <v>1.5. ניהול נתוני תשתית</v>
      </c>
    </row>
    <row r="60" spans="1:8" ht="30">
      <c r="A60" s="210" t="s">
        <v>1366</v>
      </c>
      <c r="B60" s="211" t="s">
        <v>444</v>
      </c>
      <c r="C60" s="1" t="str">
        <f t="shared" si="4"/>
        <v>1.</v>
      </c>
      <c r="D60" s="1" t="str">
        <f t="shared" si="5"/>
        <v>1.5.</v>
      </c>
      <c r="E60" s="19" t="str">
        <f>INDEX(domain_ref!N:N,MATCH(C60,domain_ref!M:M,0))</f>
        <v>כללי</v>
      </c>
      <c r="F60" s="76" t="str">
        <f>INDEX(domain_ref!N:N,MATCH(D60,domain_ref!M:M,0))</f>
        <v>ניהול נתוני תשתית</v>
      </c>
      <c r="G60" s="76" t="str">
        <f t="shared" si="2"/>
        <v>1. כללי</v>
      </c>
      <c r="H60" s="76" t="str">
        <f t="shared" si="3"/>
        <v>1.5. ניהול נתוני תשתית</v>
      </c>
    </row>
    <row r="61" spans="1:8" ht="45">
      <c r="A61" s="210" t="s">
        <v>1367</v>
      </c>
      <c r="B61" s="211" t="s">
        <v>445</v>
      </c>
      <c r="C61" s="1" t="str">
        <f t="shared" si="4"/>
        <v>1.</v>
      </c>
      <c r="D61" s="1" t="str">
        <f t="shared" si="5"/>
        <v>1.5.</v>
      </c>
      <c r="E61" s="19" t="str">
        <f>INDEX(domain_ref!N:N,MATCH(C61,domain_ref!M:M,0))</f>
        <v>כללי</v>
      </c>
      <c r="F61" s="76" t="str">
        <f>INDEX(domain_ref!N:N,MATCH(D61,domain_ref!M:M,0))</f>
        <v>ניהול נתוני תשתית</v>
      </c>
      <c r="G61" s="76" t="str">
        <f t="shared" si="2"/>
        <v>1. כללי</v>
      </c>
      <c r="H61" s="76" t="str">
        <f t="shared" si="3"/>
        <v>1.5. ניהול נתוני תשתית</v>
      </c>
    </row>
    <row r="62" spans="1:8" ht="30">
      <c r="A62" s="210" t="s">
        <v>1368</v>
      </c>
      <c r="B62" s="211" t="s">
        <v>446</v>
      </c>
      <c r="C62" s="1" t="str">
        <f t="shared" si="4"/>
        <v>1.</v>
      </c>
      <c r="D62" s="1" t="str">
        <f t="shared" si="5"/>
        <v>1.5.</v>
      </c>
      <c r="E62" s="19" t="str">
        <f>INDEX(domain_ref!N:N,MATCH(C62,domain_ref!M:M,0))</f>
        <v>כללי</v>
      </c>
      <c r="F62" s="76" t="str">
        <f>INDEX(domain_ref!N:N,MATCH(D62,domain_ref!M:M,0))</f>
        <v>ניהול נתוני תשתית</v>
      </c>
      <c r="G62" s="76" t="str">
        <f t="shared" si="2"/>
        <v>1. כללי</v>
      </c>
      <c r="H62" s="76" t="str">
        <f t="shared" si="3"/>
        <v>1.5. ניהול נתוני תשתית</v>
      </c>
    </row>
    <row r="63" spans="1:8" ht="105">
      <c r="A63" s="210" t="s">
        <v>1369</v>
      </c>
      <c r="B63" s="211" t="s">
        <v>447</v>
      </c>
      <c r="C63" s="1" t="str">
        <f t="shared" si="4"/>
        <v>1.</v>
      </c>
      <c r="D63" s="1" t="str">
        <f t="shared" si="5"/>
        <v>1.5.</v>
      </c>
      <c r="E63" s="19" t="str">
        <f>INDEX(domain_ref!N:N,MATCH(C63,domain_ref!M:M,0))</f>
        <v>כללי</v>
      </c>
      <c r="F63" s="76" t="str">
        <f>INDEX(domain_ref!N:N,MATCH(D63,domain_ref!M:M,0))</f>
        <v>ניהול נתוני תשתית</v>
      </c>
      <c r="G63" s="76" t="str">
        <f t="shared" si="2"/>
        <v>1. כללי</v>
      </c>
      <c r="H63" s="76" t="str">
        <f t="shared" si="3"/>
        <v>1.5. ניהול נתוני תשתית</v>
      </c>
    </row>
    <row r="64" spans="1:8" ht="30">
      <c r="A64" s="210" t="s">
        <v>1370</v>
      </c>
      <c r="B64" s="211" t="s">
        <v>448</v>
      </c>
      <c r="C64" s="1" t="str">
        <f t="shared" si="4"/>
        <v>1.</v>
      </c>
      <c r="D64" s="1" t="str">
        <f t="shared" si="5"/>
        <v>1.5.</v>
      </c>
      <c r="E64" s="19" t="str">
        <f>INDEX(domain_ref!N:N,MATCH(C64,domain_ref!M:M,0))</f>
        <v>כללי</v>
      </c>
      <c r="F64" s="76" t="str">
        <f>INDEX(domain_ref!N:N,MATCH(D64,domain_ref!M:M,0))</f>
        <v>ניהול נתוני תשתית</v>
      </c>
      <c r="G64" s="76" t="str">
        <f t="shared" si="2"/>
        <v>1. כללי</v>
      </c>
      <c r="H64" s="76" t="str">
        <f t="shared" si="3"/>
        <v>1.5. ניהול נתוני תשתית</v>
      </c>
    </row>
    <row r="65" spans="1:8" ht="60">
      <c r="A65" s="210" t="s">
        <v>1371</v>
      </c>
      <c r="B65" s="211" t="s">
        <v>449</v>
      </c>
      <c r="C65" s="1" t="str">
        <f t="shared" si="4"/>
        <v>1.</v>
      </c>
      <c r="D65" s="1" t="str">
        <f t="shared" si="5"/>
        <v>1.5.</v>
      </c>
      <c r="E65" s="19" t="str">
        <f>INDEX(domain_ref!N:N,MATCH(C65,domain_ref!M:M,0))</f>
        <v>כללי</v>
      </c>
      <c r="F65" s="76" t="str">
        <f>INDEX(domain_ref!N:N,MATCH(D65,domain_ref!M:M,0))</f>
        <v>ניהול נתוני תשתית</v>
      </c>
      <c r="G65" s="76" t="str">
        <f t="shared" si="2"/>
        <v>1. כללי</v>
      </c>
      <c r="H65" s="76" t="str">
        <f t="shared" si="3"/>
        <v>1.5. ניהול נתוני תשתית</v>
      </c>
    </row>
    <row r="66" spans="1:8" ht="75">
      <c r="A66" s="210" t="s">
        <v>1372</v>
      </c>
      <c r="B66" s="211" t="s">
        <v>450</v>
      </c>
      <c r="C66" s="1" t="str">
        <f t="shared" si="4"/>
        <v>1.</v>
      </c>
      <c r="D66" s="1" t="str">
        <f t="shared" si="5"/>
        <v>1.5.</v>
      </c>
      <c r="E66" s="19" t="str">
        <f>INDEX(domain_ref!N:N,MATCH(C66,domain_ref!M:M,0))</f>
        <v>כללי</v>
      </c>
      <c r="F66" s="76" t="str">
        <f>INDEX(domain_ref!N:N,MATCH(D66,domain_ref!M:M,0))</f>
        <v>ניהול נתוני תשתית</v>
      </c>
      <c r="G66" s="76" t="str">
        <f t="shared" si="2"/>
        <v>1. כללי</v>
      </c>
      <c r="H66" s="76" t="str">
        <f t="shared" si="3"/>
        <v>1.5. ניהול נתוני תשתית</v>
      </c>
    </row>
    <row r="67" spans="1:8" ht="30">
      <c r="A67" s="210" t="s">
        <v>1373</v>
      </c>
      <c r="B67" s="211" t="s">
        <v>451</v>
      </c>
      <c r="C67" s="1" t="str">
        <f t="shared" si="4"/>
        <v>1.</v>
      </c>
      <c r="D67" s="1" t="str">
        <f t="shared" si="5"/>
        <v>1.5.</v>
      </c>
      <c r="E67" s="19" t="str">
        <f>INDEX(domain_ref!N:N,MATCH(C67,domain_ref!M:M,0))</f>
        <v>כללי</v>
      </c>
      <c r="F67" s="76" t="str">
        <f>INDEX(domain_ref!N:N,MATCH(D67,domain_ref!M:M,0))</f>
        <v>ניהול נתוני תשתית</v>
      </c>
      <c r="G67" s="76" t="str">
        <f t="shared" si="6" ref="G67:G130">C67&amp;" "&amp;E67</f>
        <v>1. כללי</v>
      </c>
      <c r="H67" s="76" t="str">
        <f t="shared" si="7" ref="H67:H130">D67&amp;" "&amp;F67</f>
        <v>1.5. ניהול נתוני תשתית</v>
      </c>
    </row>
    <row r="68" spans="1:8" ht="30">
      <c r="A68" s="210" t="s">
        <v>1374</v>
      </c>
      <c r="B68" s="211" t="s">
        <v>452</v>
      </c>
      <c r="C68" s="1" t="str">
        <f t="shared" si="4"/>
        <v>1.</v>
      </c>
      <c r="D68" s="1" t="str">
        <f t="shared" si="5"/>
        <v>1.5.</v>
      </c>
      <c r="E68" s="19" t="str">
        <f>INDEX(domain_ref!N:N,MATCH(C68,domain_ref!M:M,0))</f>
        <v>כללי</v>
      </c>
      <c r="F68" s="76" t="str">
        <f>INDEX(domain_ref!N:N,MATCH(D68,domain_ref!M:M,0))</f>
        <v>ניהול נתוני תשתית</v>
      </c>
      <c r="G68" s="76" t="str">
        <f t="shared" si="6"/>
        <v>1. כללי</v>
      </c>
      <c r="H68" s="76" t="str">
        <f t="shared" si="7"/>
        <v>1.5. ניהול נתוני תשתית</v>
      </c>
    </row>
    <row r="69" spans="1:8" ht="270">
      <c r="A69" s="210" t="s">
        <v>1375</v>
      </c>
      <c r="B69" s="211" t="s">
        <v>453</v>
      </c>
      <c r="C69" s="1" t="str">
        <f t="shared" si="4"/>
        <v>1.</v>
      </c>
      <c r="D69" s="1" t="str">
        <f t="shared" si="5"/>
        <v>1.5.</v>
      </c>
      <c r="E69" s="19" t="str">
        <f>INDEX(domain_ref!N:N,MATCH(C69,domain_ref!M:M,0))</f>
        <v>כללי</v>
      </c>
      <c r="F69" s="76" t="str">
        <f>INDEX(domain_ref!N:N,MATCH(D69,domain_ref!M:M,0))</f>
        <v>ניהול נתוני תשתית</v>
      </c>
      <c r="G69" s="76" t="str">
        <f t="shared" si="6"/>
        <v>1. כללי</v>
      </c>
      <c r="H69" s="76" t="str">
        <f t="shared" si="7"/>
        <v>1.5. ניהול נתוני תשתית</v>
      </c>
    </row>
    <row r="70" spans="1:8" ht="45">
      <c r="A70" s="210" t="s">
        <v>1376</v>
      </c>
      <c r="B70" s="211" t="s">
        <v>454</v>
      </c>
      <c r="C70" s="1" t="str">
        <f t="shared" si="4"/>
        <v>1.</v>
      </c>
      <c r="D70" s="1" t="str">
        <f t="shared" si="5"/>
        <v>1.5.</v>
      </c>
      <c r="E70" s="19" t="str">
        <f>INDEX(domain_ref!N:N,MATCH(C70,domain_ref!M:M,0))</f>
        <v>כללי</v>
      </c>
      <c r="F70" s="76" t="str">
        <f>INDEX(domain_ref!N:N,MATCH(D70,domain_ref!M:M,0))</f>
        <v>ניהול נתוני תשתית</v>
      </c>
      <c r="G70" s="76" t="str">
        <f t="shared" si="6"/>
        <v>1. כללי</v>
      </c>
      <c r="H70" s="76" t="str">
        <f t="shared" si="7"/>
        <v>1.5. ניהול נתוני תשתית</v>
      </c>
    </row>
    <row r="71" spans="1:8" ht="75">
      <c r="A71" s="210" t="s">
        <v>1377</v>
      </c>
      <c r="B71" s="211" t="s">
        <v>455</v>
      </c>
      <c r="C71" s="1" t="str">
        <f t="shared" si="4"/>
        <v>1.</v>
      </c>
      <c r="D71" s="1" t="str">
        <f t="shared" si="5"/>
        <v>1.5.</v>
      </c>
      <c r="E71" s="19" t="str">
        <f>INDEX(domain_ref!N:N,MATCH(C71,domain_ref!M:M,0))</f>
        <v>כללי</v>
      </c>
      <c r="F71" s="76" t="str">
        <f>INDEX(domain_ref!N:N,MATCH(D71,domain_ref!M:M,0))</f>
        <v>ניהול נתוני תשתית</v>
      </c>
      <c r="G71" s="76" t="str">
        <f t="shared" si="6"/>
        <v>1. כללי</v>
      </c>
      <c r="H71" s="76" t="str">
        <f t="shared" si="7"/>
        <v>1.5. ניהול נתוני תשתית</v>
      </c>
    </row>
    <row r="72" spans="1:8" ht="30">
      <c r="A72" s="210" t="s">
        <v>1378</v>
      </c>
      <c r="B72" s="211" t="s">
        <v>456</v>
      </c>
      <c r="C72" s="1" t="str">
        <f t="shared" si="4"/>
        <v>1.</v>
      </c>
      <c r="D72" s="1" t="str">
        <f t="shared" si="5"/>
        <v>1.5.</v>
      </c>
      <c r="E72" s="19" t="str">
        <f>INDEX(domain_ref!N:N,MATCH(C72,domain_ref!M:M,0))</f>
        <v>כללי</v>
      </c>
      <c r="F72" s="76" t="str">
        <f>INDEX(domain_ref!N:N,MATCH(D72,domain_ref!M:M,0))</f>
        <v>ניהול נתוני תשתית</v>
      </c>
      <c r="G72" s="76" t="str">
        <f t="shared" si="6"/>
        <v>1. כללי</v>
      </c>
      <c r="H72" s="76" t="str">
        <f t="shared" si="7"/>
        <v>1.5. ניהול נתוני תשתית</v>
      </c>
    </row>
    <row r="73" spans="1:8" ht="90">
      <c r="A73" s="210" t="s">
        <v>1379</v>
      </c>
      <c r="B73" s="211" t="s">
        <v>457</v>
      </c>
      <c r="C73" s="1" t="str">
        <f t="shared" si="4"/>
        <v>1.</v>
      </c>
      <c r="D73" s="1" t="str">
        <f t="shared" si="5"/>
        <v>1.5.</v>
      </c>
      <c r="E73" s="19" t="str">
        <f>INDEX(domain_ref!N:N,MATCH(C73,domain_ref!M:M,0))</f>
        <v>כללי</v>
      </c>
      <c r="F73" s="76" t="str">
        <f>INDEX(domain_ref!N:N,MATCH(D73,domain_ref!M:M,0))</f>
        <v>ניהול נתוני תשתית</v>
      </c>
      <c r="G73" s="76" t="str">
        <f t="shared" si="6"/>
        <v>1. כללי</v>
      </c>
      <c r="H73" s="76" t="str">
        <f t="shared" si="7"/>
        <v>1.5. ניהול נתוני תשתית</v>
      </c>
    </row>
    <row r="74" spans="1:8" ht="30">
      <c r="A74" s="210" t="s">
        <v>1380</v>
      </c>
      <c r="B74" s="211" t="s">
        <v>458</v>
      </c>
      <c r="C74" s="1" t="str">
        <f t="shared" si="4"/>
        <v>1.</v>
      </c>
      <c r="D74" s="1" t="str">
        <f t="shared" si="5"/>
        <v>1.5.</v>
      </c>
      <c r="E74" s="19" t="str">
        <f>INDEX(domain_ref!N:N,MATCH(C74,domain_ref!M:M,0))</f>
        <v>כללי</v>
      </c>
      <c r="F74" s="76" t="str">
        <f>INDEX(domain_ref!N:N,MATCH(D74,domain_ref!M:M,0))</f>
        <v>ניהול נתוני תשתית</v>
      </c>
      <c r="G74" s="76" t="str">
        <f t="shared" si="6"/>
        <v>1. כללי</v>
      </c>
      <c r="H74" s="76" t="str">
        <f t="shared" si="7"/>
        <v>1.5. ניהול נתוני תשתית</v>
      </c>
    </row>
    <row r="75" spans="1:8" ht="135">
      <c r="A75" s="210" t="s">
        <v>1381</v>
      </c>
      <c r="B75" s="211" t="s">
        <v>459</v>
      </c>
      <c r="C75" s="1" t="str">
        <f t="shared" si="4"/>
        <v>1.</v>
      </c>
      <c r="D75" s="1" t="str">
        <f t="shared" si="5"/>
        <v>1.5.</v>
      </c>
      <c r="E75" s="19" t="str">
        <f>INDEX(domain_ref!N:N,MATCH(C75,domain_ref!M:M,0))</f>
        <v>כללי</v>
      </c>
      <c r="F75" s="76" t="str">
        <f>INDEX(domain_ref!N:N,MATCH(D75,domain_ref!M:M,0))</f>
        <v>ניהול נתוני תשתית</v>
      </c>
      <c r="G75" s="76" t="str">
        <f t="shared" si="6"/>
        <v>1. כללי</v>
      </c>
      <c r="H75" s="76" t="str">
        <f t="shared" si="7"/>
        <v>1.5. ניהול נתוני תשתית</v>
      </c>
    </row>
    <row r="76" spans="1:8" ht="30">
      <c r="A76" s="210" t="s">
        <v>1382</v>
      </c>
      <c r="B76" s="211" t="s">
        <v>460</v>
      </c>
      <c r="C76" s="1" t="str">
        <f t="shared" si="8" ref="C76:C139">LEFT(A76,2)</f>
        <v>1.</v>
      </c>
      <c r="D76" s="1" t="str">
        <f t="shared" si="9" ref="D76:D139">LEFT(A76,4)</f>
        <v>1.5.</v>
      </c>
      <c r="E76" s="19" t="str">
        <f>INDEX(domain_ref!N:N,MATCH(C76,domain_ref!M:M,0))</f>
        <v>כללי</v>
      </c>
      <c r="F76" s="76" t="str">
        <f>INDEX(domain_ref!N:N,MATCH(D76,domain_ref!M:M,0))</f>
        <v>ניהול נתוני תשתית</v>
      </c>
      <c r="G76" s="76" t="str">
        <f t="shared" si="6"/>
        <v>1. כללי</v>
      </c>
      <c r="H76" s="76" t="str">
        <f t="shared" si="7"/>
        <v>1.5. ניהול נתוני תשתית</v>
      </c>
    </row>
    <row r="77" spans="1:8" ht="30">
      <c r="A77" s="210" t="s">
        <v>1383</v>
      </c>
      <c r="B77" s="211" t="s">
        <v>461</v>
      </c>
      <c r="C77" s="1" t="str">
        <f t="shared" si="8"/>
        <v>1.</v>
      </c>
      <c r="D77" s="1" t="str">
        <f t="shared" si="9"/>
        <v>1.5.</v>
      </c>
      <c r="E77" s="19" t="str">
        <f>INDEX(domain_ref!N:N,MATCH(C77,domain_ref!M:M,0))</f>
        <v>כללי</v>
      </c>
      <c r="F77" s="76" t="str">
        <f>INDEX(domain_ref!N:N,MATCH(D77,domain_ref!M:M,0))</f>
        <v>ניהול נתוני תשתית</v>
      </c>
      <c r="G77" s="76" t="str">
        <f t="shared" si="6"/>
        <v>1. כללי</v>
      </c>
      <c r="H77" s="76" t="str">
        <f t="shared" si="7"/>
        <v>1.5. ניהול נתוני תשתית</v>
      </c>
    </row>
    <row r="78" spans="1:8" ht="30">
      <c r="A78" s="210" t="s">
        <v>1384</v>
      </c>
      <c r="B78" s="211" t="s">
        <v>462</v>
      </c>
      <c r="C78" s="1" t="str">
        <f t="shared" si="8"/>
        <v>1.</v>
      </c>
      <c r="D78" s="1" t="str">
        <f t="shared" si="9"/>
        <v>1.5.</v>
      </c>
      <c r="E78" s="19" t="str">
        <f>INDEX(domain_ref!N:N,MATCH(C78,domain_ref!M:M,0))</f>
        <v>כללי</v>
      </c>
      <c r="F78" s="76" t="str">
        <f>INDEX(domain_ref!N:N,MATCH(D78,domain_ref!M:M,0))</f>
        <v>ניהול נתוני תשתית</v>
      </c>
      <c r="G78" s="76" t="str">
        <f t="shared" si="6"/>
        <v>1. כללי</v>
      </c>
      <c r="H78" s="76" t="str">
        <f t="shared" si="7"/>
        <v>1.5. ניהול נתוני תשתית</v>
      </c>
    </row>
    <row r="79" spans="1:8" ht="30">
      <c r="A79" s="210" t="s">
        <v>1385</v>
      </c>
      <c r="B79" s="211" t="s">
        <v>463</v>
      </c>
      <c r="C79" s="1" t="str">
        <f t="shared" si="8"/>
        <v>1.</v>
      </c>
      <c r="D79" s="1" t="str">
        <f t="shared" si="9"/>
        <v>1.5.</v>
      </c>
      <c r="E79" s="19" t="str">
        <f>INDEX(domain_ref!N:N,MATCH(C79,domain_ref!M:M,0))</f>
        <v>כללי</v>
      </c>
      <c r="F79" s="76" t="str">
        <f>INDEX(domain_ref!N:N,MATCH(D79,domain_ref!M:M,0))</f>
        <v>ניהול נתוני תשתית</v>
      </c>
      <c r="G79" s="76" t="str">
        <f t="shared" si="6"/>
        <v>1. כללי</v>
      </c>
      <c r="H79" s="76" t="str">
        <f t="shared" si="7"/>
        <v>1.5. ניהול נתוני תשתית</v>
      </c>
    </row>
    <row r="80" spans="1:8" ht="30">
      <c r="A80" s="210" t="s">
        <v>1386</v>
      </c>
      <c r="B80" s="211" t="s">
        <v>464</v>
      </c>
      <c r="C80" s="1" t="str">
        <f t="shared" si="8"/>
        <v>1.</v>
      </c>
      <c r="D80" s="1" t="str">
        <f t="shared" si="9"/>
        <v>1.5.</v>
      </c>
      <c r="E80" s="19" t="str">
        <f>INDEX(domain_ref!N:N,MATCH(C80,domain_ref!M:M,0))</f>
        <v>כללי</v>
      </c>
      <c r="F80" s="76" t="str">
        <f>INDEX(domain_ref!N:N,MATCH(D80,domain_ref!M:M,0))</f>
        <v>ניהול נתוני תשתית</v>
      </c>
      <c r="G80" s="76" t="str">
        <f t="shared" si="6"/>
        <v>1. כללי</v>
      </c>
      <c r="H80" s="76" t="str">
        <f t="shared" si="7"/>
        <v>1.5. ניהול נתוני תשתית</v>
      </c>
    </row>
    <row r="81" spans="1:8" ht="30">
      <c r="A81" s="210" t="s">
        <v>1387</v>
      </c>
      <c r="B81" s="211" t="s">
        <v>465</v>
      </c>
      <c r="C81" s="1" t="str">
        <f t="shared" si="8"/>
        <v>1.</v>
      </c>
      <c r="D81" s="1" t="str">
        <f t="shared" si="9"/>
        <v>1.5.</v>
      </c>
      <c r="E81" s="19" t="str">
        <f>INDEX(domain_ref!N:N,MATCH(C81,domain_ref!M:M,0))</f>
        <v>כללי</v>
      </c>
      <c r="F81" s="76" t="str">
        <f>INDEX(domain_ref!N:N,MATCH(D81,domain_ref!M:M,0))</f>
        <v>ניהול נתוני תשתית</v>
      </c>
      <c r="G81" s="76" t="str">
        <f t="shared" si="6"/>
        <v>1. כללי</v>
      </c>
      <c r="H81" s="76" t="str">
        <f t="shared" si="7"/>
        <v>1.5. ניהול נתוני תשתית</v>
      </c>
    </row>
    <row r="82" spans="1:8" ht="30">
      <c r="A82" s="210" t="s">
        <v>1388</v>
      </c>
      <c r="B82" s="211" t="s">
        <v>466</v>
      </c>
      <c r="C82" s="1" t="str">
        <f t="shared" si="8"/>
        <v>1.</v>
      </c>
      <c r="D82" s="1" t="str">
        <f t="shared" si="9"/>
        <v>1.5.</v>
      </c>
      <c r="E82" s="19" t="str">
        <f>INDEX(domain_ref!N:N,MATCH(C82,domain_ref!M:M,0))</f>
        <v>כללי</v>
      </c>
      <c r="F82" s="76" t="str">
        <f>INDEX(domain_ref!N:N,MATCH(D82,domain_ref!M:M,0))</f>
        <v>ניהול נתוני תשתית</v>
      </c>
      <c r="G82" s="76" t="str">
        <f t="shared" si="6"/>
        <v>1. כללי</v>
      </c>
      <c r="H82" s="76" t="str">
        <f t="shared" si="7"/>
        <v>1.5. ניהול נתוני תשתית</v>
      </c>
    </row>
    <row r="83" spans="1:8" ht="30">
      <c r="A83" s="210" t="s">
        <v>1389</v>
      </c>
      <c r="B83" s="211" t="s">
        <v>467</v>
      </c>
      <c r="C83" s="1" t="str">
        <f t="shared" si="8"/>
        <v>1.</v>
      </c>
      <c r="D83" s="1" t="str">
        <f t="shared" si="9"/>
        <v>1.5.</v>
      </c>
      <c r="E83" s="19" t="str">
        <f>INDEX(domain_ref!N:N,MATCH(C83,domain_ref!M:M,0))</f>
        <v>כללי</v>
      </c>
      <c r="F83" s="76" t="str">
        <f>INDEX(domain_ref!N:N,MATCH(D83,domain_ref!M:M,0))</f>
        <v>ניהול נתוני תשתית</v>
      </c>
      <c r="G83" s="76" t="str">
        <f t="shared" si="6"/>
        <v>1. כללי</v>
      </c>
      <c r="H83" s="76" t="str">
        <f t="shared" si="7"/>
        <v>1.5. ניהול נתוני תשתית</v>
      </c>
    </row>
    <row r="84" spans="1:8" ht="30">
      <c r="A84" s="210" t="s">
        <v>1390</v>
      </c>
      <c r="B84" s="211" t="s">
        <v>468</v>
      </c>
      <c r="C84" s="1" t="str">
        <f t="shared" si="8"/>
        <v>1.</v>
      </c>
      <c r="D84" s="1" t="str">
        <f t="shared" si="9"/>
        <v>1.5.</v>
      </c>
      <c r="E84" s="19" t="str">
        <f>INDEX(domain_ref!N:N,MATCH(C84,domain_ref!M:M,0))</f>
        <v>כללי</v>
      </c>
      <c r="F84" s="76" t="str">
        <f>INDEX(domain_ref!N:N,MATCH(D84,domain_ref!M:M,0))</f>
        <v>ניהול נתוני תשתית</v>
      </c>
      <c r="G84" s="76" t="str">
        <f t="shared" si="6"/>
        <v>1. כללי</v>
      </c>
      <c r="H84" s="76" t="str">
        <f t="shared" si="7"/>
        <v>1.5. ניהול נתוני תשתית</v>
      </c>
    </row>
    <row r="85" spans="1:8" ht="30">
      <c r="A85" s="210" t="s">
        <v>1391</v>
      </c>
      <c r="B85" s="211" t="s">
        <v>469</v>
      </c>
      <c r="C85" s="1" t="str">
        <f t="shared" si="8"/>
        <v>1.</v>
      </c>
      <c r="D85" s="1" t="str">
        <f t="shared" si="9"/>
        <v>1.5.</v>
      </c>
      <c r="E85" s="19" t="str">
        <f>INDEX(domain_ref!N:N,MATCH(C85,domain_ref!M:M,0))</f>
        <v>כללי</v>
      </c>
      <c r="F85" s="76" t="str">
        <f>INDEX(domain_ref!N:N,MATCH(D85,domain_ref!M:M,0))</f>
        <v>ניהול נתוני תשתית</v>
      </c>
      <c r="G85" s="76" t="str">
        <f t="shared" si="6"/>
        <v>1. כללי</v>
      </c>
      <c r="H85" s="76" t="str">
        <f t="shared" si="7"/>
        <v>1.5. ניהול נתוני תשתית</v>
      </c>
    </row>
    <row r="86" spans="1:8" ht="90">
      <c r="A86" s="210" t="s">
        <v>1392</v>
      </c>
      <c r="B86" s="211" t="s">
        <v>470</v>
      </c>
      <c r="C86" s="1" t="str">
        <f t="shared" si="8"/>
        <v>1.</v>
      </c>
      <c r="D86" s="1" t="str">
        <f t="shared" si="9"/>
        <v>1.5.</v>
      </c>
      <c r="E86" s="19" t="str">
        <f>INDEX(domain_ref!N:N,MATCH(C86,domain_ref!M:M,0))</f>
        <v>כללי</v>
      </c>
      <c r="F86" s="76" t="str">
        <f>INDEX(domain_ref!N:N,MATCH(D86,domain_ref!M:M,0))</f>
        <v>ניהול נתוני תשתית</v>
      </c>
      <c r="G86" s="76" t="str">
        <f t="shared" si="6"/>
        <v>1. כללי</v>
      </c>
      <c r="H86" s="76" t="str">
        <f t="shared" si="7"/>
        <v>1.5. ניהול נתוני תשתית</v>
      </c>
    </row>
    <row r="87" spans="1:8" ht="30">
      <c r="A87" s="210" t="s">
        <v>1393</v>
      </c>
      <c r="B87" s="211" t="s">
        <v>471</v>
      </c>
      <c r="C87" s="1" t="str">
        <f t="shared" si="8"/>
        <v>1.</v>
      </c>
      <c r="D87" s="1" t="str">
        <f t="shared" si="9"/>
        <v>1.5.</v>
      </c>
      <c r="E87" s="19" t="str">
        <f>INDEX(domain_ref!N:N,MATCH(C87,domain_ref!M:M,0))</f>
        <v>כללי</v>
      </c>
      <c r="F87" s="76" t="str">
        <f>INDEX(domain_ref!N:N,MATCH(D87,domain_ref!M:M,0))</f>
        <v>ניהול נתוני תשתית</v>
      </c>
      <c r="G87" s="76" t="str">
        <f t="shared" si="6"/>
        <v>1. כללי</v>
      </c>
      <c r="H87" s="76" t="str">
        <f t="shared" si="7"/>
        <v>1.5. ניהול נתוני תשתית</v>
      </c>
    </row>
    <row r="88" spans="1:8" ht="105">
      <c r="A88" s="210" t="s">
        <v>1394</v>
      </c>
      <c r="B88" s="211" t="s">
        <v>472</v>
      </c>
      <c r="C88" s="1" t="str">
        <f t="shared" si="8"/>
        <v>1.</v>
      </c>
      <c r="D88" s="1" t="str">
        <f t="shared" si="9"/>
        <v>1.5.</v>
      </c>
      <c r="E88" s="19" t="str">
        <f>INDEX(domain_ref!N:N,MATCH(C88,domain_ref!M:M,0))</f>
        <v>כללי</v>
      </c>
      <c r="F88" s="76" t="str">
        <f>INDEX(domain_ref!N:N,MATCH(D88,domain_ref!M:M,0))</f>
        <v>ניהול נתוני תשתית</v>
      </c>
      <c r="G88" s="76" t="str">
        <f t="shared" si="6"/>
        <v>1. כללי</v>
      </c>
      <c r="H88" s="76" t="str">
        <f t="shared" si="7"/>
        <v>1.5. ניהול נתוני תשתית</v>
      </c>
    </row>
    <row r="89" spans="1:8" ht="15">
      <c r="A89" s="210" t="s">
        <v>1395</v>
      </c>
      <c r="B89" s="211" t="s">
        <v>9</v>
      </c>
      <c r="C89" s="1" t="str">
        <f t="shared" si="8"/>
        <v>1.</v>
      </c>
      <c r="D89" s="1" t="str">
        <f t="shared" si="9"/>
        <v>1.6.</v>
      </c>
      <c r="E89" s="19" t="str">
        <f>INDEX(domain_ref!N:N,MATCH(C89,domain_ref!M:M,0))</f>
        <v>כללי</v>
      </c>
      <c r="F89" s="76" t="str">
        <f>INDEX(domain_ref!N:N,MATCH(D89,domain_ref!M:M,0))</f>
        <v>הרשאות</v>
      </c>
      <c r="G89" s="76" t="str">
        <f t="shared" si="6"/>
        <v>1. כללי</v>
      </c>
      <c r="H89" s="76" t="str">
        <f t="shared" si="7"/>
        <v>1.6. הרשאות</v>
      </c>
    </row>
    <row r="90" spans="1:8" ht="30">
      <c r="A90" s="210" t="s">
        <v>1396</v>
      </c>
      <c r="B90" s="211" t="s">
        <v>473</v>
      </c>
      <c r="C90" s="1" t="str">
        <f t="shared" si="8"/>
        <v>1.</v>
      </c>
      <c r="D90" s="1" t="str">
        <f t="shared" si="9"/>
        <v>1.6.</v>
      </c>
      <c r="E90" s="19" t="str">
        <f>INDEX(domain_ref!N:N,MATCH(C90,domain_ref!M:M,0))</f>
        <v>כללי</v>
      </c>
      <c r="F90" s="76" t="str">
        <f>INDEX(domain_ref!N:N,MATCH(D90,domain_ref!M:M,0))</f>
        <v>הרשאות</v>
      </c>
      <c r="G90" s="76" t="str">
        <f t="shared" si="6"/>
        <v>1. כללי</v>
      </c>
      <c r="H90" s="76" t="str">
        <f t="shared" si="7"/>
        <v>1.6. הרשאות</v>
      </c>
    </row>
    <row r="91" spans="1:8" ht="45">
      <c r="A91" s="210" t="s">
        <v>1397</v>
      </c>
      <c r="B91" s="211" t="s">
        <v>474</v>
      </c>
      <c r="C91" s="1" t="str">
        <f t="shared" si="8"/>
        <v>1.</v>
      </c>
      <c r="D91" s="1" t="str">
        <f t="shared" si="9"/>
        <v>1.6.</v>
      </c>
      <c r="E91" s="19" t="str">
        <f>INDEX(domain_ref!N:N,MATCH(C91,domain_ref!M:M,0))</f>
        <v>כללי</v>
      </c>
      <c r="F91" s="76" t="str">
        <f>INDEX(domain_ref!N:N,MATCH(D91,domain_ref!M:M,0))</f>
        <v>הרשאות</v>
      </c>
      <c r="G91" s="76" t="str">
        <f t="shared" si="6"/>
        <v>1. כללי</v>
      </c>
      <c r="H91" s="76" t="str">
        <f t="shared" si="7"/>
        <v>1.6. הרשאות</v>
      </c>
    </row>
    <row r="92" spans="1:8" ht="15">
      <c r="A92" s="210" t="s">
        <v>1398</v>
      </c>
      <c r="B92" s="211" t="s">
        <v>475</v>
      </c>
      <c r="C92" s="1" t="str">
        <f t="shared" si="8"/>
        <v>1.</v>
      </c>
      <c r="D92" s="1" t="str">
        <f t="shared" si="9"/>
        <v>1.6.</v>
      </c>
      <c r="E92" s="19" t="str">
        <f>INDEX(domain_ref!N:N,MATCH(C92,domain_ref!M:M,0))</f>
        <v>כללי</v>
      </c>
      <c r="F92" s="76" t="str">
        <f>INDEX(domain_ref!N:N,MATCH(D92,domain_ref!M:M,0))</f>
        <v>הרשאות</v>
      </c>
      <c r="G92" s="76" t="str">
        <f t="shared" si="6"/>
        <v>1. כללי</v>
      </c>
      <c r="H92" s="76" t="str">
        <f t="shared" si="7"/>
        <v>1.6. הרשאות</v>
      </c>
    </row>
    <row r="93" spans="1:8" ht="45">
      <c r="A93" s="210" t="s">
        <v>1399</v>
      </c>
      <c r="B93" s="211" t="s">
        <v>476</v>
      </c>
      <c r="C93" s="1" t="str">
        <f t="shared" si="8"/>
        <v>1.</v>
      </c>
      <c r="D93" s="1" t="str">
        <f t="shared" si="9"/>
        <v>1.6.</v>
      </c>
      <c r="E93" s="19" t="str">
        <f>INDEX(domain_ref!N:N,MATCH(C93,domain_ref!M:M,0))</f>
        <v>כללי</v>
      </c>
      <c r="F93" s="76" t="str">
        <f>INDEX(domain_ref!N:N,MATCH(D93,domain_ref!M:M,0))</f>
        <v>הרשאות</v>
      </c>
      <c r="G93" s="76" t="str">
        <f t="shared" si="6"/>
        <v>1. כללי</v>
      </c>
      <c r="H93" s="76" t="str">
        <f t="shared" si="7"/>
        <v>1.6. הרשאות</v>
      </c>
    </row>
    <row r="94" spans="1:8" ht="30">
      <c r="A94" s="210" t="s">
        <v>1400</v>
      </c>
      <c r="B94" s="211" t="s">
        <v>477</v>
      </c>
      <c r="C94" s="1" t="str">
        <f t="shared" si="8"/>
        <v>1.</v>
      </c>
      <c r="D94" s="1" t="str">
        <f t="shared" si="9"/>
        <v>1.6.</v>
      </c>
      <c r="E94" s="19" t="str">
        <f>INDEX(domain_ref!N:N,MATCH(C94,domain_ref!M:M,0))</f>
        <v>כללי</v>
      </c>
      <c r="F94" s="76" t="str">
        <f>INDEX(domain_ref!N:N,MATCH(D94,domain_ref!M:M,0))</f>
        <v>הרשאות</v>
      </c>
      <c r="G94" s="76" t="str">
        <f t="shared" si="6"/>
        <v>1. כללי</v>
      </c>
      <c r="H94" s="76" t="str">
        <f t="shared" si="7"/>
        <v>1.6. הרשאות</v>
      </c>
    </row>
    <row r="95" spans="1:8" ht="45">
      <c r="A95" s="210" t="s">
        <v>1401</v>
      </c>
      <c r="B95" s="211" t="s">
        <v>478</v>
      </c>
      <c r="C95" s="1" t="str">
        <f t="shared" si="8"/>
        <v>1.</v>
      </c>
      <c r="D95" s="1" t="str">
        <f t="shared" si="9"/>
        <v>1.6.</v>
      </c>
      <c r="E95" s="19" t="str">
        <f>INDEX(domain_ref!N:N,MATCH(C95,domain_ref!M:M,0))</f>
        <v>כללי</v>
      </c>
      <c r="F95" s="76" t="str">
        <f>INDEX(domain_ref!N:N,MATCH(D95,domain_ref!M:M,0))</f>
        <v>הרשאות</v>
      </c>
      <c r="G95" s="76" t="str">
        <f t="shared" si="6"/>
        <v>1. כללי</v>
      </c>
      <c r="H95" s="76" t="str">
        <f t="shared" si="7"/>
        <v>1.6. הרשאות</v>
      </c>
    </row>
    <row r="96" spans="1:8" ht="30">
      <c r="A96" s="210" t="s">
        <v>1402</v>
      </c>
      <c r="B96" s="211" t="s">
        <v>479</v>
      </c>
      <c r="C96" s="1" t="str">
        <f t="shared" si="8"/>
        <v>1.</v>
      </c>
      <c r="D96" s="1" t="str">
        <f t="shared" si="9"/>
        <v>1.6.</v>
      </c>
      <c r="E96" s="19" t="str">
        <f>INDEX(domain_ref!N:N,MATCH(C96,domain_ref!M:M,0))</f>
        <v>כללי</v>
      </c>
      <c r="F96" s="76" t="str">
        <f>INDEX(domain_ref!N:N,MATCH(D96,domain_ref!M:M,0))</f>
        <v>הרשאות</v>
      </c>
      <c r="G96" s="76" t="str">
        <f t="shared" si="6"/>
        <v>1. כללי</v>
      </c>
      <c r="H96" s="76" t="str">
        <f t="shared" si="7"/>
        <v>1.6. הרשאות</v>
      </c>
    </row>
    <row r="97" spans="1:8" ht="90">
      <c r="A97" s="210" t="s">
        <v>1403</v>
      </c>
      <c r="B97" s="211" t="s">
        <v>480</v>
      </c>
      <c r="C97" s="1" t="str">
        <f t="shared" si="8"/>
        <v>1.</v>
      </c>
      <c r="D97" s="1" t="str">
        <f t="shared" si="9"/>
        <v>1.6.</v>
      </c>
      <c r="E97" s="19" t="str">
        <f>INDEX(domain_ref!N:N,MATCH(C97,domain_ref!M:M,0))</f>
        <v>כללי</v>
      </c>
      <c r="F97" s="76" t="str">
        <f>INDEX(domain_ref!N:N,MATCH(D97,domain_ref!M:M,0))</f>
        <v>הרשאות</v>
      </c>
      <c r="G97" s="76" t="str">
        <f t="shared" si="6"/>
        <v>1. כללי</v>
      </c>
      <c r="H97" s="76" t="str">
        <f t="shared" si="7"/>
        <v>1.6. הרשאות</v>
      </c>
    </row>
    <row r="98" spans="1:8" ht="15">
      <c r="A98" s="210" t="s">
        <v>1404</v>
      </c>
      <c r="B98" s="211" t="s">
        <v>481</v>
      </c>
      <c r="C98" s="1" t="str">
        <f t="shared" si="8"/>
        <v>1.</v>
      </c>
      <c r="D98" s="1" t="str">
        <f t="shared" si="9"/>
        <v>1.7.</v>
      </c>
      <c r="E98" s="19" t="str">
        <f>INDEX(domain_ref!N:N,MATCH(C98,domain_ref!M:M,0))</f>
        <v>כללי</v>
      </c>
      <c r="F98" s="76" t="str">
        <f>INDEX(domain_ref!N:N,MATCH(D98,domain_ref!M:M,0))</f>
        <v>משימות</v>
      </c>
      <c r="G98" s="76" t="str">
        <f t="shared" si="6"/>
        <v>1. כללי</v>
      </c>
      <c r="H98" s="76" t="str">
        <f t="shared" si="7"/>
        <v>1.7. משימות</v>
      </c>
    </row>
    <row r="99" spans="1:8" ht="30">
      <c r="A99" s="210" t="s">
        <v>1405</v>
      </c>
      <c r="B99" s="211" t="s">
        <v>482</v>
      </c>
      <c r="C99" s="1" t="str">
        <f t="shared" si="8"/>
        <v>1.</v>
      </c>
      <c r="D99" s="1" t="str">
        <f t="shared" si="9"/>
        <v>1.7.</v>
      </c>
      <c r="E99" s="19" t="str">
        <f>INDEX(domain_ref!N:N,MATCH(C99,domain_ref!M:M,0))</f>
        <v>כללי</v>
      </c>
      <c r="F99" s="76" t="str">
        <f>INDEX(domain_ref!N:N,MATCH(D99,domain_ref!M:M,0))</f>
        <v>משימות</v>
      </c>
      <c r="G99" s="76" t="str">
        <f t="shared" si="6"/>
        <v>1. כללי</v>
      </c>
      <c r="H99" s="76" t="str">
        <f t="shared" si="7"/>
        <v>1.7. משימות</v>
      </c>
    </row>
    <row r="100" spans="1:8" ht="15">
      <c r="A100" s="210" t="s">
        <v>1406</v>
      </c>
      <c r="B100" s="211" t="s">
        <v>483</v>
      </c>
      <c r="C100" s="1" t="str">
        <f t="shared" si="8"/>
        <v>1.</v>
      </c>
      <c r="D100" s="1" t="str">
        <f t="shared" si="9"/>
        <v>1.7.</v>
      </c>
      <c r="E100" s="19" t="str">
        <f>INDEX(domain_ref!N:N,MATCH(C100,domain_ref!M:M,0))</f>
        <v>כללי</v>
      </c>
      <c r="F100" s="76" t="str">
        <f>INDEX(domain_ref!N:N,MATCH(D100,domain_ref!M:M,0))</f>
        <v>משימות</v>
      </c>
      <c r="G100" s="76" t="str">
        <f t="shared" si="6"/>
        <v>1. כללי</v>
      </c>
      <c r="H100" s="76" t="str">
        <f t="shared" si="7"/>
        <v>1.7. משימות</v>
      </c>
    </row>
    <row r="101" spans="1:8" ht="45">
      <c r="A101" s="210" t="s">
        <v>1407</v>
      </c>
      <c r="B101" s="211" t="s">
        <v>484</v>
      </c>
      <c r="C101" s="1" t="str">
        <f t="shared" si="8"/>
        <v>1.</v>
      </c>
      <c r="D101" s="1" t="str">
        <f t="shared" si="9"/>
        <v>1.7.</v>
      </c>
      <c r="E101" s="19" t="str">
        <f>INDEX(domain_ref!N:N,MATCH(C101,domain_ref!M:M,0))</f>
        <v>כללי</v>
      </c>
      <c r="F101" s="76" t="str">
        <f>INDEX(domain_ref!N:N,MATCH(D101,domain_ref!M:M,0))</f>
        <v>משימות</v>
      </c>
      <c r="G101" s="76" t="str">
        <f t="shared" si="6"/>
        <v>1. כללי</v>
      </c>
      <c r="H101" s="76" t="str">
        <f t="shared" si="7"/>
        <v>1.7. משימות</v>
      </c>
    </row>
    <row r="102" spans="1:8" ht="75">
      <c r="A102" s="210" t="s">
        <v>1408</v>
      </c>
      <c r="B102" s="211" t="s">
        <v>485</v>
      </c>
      <c r="C102" s="1" t="str">
        <f t="shared" si="8"/>
        <v>1.</v>
      </c>
      <c r="D102" s="1" t="str">
        <f t="shared" si="9"/>
        <v>1.7.</v>
      </c>
      <c r="E102" s="19" t="str">
        <f>INDEX(domain_ref!N:N,MATCH(C102,domain_ref!M:M,0))</f>
        <v>כללי</v>
      </c>
      <c r="F102" s="76" t="str">
        <f>INDEX(domain_ref!N:N,MATCH(D102,domain_ref!M:M,0))</f>
        <v>משימות</v>
      </c>
      <c r="G102" s="76" t="str">
        <f t="shared" si="6"/>
        <v>1. כללי</v>
      </c>
      <c r="H102" s="76" t="str">
        <f t="shared" si="7"/>
        <v>1.7. משימות</v>
      </c>
    </row>
    <row r="103" spans="1:8" ht="90">
      <c r="A103" s="210" t="s">
        <v>1409</v>
      </c>
      <c r="B103" s="211" t="s">
        <v>486</v>
      </c>
      <c r="C103" s="1" t="str">
        <f t="shared" si="8"/>
        <v>1.</v>
      </c>
      <c r="D103" s="1" t="str">
        <f t="shared" si="9"/>
        <v>1.7.</v>
      </c>
      <c r="E103" s="19" t="str">
        <f>INDEX(domain_ref!N:N,MATCH(C103,domain_ref!M:M,0))</f>
        <v>כללי</v>
      </c>
      <c r="F103" s="76" t="str">
        <f>INDEX(domain_ref!N:N,MATCH(D103,domain_ref!M:M,0))</f>
        <v>משימות</v>
      </c>
      <c r="G103" s="76" t="str">
        <f t="shared" si="6"/>
        <v>1. כללי</v>
      </c>
      <c r="H103" s="76" t="str">
        <f t="shared" si="7"/>
        <v>1.7. משימות</v>
      </c>
    </row>
    <row r="104" spans="1:8" ht="120">
      <c r="A104" s="210" t="s">
        <v>1410</v>
      </c>
      <c r="B104" s="211" t="s">
        <v>487</v>
      </c>
      <c r="C104" s="1" t="str">
        <f t="shared" si="8"/>
        <v>1.</v>
      </c>
      <c r="D104" s="1" t="str">
        <f t="shared" si="9"/>
        <v>1.7.</v>
      </c>
      <c r="E104" s="19" t="str">
        <f>INDEX(domain_ref!N:N,MATCH(C104,domain_ref!M:M,0))</f>
        <v>כללי</v>
      </c>
      <c r="F104" s="76" t="str">
        <f>INDEX(domain_ref!N:N,MATCH(D104,domain_ref!M:M,0))</f>
        <v>משימות</v>
      </c>
      <c r="G104" s="76" t="str">
        <f t="shared" si="6"/>
        <v>1. כללי</v>
      </c>
      <c r="H104" s="76" t="str">
        <f t="shared" si="7"/>
        <v>1.7. משימות</v>
      </c>
    </row>
    <row r="105" spans="1:8" ht="15">
      <c r="A105" s="210" t="s">
        <v>1411</v>
      </c>
      <c r="B105" s="211" t="s">
        <v>488</v>
      </c>
      <c r="C105" s="1" t="str">
        <f t="shared" si="8"/>
        <v>1.</v>
      </c>
      <c r="D105" s="1" t="str">
        <f t="shared" si="9"/>
        <v>1.7.</v>
      </c>
      <c r="E105" s="19" t="str">
        <f>INDEX(domain_ref!N:N,MATCH(C105,domain_ref!M:M,0))</f>
        <v>כללי</v>
      </c>
      <c r="F105" s="76" t="str">
        <f>INDEX(domain_ref!N:N,MATCH(D105,domain_ref!M:M,0))</f>
        <v>משימות</v>
      </c>
      <c r="G105" s="76" t="str">
        <f t="shared" si="6"/>
        <v>1. כללי</v>
      </c>
      <c r="H105" s="76" t="str">
        <f t="shared" si="7"/>
        <v>1.7. משימות</v>
      </c>
    </row>
    <row r="106" spans="1:8" ht="60">
      <c r="A106" s="210" t="s">
        <v>1412</v>
      </c>
      <c r="B106" s="211" t="s">
        <v>489</v>
      </c>
      <c r="C106" s="1" t="str">
        <f t="shared" si="8"/>
        <v>1.</v>
      </c>
      <c r="D106" s="1" t="str">
        <f t="shared" si="9"/>
        <v>1.7.</v>
      </c>
      <c r="E106" s="19" t="str">
        <f>INDEX(domain_ref!N:N,MATCH(C106,domain_ref!M:M,0))</f>
        <v>כללי</v>
      </c>
      <c r="F106" s="76" t="str">
        <f>INDEX(domain_ref!N:N,MATCH(D106,domain_ref!M:M,0))</f>
        <v>משימות</v>
      </c>
      <c r="G106" s="76" t="str">
        <f t="shared" si="6"/>
        <v>1. כללי</v>
      </c>
      <c r="H106" s="76" t="str">
        <f t="shared" si="7"/>
        <v>1.7. משימות</v>
      </c>
    </row>
    <row r="107" spans="1:8" ht="45">
      <c r="A107" s="210" t="s">
        <v>1413</v>
      </c>
      <c r="B107" s="211" t="s">
        <v>490</v>
      </c>
      <c r="C107" s="1" t="str">
        <f t="shared" si="8"/>
        <v>1.</v>
      </c>
      <c r="D107" s="1" t="str">
        <f t="shared" si="9"/>
        <v>1.7.</v>
      </c>
      <c r="E107" s="19" t="str">
        <f>INDEX(domain_ref!N:N,MATCH(C107,domain_ref!M:M,0))</f>
        <v>כללי</v>
      </c>
      <c r="F107" s="76" t="str">
        <f>INDEX(domain_ref!N:N,MATCH(D107,domain_ref!M:M,0))</f>
        <v>משימות</v>
      </c>
      <c r="G107" s="76" t="str">
        <f t="shared" si="6"/>
        <v>1. כללי</v>
      </c>
      <c r="H107" s="76" t="str">
        <f t="shared" si="7"/>
        <v>1.7. משימות</v>
      </c>
    </row>
    <row r="108" spans="1:8" ht="30">
      <c r="A108" s="210" t="s">
        <v>1414</v>
      </c>
      <c r="B108" s="211" t="s">
        <v>491</v>
      </c>
      <c r="C108" s="1" t="str">
        <f t="shared" si="8"/>
        <v>1.</v>
      </c>
      <c r="D108" s="1" t="str">
        <f t="shared" si="9"/>
        <v>1.8.</v>
      </c>
      <c r="E108" s="19" t="str">
        <f>INDEX(domain_ref!N:N,MATCH(C108,domain_ref!M:M,0))</f>
        <v>כללי</v>
      </c>
      <c r="F108" s="76" t="str">
        <f>INDEX(domain_ref!N:N,MATCH(D108,domain_ref!M:M,0))</f>
        <v>בקרת אימות ביצוע</v>
      </c>
      <c r="G108" s="76" t="str">
        <f t="shared" si="6"/>
        <v>1. כללי</v>
      </c>
      <c r="H108" s="76" t="str">
        <f t="shared" si="7"/>
        <v>1.8. בקרת אימות ביצוע</v>
      </c>
    </row>
    <row r="109" spans="1:8" ht="90">
      <c r="A109" s="210" t="s">
        <v>1415</v>
      </c>
      <c r="B109" s="211" t="s">
        <v>492</v>
      </c>
      <c r="C109" s="1" t="str">
        <f t="shared" si="8"/>
        <v>1.</v>
      </c>
      <c r="D109" s="1" t="str">
        <f t="shared" si="9"/>
        <v>1.8.</v>
      </c>
      <c r="E109" s="19" t="str">
        <f>INDEX(domain_ref!N:N,MATCH(C109,domain_ref!M:M,0))</f>
        <v>כללי</v>
      </c>
      <c r="F109" s="76" t="str">
        <f>INDEX(domain_ref!N:N,MATCH(D109,domain_ref!M:M,0))</f>
        <v>בקרת אימות ביצוע</v>
      </c>
      <c r="G109" s="76" t="str">
        <f t="shared" si="6"/>
        <v>1. כללי</v>
      </c>
      <c r="H109" s="76" t="str">
        <f t="shared" si="7"/>
        <v>1.8. בקרת אימות ביצוע</v>
      </c>
    </row>
    <row r="110" spans="1:8" ht="120">
      <c r="A110" s="210" t="s">
        <v>1416</v>
      </c>
      <c r="B110" s="211" t="s">
        <v>493</v>
      </c>
      <c r="C110" s="1" t="str">
        <f t="shared" si="8"/>
        <v>1.</v>
      </c>
      <c r="D110" s="1" t="str">
        <f t="shared" si="9"/>
        <v>1.8.</v>
      </c>
      <c r="E110" s="19" t="str">
        <f>INDEX(domain_ref!N:N,MATCH(C110,domain_ref!M:M,0))</f>
        <v>כללי</v>
      </c>
      <c r="F110" s="76" t="str">
        <f>INDEX(domain_ref!N:N,MATCH(D110,domain_ref!M:M,0))</f>
        <v>בקרת אימות ביצוע</v>
      </c>
      <c r="G110" s="76" t="str">
        <f t="shared" si="6"/>
        <v>1. כללי</v>
      </c>
      <c r="H110" s="76" t="str">
        <f t="shared" si="7"/>
        <v>1.8. בקרת אימות ביצוע</v>
      </c>
    </row>
    <row r="111" spans="1:8" ht="45">
      <c r="A111" s="210" t="s">
        <v>1417</v>
      </c>
      <c r="B111" s="211" t="s">
        <v>494</v>
      </c>
      <c r="C111" s="1" t="str">
        <f t="shared" si="8"/>
        <v>1.</v>
      </c>
      <c r="D111" s="1" t="str">
        <f t="shared" si="9"/>
        <v>1.8.</v>
      </c>
      <c r="E111" s="19" t="str">
        <f>INDEX(domain_ref!N:N,MATCH(C111,domain_ref!M:M,0))</f>
        <v>כללי</v>
      </c>
      <c r="F111" s="76" t="str">
        <f>INDEX(domain_ref!N:N,MATCH(D111,domain_ref!M:M,0))</f>
        <v>בקרת אימות ביצוע</v>
      </c>
      <c r="G111" s="76" t="str">
        <f t="shared" si="6"/>
        <v>1. כללי</v>
      </c>
      <c r="H111" s="76" t="str">
        <f t="shared" si="7"/>
        <v>1.8. בקרת אימות ביצוע</v>
      </c>
    </row>
    <row r="112" spans="1:8" ht="30">
      <c r="A112" s="210" t="s">
        <v>1418</v>
      </c>
      <c r="B112" s="211" t="s">
        <v>495</v>
      </c>
      <c r="C112" s="1" t="str">
        <f t="shared" si="8"/>
        <v>1.</v>
      </c>
      <c r="D112" s="1" t="str">
        <f t="shared" si="9"/>
        <v>1.8.</v>
      </c>
      <c r="E112" s="19" t="str">
        <f>INDEX(domain_ref!N:N,MATCH(C112,domain_ref!M:M,0))</f>
        <v>כללי</v>
      </c>
      <c r="F112" s="76" t="str">
        <f>INDEX(domain_ref!N:N,MATCH(D112,domain_ref!M:M,0))</f>
        <v>בקרת אימות ביצוע</v>
      </c>
      <c r="G112" s="76" t="str">
        <f t="shared" si="6"/>
        <v>1. כללי</v>
      </c>
      <c r="H112" s="76" t="str">
        <f t="shared" si="7"/>
        <v>1.8. בקרת אימות ביצוע</v>
      </c>
    </row>
    <row r="113" spans="1:8" ht="30">
      <c r="A113" s="210" t="s">
        <v>1419</v>
      </c>
      <c r="B113" s="211" t="s">
        <v>496</v>
      </c>
      <c r="C113" s="1" t="str">
        <f t="shared" si="8"/>
        <v>1.</v>
      </c>
      <c r="D113" s="1" t="str">
        <f t="shared" si="9"/>
        <v>1.8.</v>
      </c>
      <c r="E113" s="19" t="str">
        <f>INDEX(domain_ref!N:N,MATCH(C113,domain_ref!M:M,0))</f>
        <v>כללי</v>
      </c>
      <c r="F113" s="76" t="str">
        <f>INDEX(domain_ref!N:N,MATCH(D113,domain_ref!M:M,0))</f>
        <v>בקרת אימות ביצוע</v>
      </c>
      <c r="G113" s="76" t="str">
        <f t="shared" si="6"/>
        <v>1. כללי</v>
      </c>
      <c r="H113" s="76" t="str">
        <f t="shared" si="7"/>
        <v>1.8. בקרת אימות ביצוע</v>
      </c>
    </row>
    <row r="114" spans="1:8" ht="30">
      <c r="A114" s="210" t="s">
        <v>1420</v>
      </c>
      <c r="B114" s="211" t="s">
        <v>497</v>
      </c>
      <c r="C114" s="1" t="str">
        <f t="shared" si="8"/>
        <v>1.</v>
      </c>
      <c r="D114" s="1" t="str">
        <f t="shared" si="9"/>
        <v>1.8.</v>
      </c>
      <c r="E114" s="19" t="str">
        <f>INDEX(domain_ref!N:N,MATCH(C114,domain_ref!M:M,0))</f>
        <v>כללי</v>
      </c>
      <c r="F114" s="76" t="str">
        <f>INDEX(domain_ref!N:N,MATCH(D114,domain_ref!M:M,0))</f>
        <v>בקרת אימות ביצוע</v>
      </c>
      <c r="G114" s="76" t="str">
        <f t="shared" si="6"/>
        <v>1. כללי</v>
      </c>
      <c r="H114" s="76" t="str">
        <f t="shared" si="7"/>
        <v>1.8. בקרת אימות ביצוע</v>
      </c>
    </row>
    <row r="115" spans="1:8" ht="30">
      <c r="A115" s="210" t="s">
        <v>1421</v>
      </c>
      <c r="B115" s="211" t="s">
        <v>498</v>
      </c>
      <c r="C115" s="1" t="str">
        <f t="shared" si="8"/>
        <v>1.</v>
      </c>
      <c r="D115" s="1" t="str">
        <f t="shared" si="9"/>
        <v>1.8.</v>
      </c>
      <c r="E115" s="19" t="str">
        <f>INDEX(domain_ref!N:N,MATCH(C115,domain_ref!M:M,0))</f>
        <v>כללי</v>
      </c>
      <c r="F115" s="76" t="str">
        <f>INDEX(domain_ref!N:N,MATCH(D115,domain_ref!M:M,0))</f>
        <v>בקרת אימות ביצוע</v>
      </c>
      <c r="G115" s="76" t="str">
        <f t="shared" si="6"/>
        <v>1. כללי</v>
      </c>
      <c r="H115" s="76" t="str">
        <f t="shared" si="7"/>
        <v>1.8. בקרת אימות ביצוע</v>
      </c>
    </row>
    <row r="116" spans="1:8" ht="30">
      <c r="A116" s="210" t="s">
        <v>1422</v>
      </c>
      <c r="B116" s="211" t="s">
        <v>499</v>
      </c>
      <c r="C116" s="1" t="str">
        <f t="shared" si="8"/>
        <v>1.</v>
      </c>
      <c r="D116" s="1" t="str">
        <f t="shared" si="9"/>
        <v>1.8.</v>
      </c>
      <c r="E116" s="19" t="str">
        <f>INDEX(domain_ref!N:N,MATCH(C116,domain_ref!M:M,0))</f>
        <v>כללי</v>
      </c>
      <c r="F116" s="76" t="str">
        <f>INDEX(domain_ref!N:N,MATCH(D116,domain_ref!M:M,0))</f>
        <v>בקרת אימות ביצוע</v>
      </c>
      <c r="G116" s="76" t="str">
        <f t="shared" si="6"/>
        <v>1. כללי</v>
      </c>
      <c r="H116" s="76" t="str">
        <f t="shared" si="7"/>
        <v>1.8. בקרת אימות ביצוע</v>
      </c>
    </row>
    <row r="117" spans="1:8" ht="30">
      <c r="A117" s="210" t="s">
        <v>1423</v>
      </c>
      <c r="B117" s="211" t="s">
        <v>500</v>
      </c>
      <c r="C117" s="1" t="str">
        <f t="shared" si="8"/>
        <v>1.</v>
      </c>
      <c r="D117" s="1" t="str">
        <f t="shared" si="9"/>
        <v>1.8.</v>
      </c>
      <c r="E117" s="19" t="str">
        <f>INDEX(domain_ref!N:N,MATCH(C117,domain_ref!M:M,0))</f>
        <v>כללי</v>
      </c>
      <c r="F117" s="76" t="str">
        <f>INDEX(domain_ref!N:N,MATCH(D117,domain_ref!M:M,0))</f>
        <v>בקרת אימות ביצוע</v>
      </c>
      <c r="G117" s="76" t="str">
        <f t="shared" si="6"/>
        <v>1. כללי</v>
      </c>
      <c r="H117" s="76" t="str">
        <f t="shared" si="7"/>
        <v>1.8. בקרת אימות ביצוע</v>
      </c>
    </row>
    <row r="118" spans="1:8" ht="30">
      <c r="A118" s="210" t="s">
        <v>1424</v>
      </c>
      <c r="B118" s="211" t="s">
        <v>501</v>
      </c>
      <c r="C118" s="1" t="str">
        <f t="shared" si="8"/>
        <v>1.</v>
      </c>
      <c r="D118" s="1" t="str">
        <f t="shared" si="9"/>
        <v>1.8.</v>
      </c>
      <c r="E118" s="19" t="str">
        <f>INDEX(domain_ref!N:N,MATCH(C118,domain_ref!M:M,0))</f>
        <v>כללי</v>
      </c>
      <c r="F118" s="76" t="str">
        <f>INDEX(domain_ref!N:N,MATCH(D118,domain_ref!M:M,0))</f>
        <v>בקרת אימות ביצוע</v>
      </c>
      <c r="G118" s="76" t="str">
        <f t="shared" si="6"/>
        <v>1. כללי</v>
      </c>
      <c r="H118" s="76" t="str">
        <f t="shared" si="7"/>
        <v>1.8. בקרת אימות ביצוע</v>
      </c>
    </row>
    <row r="119" spans="1:8" ht="30">
      <c r="A119" s="210" t="s">
        <v>1425</v>
      </c>
      <c r="B119" s="211" t="s">
        <v>502</v>
      </c>
      <c r="C119" s="1" t="str">
        <f t="shared" si="8"/>
        <v>1.</v>
      </c>
      <c r="D119" s="1" t="str">
        <f t="shared" si="9"/>
        <v>1.8.</v>
      </c>
      <c r="E119" s="19" t="str">
        <f>INDEX(domain_ref!N:N,MATCH(C119,domain_ref!M:M,0))</f>
        <v>כללי</v>
      </c>
      <c r="F119" s="76" t="str">
        <f>INDEX(domain_ref!N:N,MATCH(D119,domain_ref!M:M,0))</f>
        <v>בקרת אימות ביצוע</v>
      </c>
      <c r="G119" s="76" t="str">
        <f t="shared" si="6"/>
        <v>1. כללי</v>
      </c>
      <c r="H119" s="76" t="str">
        <f t="shared" si="7"/>
        <v>1.8. בקרת אימות ביצוע</v>
      </c>
    </row>
    <row r="120" spans="1:8" ht="30">
      <c r="A120" s="210" t="s">
        <v>1426</v>
      </c>
      <c r="B120" s="211" t="s">
        <v>503</v>
      </c>
      <c r="C120" s="1" t="str">
        <f t="shared" si="8"/>
        <v>1.</v>
      </c>
      <c r="D120" s="1" t="str">
        <f t="shared" si="9"/>
        <v>1.8.</v>
      </c>
      <c r="E120" s="19" t="str">
        <f>INDEX(domain_ref!N:N,MATCH(C120,domain_ref!M:M,0))</f>
        <v>כללי</v>
      </c>
      <c r="F120" s="76" t="str">
        <f>INDEX(domain_ref!N:N,MATCH(D120,domain_ref!M:M,0))</f>
        <v>בקרת אימות ביצוע</v>
      </c>
      <c r="G120" s="76" t="str">
        <f t="shared" si="6"/>
        <v>1. כללי</v>
      </c>
      <c r="H120" s="76" t="str">
        <f t="shared" si="7"/>
        <v>1.8. בקרת אימות ביצוע</v>
      </c>
    </row>
    <row r="121" spans="1:8" ht="45">
      <c r="A121" s="210" t="s">
        <v>1427</v>
      </c>
      <c r="B121" s="211" t="s">
        <v>504</v>
      </c>
      <c r="C121" s="1" t="str">
        <f t="shared" si="8"/>
        <v>1.</v>
      </c>
      <c r="D121" s="1" t="str">
        <f t="shared" si="9"/>
        <v>1.8.</v>
      </c>
      <c r="E121" s="19" t="str">
        <f>INDEX(domain_ref!N:N,MATCH(C121,domain_ref!M:M,0))</f>
        <v>כללי</v>
      </c>
      <c r="F121" s="76" t="str">
        <f>INDEX(domain_ref!N:N,MATCH(D121,domain_ref!M:M,0))</f>
        <v>בקרת אימות ביצוע</v>
      </c>
      <c r="G121" s="76" t="str">
        <f t="shared" si="6"/>
        <v>1. כללי</v>
      </c>
      <c r="H121" s="76" t="str">
        <f t="shared" si="7"/>
        <v>1.8. בקרת אימות ביצוע</v>
      </c>
    </row>
    <row r="122" spans="1:8" ht="75">
      <c r="A122" s="210" t="s">
        <v>1428</v>
      </c>
      <c r="B122" s="211" t="s">
        <v>505</v>
      </c>
      <c r="C122" s="1" t="str">
        <f t="shared" si="8"/>
        <v>1.</v>
      </c>
      <c r="D122" s="1" t="str">
        <f t="shared" si="9"/>
        <v>1.8.</v>
      </c>
      <c r="E122" s="19" t="str">
        <f>INDEX(domain_ref!N:N,MATCH(C122,domain_ref!M:M,0))</f>
        <v>כללי</v>
      </c>
      <c r="F122" s="76" t="str">
        <f>INDEX(domain_ref!N:N,MATCH(D122,domain_ref!M:M,0))</f>
        <v>בקרת אימות ביצוע</v>
      </c>
      <c r="G122" s="76" t="str">
        <f t="shared" si="6"/>
        <v>1. כללי</v>
      </c>
      <c r="H122" s="76" t="str">
        <f t="shared" si="7"/>
        <v>1.8. בקרת אימות ביצוע</v>
      </c>
    </row>
    <row r="123" spans="1:8" ht="30">
      <c r="A123" s="210" t="s">
        <v>1429</v>
      </c>
      <c r="B123" s="211" t="s">
        <v>506</v>
      </c>
      <c r="C123" s="1" t="str">
        <f t="shared" si="8"/>
        <v>1.</v>
      </c>
      <c r="D123" s="1" t="str">
        <f t="shared" si="9"/>
        <v>1.9.</v>
      </c>
      <c r="E123" s="19" t="str">
        <f>INDEX(domain_ref!N:N,MATCH(C123,domain_ref!M:M,0))</f>
        <v>כללי</v>
      </c>
      <c r="F123" s="76" t="str">
        <f>INDEX(domain_ref!N:N,MATCH(D123,domain_ref!M:M,0))</f>
        <v>שליחת הודעות והתראות</v>
      </c>
      <c r="G123" s="76" t="str">
        <f t="shared" si="6"/>
        <v>1. כללי</v>
      </c>
      <c r="H123" s="76" t="str">
        <f t="shared" si="7"/>
        <v>1.9. שליחת הודעות והתראות</v>
      </c>
    </row>
    <row r="124" spans="1:8" ht="90">
      <c r="A124" s="210" t="s">
        <v>1430</v>
      </c>
      <c r="B124" s="211" t="s">
        <v>507</v>
      </c>
      <c r="C124" s="1" t="str">
        <f t="shared" si="8"/>
        <v>1.</v>
      </c>
      <c r="D124" s="1" t="str">
        <f t="shared" si="9"/>
        <v>1.9.</v>
      </c>
      <c r="E124" s="19" t="str">
        <f>INDEX(domain_ref!N:N,MATCH(C124,domain_ref!M:M,0))</f>
        <v>כללי</v>
      </c>
      <c r="F124" s="76" t="str">
        <f>INDEX(domain_ref!N:N,MATCH(D124,domain_ref!M:M,0))</f>
        <v>שליחת הודעות והתראות</v>
      </c>
      <c r="G124" s="76" t="str">
        <f t="shared" si="6"/>
        <v>1. כללי</v>
      </c>
      <c r="H124" s="76" t="str">
        <f t="shared" si="7"/>
        <v>1.9. שליחת הודעות והתראות</v>
      </c>
    </row>
    <row r="125" spans="1:8" ht="30">
      <c r="A125" s="210" t="s">
        <v>1431</v>
      </c>
      <c r="B125" s="211" t="s">
        <v>508</v>
      </c>
      <c r="C125" s="1" t="str">
        <f t="shared" si="8"/>
        <v>1.</v>
      </c>
      <c r="D125" s="1" t="str">
        <f t="shared" si="9"/>
        <v>1.9.</v>
      </c>
      <c r="E125" s="19" t="str">
        <f>INDEX(domain_ref!N:N,MATCH(C125,domain_ref!M:M,0))</f>
        <v>כללי</v>
      </c>
      <c r="F125" s="76" t="str">
        <f>INDEX(domain_ref!N:N,MATCH(D125,domain_ref!M:M,0))</f>
        <v>שליחת הודעות והתראות</v>
      </c>
      <c r="G125" s="76" t="str">
        <f t="shared" si="6"/>
        <v>1. כללי</v>
      </c>
      <c r="H125" s="76" t="str">
        <f t="shared" si="7"/>
        <v>1.9. שליחת הודעות והתראות</v>
      </c>
    </row>
    <row r="126" spans="1:8" ht="15">
      <c r="A126" s="210" t="s">
        <v>1432</v>
      </c>
      <c r="B126" s="211" t="s">
        <v>509</v>
      </c>
      <c r="C126" s="1" t="str">
        <f t="shared" si="8"/>
        <v>2.</v>
      </c>
      <c r="D126" s="1" t="str">
        <f t="shared" si="9"/>
        <v>2.</v>
      </c>
      <c r="E126" s="19" t="str">
        <f>INDEX(domain_ref!N:N,MATCH(C126,domain_ref!M:M,0))</f>
        <v>אספקה נכנסת</v>
      </c>
      <c r="F126" s="76" t="str">
        <f>INDEX(domain_ref!N:N,MATCH(D126,domain_ref!M:M,0))</f>
        <v>אספקה נכנסת</v>
      </c>
      <c r="G126" s="76" t="str">
        <f t="shared" si="6"/>
        <v>2. אספקה נכנסת</v>
      </c>
      <c r="H126" s="76" t="str">
        <f t="shared" si="7"/>
        <v>2. אספקה נכנסת</v>
      </c>
    </row>
    <row r="127" spans="1:8" ht="45">
      <c r="A127" s="210" t="s">
        <v>1433</v>
      </c>
      <c r="B127" s="211" t="s">
        <v>510</v>
      </c>
      <c r="C127" s="1" t="str">
        <f t="shared" si="8"/>
        <v>2.</v>
      </c>
      <c r="D127" s="1" t="str">
        <f t="shared" si="9"/>
        <v>2.1.</v>
      </c>
      <c r="E127" s="19" t="str">
        <f>INDEX(domain_ref!N:N,MATCH(C127,domain_ref!M:M,0))</f>
        <v>אספקה נכנסת</v>
      </c>
      <c r="F127" s="76" t="str">
        <f>INDEX(domain_ref!N:N,MATCH(D127,domain_ref!M:M,0))</f>
        <v>ממשק צפי אספקה נכנסת ומשלוח</v>
      </c>
      <c r="G127" s="76" t="str">
        <f t="shared" si="6"/>
        <v>2. אספקה נכנסת</v>
      </c>
      <c r="H127" s="76" t="str">
        <f t="shared" si="7"/>
        <v>2.1. ממשק צפי אספקה נכנסת ומשלוח</v>
      </c>
    </row>
    <row r="128" spans="1:8" ht="105">
      <c r="A128" s="210" t="s">
        <v>1434</v>
      </c>
      <c r="B128" s="211" t="s">
        <v>511</v>
      </c>
      <c r="C128" s="1" t="str">
        <f t="shared" si="8"/>
        <v>2.</v>
      </c>
      <c r="D128" s="1" t="str">
        <f t="shared" si="9"/>
        <v>2.1.</v>
      </c>
      <c r="E128" s="19" t="str">
        <f>INDEX(domain_ref!N:N,MATCH(C128,domain_ref!M:M,0))</f>
        <v>אספקה נכנסת</v>
      </c>
      <c r="F128" s="76" t="str">
        <f>INDEX(domain_ref!N:N,MATCH(D128,domain_ref!M:M,0))</f>
        <v>ממשק צפי אספקה נכנסת ומשלוח</v>
      </c>
      <c r="G128" s="76" t="str">
        <f t="shared" si="6"/>
        <v>2. אספקה נכנסת</v>
      </c>
      <c r="H128" s="76" t="str">
        <f t="shared" si="7"/>
        <v>2.1. ממשק צפי אספקה נכנסת ומשלוח</v>
      </c>
    </row>
    <row r="129" spans="1:8" ht="60">
      <c r="A129" s="210" t="s">
        <v>1435</v>
      </c>
      <c r="B129" s="211" t="s">
        <v>512</v>
      </c>
      <c r="C129" s="1" t="str">
        <f t="shared" si="8"/>
        <v>2.</v>
      </c>
      <c r="D129" s="1" t="str">
        <f t="shared" si="9"/>
        <v>2.1.</v>
      </c>
      <c r="E129" s="19" t="str">
        <f>INDEX(domain_ref!N:N,MATCH(C129,domain_ref!M:M,0))</f>
        <v>אספקה נכנסת</v>
      </c>
      <c r="F129" s="76" t="str">
        <f>INDEX(domain_ref!N:N,MATCH(D129,domain_ref!M:M,0))</f>
        <v>ממשק צפי אספקה נכנסת ומשלוח</v>
      </c>
      <c r="G129" s="76" t="str">
        <f t="shared" si="6"/>
        <v>2. אספקה נכנסת</v>
      </c>
      <c r="H129" s="76" t="str">
        <f t="shared" si="7"/>
        <v>2.1. ממשק צפי אספקה נכנסת ומשלוח</v>
      </c>
    </row>
    <row r="130" spans="1:8" ht="45">
      <c r="A130" s="210" t="s">
        <v>1436</v>
      </c>
      <c r="B130" s="211" t="s">
        <v>513</v>
      </c>
      <c r="C130" s="1" t="str">
        <f t="shared" si="8"/>
        <v>2.</v>
      </c>
      <c r="D130" s="1" t="str">
        <f t="shared" si="9"/>
        <v>2.1.</v>
      </c>
      <c r="E130" s="19" t="str">
        <f>INDEX(domain_ref!N:N,MATCH(C130,domain_ref!M:M,0))</f>
        <v>אספקה נכנסת</v>
      </c>
      <c r="F130" s="76" t="str">
        <f>INDEX(domain_ref!N:N,MATCH(D130,domain_ref!M:M,0))</f>
        <v>ממשק צפי אספקה נכנסת ומשלוח</v>
      </c>
      <c r="G130" s="76" t="str">
        <f t="shared" si="6"/>
        <v>2. אספקה נכנסת</v>
      </c>
      <c r="H130" s="76" t="str">
        <f t="shared" si="7"/>
        <v>2.1. ממשק צפי אספקה נכנסת ומשלוח</v>
      </c>
    </row>
    <row r="131" spans="1:8" ht="45">
      <c r="A131" s="210" t="s">
        <v>1437</v>
      </c>
      <c r="B131" s="211" t="s">
        <v>514</v>
      </c>
      <c r="C131" s="1" t="str">
        <f t="shared" si="8"/>
        <v>2.</v>
      </c>
      <c r="D131" s="1" t="str">
        <f t="shared" si="9"/>
        <v>2.2.</v>
      </c>
      <c r="E131" s="19" t="str">
        <f>INDEX(domain_ref!N:N,MATCH(C131,domain_ref!M:M,0))</f>
        <v>אספקה נכנסת</v>
      </c>
      <c r="F131" s="76" t="str">
        <f>INDEX(domain_ref!N:N,MATCH(D131,domain_ref!M:M,0))</f>
        <v>הקמת צפי אספקה נכנסת ומשלוח</v>
      </c>
      <c r="G131" s="76" t="str">
        <f t="shared" si="10" ref="G131:G194">C131&amp;" "&amp;E131</f>
        <v>2. אספקה נכנסת</v>
      </c>
      <c r="H131" s="76" t="str">
        <f t="shared" si="11" ref="H131:H194">D131&amp;" "&amp;F131</f>
        <v>2.2. הקמת צפי אספקה נכנסת ומשלוח</v>
      </c>
    </row>
    <row r="132" spans="1:8" ht="105">
      <c r="A132" s="210" t="s">
        <v>1438</v>
      </c>
      <c r="B132" s="211" t="s">
        <v>515</v>
      </c>
      <c r="C132" s="1" t="str">
        <f t="shared" si="8"/>
        <v>2.</v>
      </c>
      <c r="D132" s="1" t="str">
        <f t="shared" si="9"/>
        <v>2.2.</v>
      </c>
      <c r="E132" s="19" t="str">
        <f>INDEX(domain_ref!N:N,MATCH(C132,domain_ref!M:M,0))</f>
        <v>אספקה נכנסת</v>
      </c>
      <c r="F132" s="76" t="str">
        <f>INDEX(domain_ref!N:N,MATCH(D132,domain_ref!M:M,0))</f>
        <v>הקמת צפי אספקה נכנסת ומשלוח</v>
      </c>
      <c r="G132" s="76" t="str">
        <f t="shared" si="10"/>
        <v>2. אספקה נכנסת</v>
      </c>
      <c r="H132" s="76" t="str">
        <f t="shared" si="11"/>
        <v>2.2. הקמת צפי אספקה נכנסת ומשלוח</v>
      </c>
    </row>
    <row r="133" spans="1:8" ht="30">
      <c r="A133" s="210" t="s">
        <v>1439</v>
      </c>
      <c r="B133" s="211" t="s">
        <v>516</v>
      </c>
      <c r="C133" s="1" t="str">
        <f t="shared" si="8"/>
        <v>2.</v>
      </c>
      <c r="D133" s="1" t="str">
        <f t="shared" si="9"/>
        <v>2.3.</v>
      </c>
      <c r="E133" s="19" t="str">
        <f>INDEX(domain_ref!N:N,MATCH(C133,domain_ref!M:M,0))</f>
        <v>אספקה נכנסת</v>
      </c>
      <c r="F133" s="76" t="str">
        <f>INDEX(domain_ref!N:N,MATCH(D133,domain_ref!M:M,0))</f>
        <v>ניהול זמינות רמפות</v>
      </c>
      <c r="G133" s="76" t="str">
        <f t="shared" si="10"/>
        <v>2. אספקה נכנסת</v>
      </c>
      <c r="H133" s="76" t="str">
        <f t="shared" si="11"/>
        <v>2.3. ניהול זמינות רמפות</v>
      </c>
    </row>
    <row r="134" spans="1:8" ht="75">
      <c r="A134" s="210" t="s">
        <v>1440</v>
      </c>
      <c r="B134" s="211" t="s">
        <v>517</v>
      </c>
      <c r="C134" s="1" t="str">
        <f t="shared" si="8"/>
        <v>2.</v>
      </c>
      <c r="D134" s="1" t="str">
        <f t="shared" si="9"/>
        <v>2.3.</v>
      </c>
      <c r="E134" s="19" t="str">
        <f>INDEX(domain_ref!N:N,MATCH(C134,domain_ref!M:M,0))</f>
        <v>אספקה נכנסת</v>
      </c>
      <c r="F134" s="76" t="str">
        <f>INDEX(domain_ref!N:N,MATCH(D134,domain_ref!M:M,0))</f>
        <v>ניהול זמינות רמפות</v>
      </c>
      <c r="G134" s="76" t="str">
        <f t="shared" si="10"/>
        <v>2. אספקה נכנסת</v>
      </c>
      <c r="H134" s="76" t="str">
        <f t="shared" si="11"/>
        <v>2.3. ניהול זמינות רמפות</v>
      </c>
    </row>
    <row r="135" spans="1:8" ht="60">
      <c r="A135" s="210" t="s">
        <v>1441</v>
      </c>
      <c r="B135" s="211" t="s">
        <v>518</v>
      </c>
      <c r="C135" s="1" t="str">
        <f t="shared" si="8"/>
        <v>2.</v>
      </c>
      <c r="D135" s="1" t="str">
        <f t="shared" si="9"/>
        <v>2.3.</v>
      </c>
      <c r="E135" s="19" t="str">
        <f>INDEX(domain_ref!N:N,MATCH(C135,domain_ref!M:M,0))</f>
        <v>אספקה נכנסת</v>
      </c>
      <c r="F135" s="76" t="str">
        <f>INDEX(domain_ref!N:N,MATCH(D135,domain_ref!M:M,0))</f>
        <v>ניהול זמינות רמפות</v>
      </c>
      <c r="G135" s="76" t="str">
        <f t="shared" si="10"/>
        <v>2. אספקה נכנסת</v>
      </c>
      <c r="H135" s="76" t="str">
        <f t="shared" si="11"/>
        <v>2.3. ניהול זמינות רמפות</v>
      </c>
    </row>
    <row r="136" spans="1:8" ht="45">
      <c r="A136" s="210" t="s">
        <v>1442</v>
      </c>
      <c r="B136" s="211" t="s">
        <v>519</v>
      </c>
      <c r="C136" s="1" t="str">
        <f t="shared" si="8"/>
        <v>2.</v>
      </c>
      <c r="D136" s="1" t="str">
        <f t="shared" si="9"/>
        <v>2.3.</v>
      </c>
      <c r="E136" s="19" t="str">
        <f>INDEX(domain_ref!N:N,MATCH(C136,domain_ref!M:M,0))</f>
        <v>אספקה נכנסת</v>
      </c>
      <c r="F136" s="76" t="str">
        <f>INDEX(domain_ref!N:N,MATCH(D136,domain_ref!M:M,0))</f>
        <v>ניהול זמינות רמפות</v>
      </c>
      <c r="G136" s="76" t="str">
        <f t="shared" si="10"/>
        <v>2. אספקה נכנסת</v>
      </c>
      <c r="H136" s="76" t="str">
        <f t="shared" si="11"/>
        <v>2.3. ניהול זמינות רמפות</v>
      </c>
    </row>
    <row r="137" spans="1:8" ht="45">
      <c r="A137" s="210" t="s">
        <v>1443</v>
      </c>
      <c r="B137" s="211" t="s">
        <v>520</v>
      </c>
      <c r="C137" s="1" t="str">
        <f t="shared" si="8"/>
        <v>2.</v>
      </c>
      <c r="D137" s="1" t="str">
        <f t="shared" si="9"/>
        <v>2.3.</v>
      </c>
      <c r="E137" s="19" t="str">
        <f>INDEX(domain_ref!N:N,MATCH(C137,domain_ref!M:M,0))</f>
        <v>אספקה נכנסת</v>
      </c>
      <c r="F137" s="76" t="str">
        <f>INDEX(domain_ref!N:N,MATCH(D137,domain_ref!M:M,0))</f>
        <v>ניהול זמינות רמפות</v>
      </c>
      <c r="G137" s="76" t="str">
        <f t="shared" si="10"/>
        <v>2. אספקה נכנסת</v>
      </c>
      <c r="H137" s="76" t="str">
        <f t="shared" si="11"/>
        <v>2.3. ניהול זמינות רמפות</v>
      </c>
    </row>
    <row r="138" spans="1:8" ht="30">
      <c r="A138" s="210" t="s">
        <v>1444</v>
      </c>
      <c r="B138" s="211" t="s">
        <v>521</v>
      </c>
      <c r="C138" s="1" t="str">
        <f t="shared" si="8"/>
        <v>2.</v>
      </c>
      <c r="D138" s="1" t="str">
        <f t="shared" si="9"/>
        <v>2.3.</v>
      </c>
      <c r="E138" s="19" t="str">
        <f>INDEX(domain_ref!N:N,MATCH(C138,domain_ref!M:M,0))</f>
        <v>אספקה נכנסת</v>
      </c>
      <c r="F138" s="76" t="str">
        <f>INDEX(domain_ref!N:N,MATCH(D138,domain_ref!M:M,0))</f>
        <v>ניהול זמינות רמפות</v>
      </c>
      <c r="G138" s="76" t="str">
        <f t="shared" si="10"/>
        <v>2. אספקה נכנסת</v>
      </c>
      <c r="H138" s="76" t="str">
        <f t="shared" si="11"/>
        <v>2.3. ניהול זמינות רמפות</v>
      </c>
    </row>
    <row r="139" spans="1:8" ht="30">
      <c r="A139" s="210" t="s">
        <v>1445</v>
      </c>
      <c r="B139" s="211" t="s">
        <v>522</v>
      </c>
      <c r="C139" s="1" t="str">
        <f t="shared" si="8"/>
        <v>2.</v>
      </c>
      <c r="D139" s="1" t="str">
        <f t="shared" si="9"/>
        <v>2.4.</v>
      </c>
      <c r="E139" s="19" t="str">
        <f>INDEX(domain_ref!N:N,MATCH(C139,domain_ref!M:M,0))</f>
        <v>אספקה נכנסת</v>
      </c>
      <c r="F139" s="76" t="str">
        <f>INDEX(domain_ref!N:N,MATCH(D139,domain_ref!M:M,0))</f>
        <v>אישור מועד אספקה</v>
      </c>
      <c r="G139" s="76" t="str">
        <f t="shared" si="10"/>
        <v>2. אספקה נכנסת</v>
      </c>
      <c r="H139" s="76" t="str">
        <f t="shared" si="11"/>
        <v>2.4. אישור מועד אספקה</v>
      </c>
    </row>
    <row r="140" spans="1:8" ht="75">
      <c r="A140" s="210" t="s">
        <v>1446</v>
      </c>
      <c r="B140" s="211" t="s">
        <v>523</v>
      </c>
      <c r="C140" s="1" t="str">
        <f t="shared" si="12" ref="C140:C203">LEFT(A140,2)</f>
        <v>2.</v>
      </c>
      <c r="D140" s="1" t="str">
        <f t="shared" si="13" ref="D140:D159">LEFT(A140,4)</f>
        <v>2.4.</v>
      </c>
      <c r="E140" s="19" t="str">
        <f>INDEX(domain_ref!N:N,MATCH(C140,domain_ref!M:M,0))</f>
        <v>אספקה נכנסת</v>
      </c>
      <c r="F140" s="76" t="str">
        <f>INDEX(domain_ref!N:N,MATCH(D140,domain_ref!M:M,0))</f>
        <v>אישור מועד אספקה</v>
      </c>
      <c r="G140" s="76" t="str">
        <f t="shared" si="10"/>
        <v>2. אספקה נכנסת</v>
      </c>
      <c r="H140" s="76" t="str">
        <f t="shared" si="11"/>
        <v>2.4. אישור מועד אספקה</v>
      </c>
    </row>
    <row r="141" spans="1:8" ht="30">
      <c r="A141" s="210" t="s">
        <v>1447</v>
      </c>
      <c r="B141" s="211" t="s">
        <v>524</v>
      </c>
      <c r="C141" s="1" t="str">
        <f t="shared" si="12"/>
        <v>2.</v>
      </c>
      <c r="D141" s="1" t="str">
        <f t="shared" si="13"/>
        <v>2.5.</v>
      </c>
      <c r="E141" s="19" t="str">
        <f>INDEX(domain_ref!N:N,MATCH(C141,domain_ref!M:M,0))</f>
        <v>אספקה נכנסת</v>
      </c>
      <c r="F141" s="76" t="str">
        <f>INDEX(domain_ref!N:N,MATCH(D141,domain_ref!M:M,0))</f>
        <v>בקשת אישור כניסה</v>
      </c>
      <c r="G141" s="76" t="str">
        <f t="shared" si="10"/>
        <v>2. אספקה נכנסת</v>
      </c>
      <c r="H141" s="76" t="str">
        <f t="shared" si="11"/>
        <v>2.5. בקשת אישור כניסה</v>
      </c>
    </row>
    <row r="142" spans="1:8" ht="105">
      <c r="A142" s="210" t="s">
        <v>1448</v>
      </c>
      <c r="B142" s="211" t="s">
        <v>525</v>
      </c>
      <c r="C142" s="1" t="str">
        <f t="shared" si="12"/>
        <v>2.</v>
      </c>
      <c r="D142" s="1" t="str">
        <f t="shared" si="13"/>
        <v>2.5.</v>
      </c>
      <c r="E142" s="19" t="str">
        <f>INDEX(domain_ref!N:N,MATCH(C142,domain_ref!M:M,0))</f>
        <v>אספקה נכנסת</v>
      </c>
      <c r="F142" s="76" t="str">
        <f>INDEX(domain_ref!N:N,MATCH(D142,domain_ref!M:M,0))</f>
        <v>בקשת אישור כניסה</v>
      </c>
      <c r="G142" s="76" t="str">
        <f t="shared" si="10"/>
        <v>2. אספקה נכנסת</v>
      </c>
      <c r="H142" s="76" t="str">
        <f t="shared" si="11"/>
        <v>2.5. בקשת אישור כניסה</v>
      </c>
    </row>
    <row r="143" spans="1:8" ht="30">
      <c r="A143" s="210" t="s">
        <v>1449</v>
      </c>
      <c r="B143" s="211" t="s">
        <v>526</v>
      </c>
      <c r="C143" s="1" t="str">
        <f t="shared" si="12"/>
        <v>2.</v>
      </c>
      <c r="D143" s="1" t="str">
        <f t="shared" si="13"/>
        <v>2.6.</v>
      </c>
      <c r="E143" s="19" t="str">
        <f>INDEX(domain_ref!N:N,MATCH(C143,domain_ref!M:M,0))</f>
        <v>אספקה נכנסת</v>
      </c>
      <c r="F143" s="76" t="str">
        <f>INDEX(domain_ref!N:N,MATCH(D143,domain_ref!M:M,0))</f>
        <v>ניהול מורשי כניסה</v>
      </c>
      <c r="G143" s="76" t="str">
        <f t="shared" si="10"/>
        <v>2. אספקה נכנסת</v>
      </c>
      <c r="H143" s="76" t="str">
        <f t="shared" si="11"/>
        <v>2.6. ניהול מורשי כניסה</v>
      </c>
    </row>
    <row r="144" spans="1:8" ht="30">
      <c r="A144" s="210" t="s">
        <v>1450</v>
      </c>
      <c r="B144" s="211" t="s">
        <v>527</v>
      </c>
      <c r="C144" s="1" t="str">
        <f t="shared" si="12"/>
        <v>2.</v>
      </c>
      <c r="D144" s="1" t="str">
        <f t="shared" si="13"/>
        <v>2.6.</v>
      </c>
      <c r="E144" s="19" t="str">
        <f>INDEX(domain_ref!N:N,MATCH(C144,domain_ref!M:M,0))</f>
        <v>אספקה נכנסת</v>
      </c>
      <c r="F144" s="76" t="str">
        <f>INDEX(domain_ref!N:N,MATCH(D144,domain_ref!M:M,0))</f>
        <v>ניהול מורשי כניסה</v>
      </c>
      <c r="G144" s="76" t="str">
        <f t="shared" si="10"/>
        <v>2. אספקה נכנסת</v>
      </c>
      <c r="H144" s="76" t="str">
        <f t="shared" si="11"/>
        <v>2.6. ניהול מורשי כניסה</v>
      </c>
    </row>
    <row r="145" spans="1:8" ht="45">
      <c r="A145" s="210" t="s">
        <v>1451</v>
      </c>
      <c r="B145" s="211" t="s">
        <v>528</v>
      </c>
      <c r="C145" s="1" t="str">
        <f t="shared" si="12"/>
        <v>2.</v>
      </c>
      <c r="D145" s="1" t="str">
        <f t="shared" si="13"/>
        <v>2.6.</v>
      </c>
      <c r="E145" s="19" t="str">
        <f>INDEX(domain_ref!N:N,MATCH(C145,domain_ref!M:M,0))</f>
        <v>אספקה נכנסת</v>
      </c>
      <c r="F145" s="76" t="str">
        <f>INDEX(domain_ref!N:N,MATCH(D145,domain_ref!M:M,0))</f>
        <v>ניהול מורשי כניסה</v>
      </c>
      <c r="G145" s="76" t="str">
        <f t="shared" si="10"/>
        <v>2. אספקה נכנסת</v>
      </c>
      <c r="H145" s="76" t="str">
        <f t="shared" si="11"/>
        <v>2.6. ניהול מורשי כניסה</v>
      </c>
    </row>
    <row r="146" spans="1:8" ht="105">
      <c r="A146" s="210" t="s">
        <v>1452</v>
      </c>
      <c r="B146" s="211" t="s">
        <v>529</v>
      </c>
      <c r="C146" s="1" t="str">
        <f t="shared" si="12"/>
        <v>2.</v>
      </c>
      <c r="D146" s="1" t="str">
        <f t="shared" si="13"/>
        <v>2.6.</v>
      </c>
      <c r="E146" s="19" t="str">
        <f>INDEX(domain_ref!N:N,MATCH(C146,domain_ref!M:M,0))</f>
        <v>אספקה נכנסת</v>
      </c>
      <c r="F146" s="76" t="str">
        <f>INDEX(domain_ref!N:N,MATCH(D146,domain_ref!M:M,0))</f>
        <v>ניהול מורשי כניסה</v>
      </c>
      <c r="G146" s="76" t="str">
        <f t="shared" si="10"/>
        <v>2. אספקה נכנסת</v>
      </c>
      <c r="H146" s="76" t="str">
        <f t="shared" si="11"/>
        <v>2.6. ניהול מורשי כניסה</v>
      </c>
    </row>
    <row r="147" spans="1:8" ht="15">
      <c r="A147" s="210" t="s">
        <v>1453</v>
      </c>
      <c r="B147" s="211" t="s">
        <v>530</v>
      </c>
      <c r="C147" s="1" t="str">
        <f t="shared" si="12"/>
        <v>2.</v>
      </c>
      <c r="D147" s="1" t="str">
        <f t="shared" si="13"/>
        <v>2.7.</v>
      </c>
      <c r="E147" s="19" t="str">
        <f>INDEX(domain_ref!N:N,MATCH(C147,domain_ref!M:M,0))</f>
        <v>אספקה נכנסת</v>
      </c>
      <c r="F147" s="76" t="str">
        <f>INDEX(domain_ref!N:N,MATCH(D147,domain_ref!M:M,0))</f>
        <v>אישור כניסה</v>
      </c>
      <c r="G147" s="76" t="str">
        <f t="shared" si="10"/>
        <v>2. אספקה נכנסת</v>
      </c>
      <c r="H147" s="76" t="str">
        <f t="shared" si="11"/>
        <v>2.7. אישור כניסה</v>
      </c>
    </row>
    <row r="148" spans="1:8" ht="30">
      <c r="A148" s="210" t="s">
        <v>1454</v>
      </c>
      <c r="B148" s="211" t="s">
        <v>531</v>
      </c>
      <c r="C148" s="1" t="str">
        <f t="shared" si="12"/>
        <v>2.</v>
      </c>
      <c r="D148" s="1" t="str">
        <f t="shared" si="13"/>
        <v>2.7.</v>
      </c>
      <c r="E148" s="19" t="str">
        <f>INDEX(domain_ref!N:N,MATCH(C148,domain_ref!M:M,0))</f>
        <v>אספקה נכנסת</v>
      </c>
      <c r="F148" s="76" t="str">
        <f>INDEX(domain_ref!N:N,MATCH(D148,domain_ref!M:M,0))</f>
        <v>אישור כניסה</v>
      </c>
      <c r="G148" s="76" t="str">
        <f t="shared" si="10"/>
        <v>2. אספקה נכנסת</v>
      </c>
      <c r="H148" s="76" t="str">
        <f t="shared" si="11"/>
        <v>2.7. אישור כניסה</v>
      </c>
    </row>
    <row r="149" spans="1:8" ht="45">
      <c r="A149" s="210" t="s">
        <v>1455</v>
      </c>
      <c r="B149" s="211" t="s">
        <v>532</v>
      </c>
      <c r="C149" s="1" t="str">
        <f t="shared" si="12"/>
        <v>2.</v>
      </c>
      <c r="D149" s="1" t="str">
        <f t="shared" si="13"/>
        <v>2.8.</v>
      </c>
      <c r="E149" s="19" t="str">
        <f>INDEX(domain_ref!N:N,MATCH(C149,domain_ref!M:M,0))</f>
        <v>אספקה נכנסת</v>
      </c>
      <c r="F149" s="76" t="str">
        <f>INDEX(domain_ref!N:N,MATCH(D149,domain_ref!M:M,0))</f>
        <v>ממשק תשובה לבקשת אישור כניסה</v>
      </c>
      <c r="G149" s="76" t="str">
        <f t="shared" si="10"/>
        <v>2. אספקה נכנסת</v>
      </c>
      <c r="H149" s="76" t="str">
        <f t="shared" si="11"/>
        <v>2.8. ממשק תשובה לבקשת אישור כניסה</v>
      </c>
    </row>
    <row r="150" spans="1:8" ht="45">
      <c r="A150" s="210" t="s">
        <v>1456</v>
      </c>
      <c r="B150" s="211" t="s">
        <v>533</v>
      </c>
      <c r="C150" s="1" t="str">
        <f t="shared" si="12"/>
        <v>2.</v>
      </c>
      <c r="D150" s="1" t="str">
        <f t="shared" si="13"/>
        <v>2.8.</v>
      </c>
      <c r="E150" s="19" t="str">
        <f>INDEX(domain_ref!N:N,MATCH(C150,domain_ref!M:M,0))</f>
        <v>אספקה נכנסת</v>
      </c>
      <c r="F150" s="76" t="str">
        <f>INDEX(domain_ref!N:N,MATCH(D150,domain_ref!M:M,0))</f>
        <v>ממשק תשובה לבקשת אישור כניסה</v>
      </c>
      <c r="G150" s="76" t="str">
        <f t="shared" si="10"/>
        <v>2. אספקה נכנסת</v>
      </c>
      <c r="H150" s="76" t="str">
        <f t="shared" si="11"/>
        <v>2.8. ממשק תשובה לבקשת אישור כניסה</v>
      </c>
    </row>
    <row r="151" spans="1:8" ht="45">
      <c r="A151" s="210" t="s">
        <v>1457</v>
      </c>
      <c r="B151" s="211" t="s">
        <v>534</v>
      </c>
      <c r="C151" s="1" t="str">
        <f t="shared" si="12"/>
        <v>2.</v>
      </c>
      <c r="D151" s="1" t="str">
        <f t="shared" si="13"/>
        <v>2.8.</v>
      </c>
      <c r="E151" s="19" t="str">
        <f>INDEX(domain_ref!N:N,MATCH(C151,domain_ref!M:M,0))</f>
        <v>אספקה נכנסת</v>
      </c>
      <c r="F151" s="76" t="str">
        <f>INDEX(domain_ref!N:N,MATCH(D151,domain_ref!M:M,0))</f>
        <v>ממשק תשובה לבקשת אישור כניסה</v>
      </c>
      <c r="G151" s="76" t="str">
        <f t="shared" si="10"/>
        <v>2. אספקה נכנסת</v>
      </c>
      <c r="H151" s="76" t="str">
        <f t="shared" si="11"/>
        <v>2.8. ממשק תשובה לבקשת אישור כניסה</v>
      </c>
    </row>
    <row r="152" spans="1:8" ht="30">
      <c r="A152" s="210" t="s">
        <v>1458</v>
      </c>
      <c r="B152" s="211" t="s">
        <v>535</v>
      </c>
      <c r="C152" s="1" t="str">
        <f t="shared" si="12"/>
        <v>2.</v>
      </c>
      <c r="D152" s="1" t="str">
        <f t="shared" si="13"/>
        <v>2.9.</v>
      </c>
      <c r="E152" s="19" t="str">
        <f>INDEX(domain_ref!N:N,MATCH(C152,domain_ref!M:M,0))</f>
        <v>אספקה נכנסת</v>
      </c>
      <c r="F152" s="76" t="str">
        <f>INDEX(domain_ref!N:N,MATCH(D152,domain_ref!M:M,0))</f>
        <v>בקרת כניסה ומתן הוראות הכוונה</v>
      </c>
      <c r="G152" s="76" t="str">
        <f t="shared" si="10"/>
        <v>2. אספקה נכנסת</v>
      </c>
      <c r="H152" s="76" t="str">
        <f t="shared" si="11"/>
        <v>2.9. בקרת כניסה ומתן הוראות הכוונה</v>
      </c>
    </row>
    <row r="153" spans="1:8" ht="45">
      <c r="A153" s="210" t="s">
        <v>1459</v>
      </c>
      <c r="B153" s="211" t="s">
        <v>536</v>
      </c>
      <c r="C153" s="1" t="str">
        <f t="shared" si="12"/>
        <v>2.</v>
      </c>
      <c r="D153" s="1" t="str">
        <f t="shared" si="13"/>
        <v>2.9.</v>
      </c>
      <c r="E153" s="19" t="str">
        <f>INDEX(domain_ref!N:N,MATCH(C153,domain_ref!M:M,0))</f>
        <v>אספקה נכנסת</v>
      </c>
      <c r="F153" s="76" t="str">
        <f>INDEX(domain_ref!N:N,MATCH(D153,domain_ref!M:M,0))</f>
        <v>בקרת כניסה ומתן הוראות הכוונה</v>
      </c>
      <c r="G153" s="76" t="str">
        <f t="shared" si="10"/>
        <v>2. אספקה נכנסת</v>
      </c>
      <c r="H153" s="76" t="str">
        <f t="shared" si="11"/>
        <v>2.9. בקרת כניסה ומתן הוראות הכוונה</v>
      </c>
    </row>
    <row r="154" spans="1:8" ht="45">
      <c r="A154" s="210" t="s">
        <v>1460</v>
      </c>
      <c r="B154" s="211" t="s">
        <v>537</v>
      </c>
      <c r="C154" s="1" t="str">
        <f t="shared" si="12"/>
        <v>2.</v>
      </c>
      <c r="D154" s="1" t="str">
        <f t="shared" si="13"/>
        <v>2.9.</v>
      </c>
      <c r="E154" s="19" t="str">
        <f>INDEX(domain_ref!N:N,MATCH(C154,domain_ref!M:M,0))</f>
        <v>אספקה נכנסת</v>
      </c>
      <c r="F154" s="76" t="str">
        <f>INDEX(domain_ref!N:N,MATCH(D154,domain_ref!M:M,0))</f>
        <v>בקרת כניסה ומתן הוראות הכוונה</v>
      </c>
      <c r="G154" s="76" t="str">
        <f t="shared" si="10"/>
        <v>2. אספקה נכנסת</v>
      </c>
      <c r="H154" s="76" t="str">
        <f t="shared" si="11"/>
        <v>2.9. בקרת כניסה ומתן הוראות הכוונה</v>
      </c>
    </row>
    <row r="155" spans="1:8" ht="30">
      <c r="A155" s="210" t="s">
        <v>1461</v>
      </c>
      <c r="B155" s="211" t="s">
        <v>538</v>
      </c>
      <c r="C155" s="1" t="str">
        <f t="shared" si="12"/>
        <v>2.</v>
      </c>
      <c r="D155" s="1" t="str">
        <f t="shared" si="13"/>
        <v>2.9.</v>
      </c>
      <c r="E155" s="19" t="str">
        <f>INDEX(domain_ref!N:N,MATCH(C155,domain_ref!M:M,0))</f>
        <v>אספקה נכנסת</v>
      </c>
      <c r="F155" s="76" t="str">
        <f>INDEX(domain_ref!N:N,MATCH(D155,domain_ref!M:M,0))</f>
        <v>בקרת כניסה ומתן הוראות הכוונה</v>
      </c>
      <c r="G155" s="76" t="str">
        <f t="shared" si="10"/>
        <v>2. אספקה נכנסת</v>
      </c>
      <c r="H155" s="76" t="str">
        <f t="shared" si="11"/>
        <v>2.9. בקרת כניסה ומתן הוראות הכוונה</v>
      </c>
    </row>
    <row r="156" spans="1:8" ht="30">
      <c r="A156" s="210" t="s">
        <v>1462</v>
      </c>
      <c r="B156" s="211" t="s">
        <v>539</v>
      </c>
      <c r="C156" s="1" t="str">
        <f t="shared" si="12"/>
        <v>2.</v>
      </c>
      <c r="D156" s="1" t="str">
        <f t="shared" si="13"/>
        <v>2.9.</v>
      </c>
      <c r="E156" s="19" t="str">
        <f>INDEX(domain_ref!N:N,MATCH(C156,domain_ref!M:M,0))</f>
        <v>אספקה נכנסת</v>
      </c>
      <c r="F156" s="76" t="str">
        <f>INDEX(domain_ref!N:N,MATCH(D156,domain_ref!M:M,0))</f>
        <v>בקרת כניסה ומתן הוראות הכוונה</v>
      </c>
      <c r="G156" s="76" t="str">
        <f t="shared" si="10"/>
        <v>2. אספקה נכנסת</v>
      </c>
      <c r="H156" s="76" t="str">
        <f t="shared" si="11"/>
        <v>2.9. בקרת כניסה ומתן הוראות הכוונה</v>
      </c>
    </row>
    <row r="157" spans="1:8" ht="30">
      <c r="A157" s="210" t="s">
        <v>1463</v>
      </c>
      <c r="B157" s="211" t="s">
        <v>540</v>
      </c>
      <c r="C157" s="1" t="str">
        <f t="shared" si="12"/>
        <v>2.</v>
      </c>
      <c r="D157" s="1" t="str">
        <f t="shared" si="13"/>
        <v>2.9.</v>
      </c>
      <c r="E157" s="19" t="str">
        <f>INDEX(domain_ref!N:N,MATCH(C157,domain_ref!M:M,0))</f>
        <v>אספקה נכנסת</v>
      </c>
      <c r="F157" s="76" t="str">
        <f>INDEX(domain_ref!N:N,MATCH(D157,domain_ref!M:M,0))</f>
        <v>בקרת כניסה ומתן הוראות הכוונה</v>
      </c>
      <c r="G157" s="76" t="str">
        <f t="shared" si="10"/>
        <v>2. אספקה נכנסת</v>
      </c>
      <c r="H157" s="76" t="str">
        <f t="shared" si="11"/>
        <v>2.9. בקרת כניסה ומתן הוראות הכוונה</v>
      </c>
    </row>
    <row r="158" spans="1:8" ht="90">
      <c r="A158" s="210" t="s">
        <v>1464</v>
      </c>
      <c r="B158" s="211" t="s">
        <v>541</v>
      </c>
      <c r="C158" s="1" t="str">
        <f t="shared" si="12"/>
        <v>2.</v>
      </c>
      <c r="D158" s="1" t="str">
        <f t="shared" si="13"/>
        <v>2.9.</v>
      </c>
      <c r="E158" s="19" t="str">
        <f>INDEX(domain_ref!N:N,MATCH(C158,domain_ref!M:M,0))</f>
        <v>אספקה נכנסת</v>
      </c>
      <c r="F158" s="76" t="str">
        <f>INDEX(domain_ref!N:N,MATCH(D158,domain_ref!M:M,0))</f>
        <v>בקרת כניסה ומתן הוראות הכוונה</v>
      </c>
      <c r="G158" s="76" t="str">
        <f t="shared" si="10"/>
        <v>2. אספקה נכנסת</v>
      </c>
      <c r="H158" s="76" t="str">
        <f t="shared" si="11"/>
        <v>2.9. בקרת כניסה ומתן הוראות הכוונה</v>
      </c>
    </row>
    <row r="159" spans="1:8" ht="30">
      <c r="A159" s="210" t="s">
        <v>1465</v>
      </c>
      <c r="B159" s="211" t="s">
        <v>542</v>
      </c>
      <c r="C159" s="1" t="str">
        <f t="shared" si="12"/>
        <v>2.</v>
      </c>
      <c r="D159" s="1" t="str">
        <f t="shared" si="13"/>
        <v>2.9.</v>
      </c>
      <c r="E159" s="19" t="str">
        <f>INDEX(domain_ref!N:N,MATCH(C159,domain_ref!M:M,0))</f>
        <v>אספקה נכנסת</v>
      </c>
      <c r="F159" s="76" t="str">
        <f>INDEX(domain_ref!N:N,MATCH(D159,domain_ref!M:M,0))</f>
        <v>בקרת כניסה ומתן הוראות הכוונה</v>
      </c>
      <c r="G159" s="76" t="str">
        <f t="shared" si="10"/>
        <v>2. אספקה נכנסת</v>
      </c>
      <c r="H159" s="76" t="str">
        <f t="shared" si="11"/>
        <v>2.9. בקרת כניסה ומתן הוראות הכוונה</v>
      </c>
    </row>
    <row r="160" spans="1:8" ht="45">
      <c r="A160" s="210" t="s">
        <v>1466</v>
      </c>
      <c r="B160" s="211" t="s">
        <v>543</v>
      </c>
      <c r="C160" s="1" t="str">
        <f t="shared" si="12"/>
        <v>2.</v>
      </c>
      <c r="D160" s="1" t="s">
        <v>1466</v>
      </c>
      <c r="E160" s="19" t="str">
        <f>INDEX(domain_ref!N:N,MATCH(C160,domain_ref!M:M,0))</f>
        <v>אספקה נכנסת</v>
      </c>
      <c r="F160" s="76" t="str">
        <f>INDEX(domain_ref!N:N,MATCH(D160,domain_ref!M:M,0))</f>
        <v>בדיקת תקינות ראשונית בהתייצבות ברמפה</v>
      </c>
      <c r="G160" s="76" t="str">
        <f t="shared" si="10"/>
        <v>2. אספקה נכנסת</v>
      </c>
      <c r="H160" s="76" t="str">
        <f t="shared" si="11"/>
        <v>2.10. בדיקת תקינות ראשונית בהתייצבות ברמפה</v>
      </c>
    </row>
    <row r="161" spans="1:8" ht="90">
      <c r="A161" s="210" t="s">
        <v>1467</v>
      </c>
      <c r="B161" s="211" t="s">
        <v>544</v>
      </c>
      <c r="C161" s="1" t="str">
        <f t="shared" si="12"/>
        <v>2.</v>
      </c>
      <c r="D161" s="1" t="s">
        <v>1466</v>
      </c>
      <c r="E161" s="19" t="str">
        <f>INDEX(domain_ref!N:N,MATCH(C161,domain_ref!M:M,0))</f>
        <v>אספקה נכנסת</v>
      </c>
      <c r="F161" s="76" t="str">
        <f>INDEX(domain_ref!N:N,MATCH(D161,domain_ref!M:M,0))</f>
        <v>בדיקת תקינות ראשונית בהתייצבות ברמפה</v>
      </c>
      <c r="G161" s="76" t="str">
        <f t="shared" si="10"/>
        <v>2. אספקה נכנסת</v>
      </c>
      <c r="H161" s="76" t="str">
        <f t="shared" si="11"/>
        <v>2.10. בדיקת תקינות ראשונית בהתייצבות ברמפה</v>
      </c>
    </row>
    <row r="162" spans="1:8" ht="45">
      <c r="A162" s="210" t="s">
        <v>1468</v>
      </c>
      <c r="B162" s="211" t="s">
        <v>545</v>
      </c>
      <c r="C162" s="1" t="str">
        <f t="shared" si="12"/>
        <v>2.</v>
      </c>
      <c r="D162" s="1" t="s">
        <v>1466</v>
      </c>
      <c r="E162" s="19" t="str">
        <f>INDEX(domain_ref!N:N,MATCH(C162,domain_ref!M:M,0))</f>
        <v>אספקה נכנסת</v>
      </c>
      <c r="F162" s="76" t="str">
        <f>INDEX(domain_ref!N:N,MATCH(D162,domain_ref!M:M,0))</f>
        <v>בדיקת תקינות ראשונית בהתייצבות ברמפה</v>
      </c>
      <c r="G162" s="76" t="str">
        <f t="shared" si="10"/>
        <v>2. אספקה נכנסת</v>
      </c>
      <c r="H162" s="76" t="str">
        <f t="shared" si="11"/>
        <v>2.10. בדיקת תקינות ראשונית בהתייצבות ברמפה</v>
      </c>
    </row>
    <row r="163" spans="1:8" ht="75">
      <c r="A163" s="210" t="s">
        <v>1469</v>
      </c>
      <c r="B163" s="211" t="s">
        <v>546</v>
      </c>
      <c r="C163" s="1" t="str">
        <f t="shared" si="12"/>
        <v>2.</v>
      </c>
      <c r="D163" s="1" t="s">
        <v>1466</v>
      </c>
      <c r="E163" s="19" t="str">
        <f>INDEX(domain_ref!N:N,MATCH(C163,domain_ref!M:M,0))</f>
        <v>אספקה נכנסת</v>
      </c>
      <c r="F163" s="76" t="str">
        <f>INDEX(domain_ref!N:N,MATCH(D163,domain_ref!M:M,0))</f>
        <v>בדיקת תקינות ראשונית בהתייצבות ברמפה</v>
      </c>
      <c r="G163" s="76" t="str">
        <f t="shared" si="10"/>
        <v>2. אספקה נכנסת</v>
      </c>
      <c r="H163" s="76" t="str">
        <f t="shared" si="11"/>
        <v>2.10. בדיקת תקינות ראשונית בהתייצבות ברמפה</v>
      </c>
    </row>
    <row r="164" spans="1:8" ht="45">
      <c r="A164" s="210" t="s">
        <v>1470</v>
      </c>
      <c r="B164" s="211" t="s">
        <v>547</v>
      </c>
      <c r="C164" s="1" t="str">
        <f t="shared" si="12"/>
        <v>2.</v>
      </c>
      <c r="D164" s="1" t="s">
        <v>1466</v>
      </c>
      <c r="E164" s="19" t="str">
        <f>INDEX(domain_ref!N:N,MATCH(C164,domain_ref!M:M,0))</f>
        <v>אספקה נכנסת</v>
      </c>
      <c r="F164" s="76" t="str">
        <f>INDEX(domain_ref!N:N,MATCH(D164,domain_ref!M:M,0))</f>
        <v>בדיקת תקינות ראשונית בהתייצבות ברמפה</v>
      </c>
      <c r="G164" s="76" t="str">
        <f t="shared" si="10"/>
        <v>2. אספקה נכנסת</v>
      </c>
      <c r="H164" s="76" t="str">
        <f t="shared" si="11"/>
        <v>2.10. בדיקת תקינות ראשונית בהתייצבות ברמפה</v>
      </c>
    </row>
    <row r="165" spans="1:8" ht="150">
      <c r="A165" s="210" t="s">
        <v>1471</v>
      </c>
      <c r="B165" s="211" t="s">
        <v>548</v>
      </c>
      <c r="C165" s="1" t="str">
        <f t="shared" si="12"/>
        <v>2.</v>
      </c>
      <c r="D165" s="1" t="s">
        <v>1466</v>
      </c>
      <c r="E165" s="19" t="str">
        <f>INDEX(domain_ref!N:N,MATCH(C165,domain_ref!M:M,0))</f>
        <v>אספקה נכנסת</v>
      </c>
      <c r="F165" s="76" t="str">
        <f>INDEX(domain_ref!N:N,MATCH(D165,domain_ref!M:M,0))</f>
        <v>בדיקת תקינות ראשונית בהתייצבות ברמפה</v>
      </c>
      <c r="G165" s="76" t="str">
        <f t="shared" si="10"/>
        <v>2. אספקה נכנסת</v>
      </c>
      <c r="H165" s="76" t="str">
        <f t="shared" si="11"/>
        <v>2.10. בדיקת תקינות ראשונית בהתייצבות ברמפה</v>
      </c>
    </row>
    <row r="166" spans="1:8" ht="75">
      <c r="A166" s="210" t="s">
        <v>1472</v>
      </c>
      <c r="B166" s="211" t="s">
        <v>549</v>
      </c>
      <c r="C166" s="1" t="str">
        <f t="shared" si="12"/>
        <v>2.</v>
      </c>
      <c r="D166" s="1" t="s">
        <v>1466</v>
      </c>
      <c r="E166" s="19" t="str">
        <f>INDEX(domain_ref!N:N,MATCH(C166,domain_ref!M:M,0))</f>
        <v>אספקה נכנסת</v>
      </c>
      <c r="F166" s="76" t="str">
        <f>INDEX(domain_ref!N:N,MATCH(D166,domain_ref!M:M,0))</f>
        <v>בדיקת תקינות ראשונית בהתייצבות ברמפה</v>
      </c>
      <c r="G166" s="76" t="str">
        <f t="shared" si="10"/>
        <v>2. אספקה נכנסת</v>
      </c>
      <c r="H166" s="76" t="str">
        <f t="shared" si="11"/>
        <v>2.10. בדיקת תקינות ראשונית בהתייצבות ברמפה</v>
      </c>
    </row>
    <row r="167" spans="1:8" ht="75">
      <c r="A167" s="210" t="s">
        <v>1473</v>
      </c>
      <c r="B167" s="211" t="s">
        <v>550</v>
      </c>
      <c r="C167" s="1" t="str">
        <f t="shared" si="12"/>
        <v>2.</v>
      </c>
      <c r="D167" s="1" t="s">
        <v>1466</v>
      </c>
      <c r="E167" s="19" t="str">
        <f>INDEX(domain_ref!N:N,MATCH(C167,domain_ref!M:M,0))</f>
        <v>אספקה נכנסת</v>
      </c>
      <c r="F167" s="76" t="str">
        <f>INDEX(domain_ref!N:N,MATCH(D167,domain_ref!M:M,0))</f>
        <v>בדיקת תקינות ראשונית בהתייצבות ברמפה</v>
      </c>
      <c r="G167" s="76" t="str">
        <f t="shared" si="10"/>
        <v>2. אספקה נכנסת</v>
      </c>
      <c r="H167" s="76" t="str">
        <f t="shared" si="11"/>
        <v>2.10. בדיקת תקינות ראשונית בהתייצבות ברמפה</v>
      </c>
    </row>
    <row r="168" spans="1:8" ht="60">
      <c r="A168" s="210" t="s">
        <v>1474</v>
      </c>
      <c r="B168" s="211" t="s">
        <v>551</v>
      </c>
      <c r="C168" s="1" t="str">
        <f t="shared" si="12"/>
        <v>2.</v>
      </c>
      <c r="D168" s="1" t="s">
        <v>1466</v>
      </c>
      <c r="E168" s="19" t="str">
        <f>INDEX(domain_ref!N:N,MATCH(C168,domain_ref!M:M,0))</f>
        <v>אספקה נכנסת</v>
      </c>
      <c r="F168" s="76" t="str">
        <f>INDEX(domain_ref!N:N,MATCH(D168,domain_ref!M:M,0))</f>
        <v>בדיקת תקינות ראשונית בהתייצבות ברמפה</v>
      </c>
      <c r="G168" s="76" t="str">
        <f t="shared" si="10"/>
        <v>2. אספקה נכנסת</v>
      </c>
      <c r="H168" s="76" t="str">
        <f t="shared" si="11"/>
        <v>2.10. בדיקת תקינות ראשונית בהתייצבות ברמפה</v>
      </c>
    </row>
    <row r="169" spans="1:8" ht="45">
      <c r="A169" s="210" t="s">
        <v>1475</v>
      </c>
      <c r="B169" s="211" t="s">
        <v>552</v>
      </c>
      <c r="C169" s="1" t="str">
        <f t="shared" si="12"/>
        <v>2.</v>
      </c>
      <c r="D169" s="1" t="s">
        <v>1466</v>
      </c>
      <c r="E169" s="19" t="str">
        <f>INDEX(domain_ref!N:N,MATCH(C169,domain_ref!M:M,0))</f>
        <v>אספקה נכנסת</v>
      </c>
      <c r="F169" s="76" t="str">
        <f>INDEX(domain_ref!N:N,MATCH(D169,domain_ref!M:M,0))</f>
        <v>בדיקת תקינות ראשונית בהתייצבות ברמפה</v>
      </c>
      <c r="G169" s="76" t="str">
        <f t="shared" si="10"/>
        <v>2. אספקה נכנסת</v>
      </c>
      <c r="H169" s="76" t="str">
        <f t="shared" si="11"/>
        <v>2.10. בדיקת תקינות ראשונית בהתייצבות ברמפה</v>
      </c>
    </row>
    <row r="170" spans="1:8" ht="105">
      <c r="A170" s="210" t="s">
        <v>1476</v>
      </c>
      <c r="B170" s="211" t="s">
        <v>553</v>
      </c>
      <c r="C170" s="1" t="str">
        <f t="shared" si="12"/>
        <v>2.</v>
      </c>
      <c r="D170" s="1" t="s">
        <v>1466</v>
      </c>
      <c r="E170" s="19" t="str">
        <f>INDEX(domain_ref!N:N,MATCH(C170,domain_ref!M:M,0))</f>
        <v>אספקה נכנסת</v>
      </c>
      <c r="F170" s="76" t="str">
        <f>INDEX(domain_ref!N:N,MATCH(D170,domain_ref!M:M,0))</f>
        <v>בדיקת תקינות ראשונית בהתייצבות ברמפה</v>
      </c>
      <c r="G170" s="76" t="str">
        <f t="shared" si="10"/>
        <v>2. אספקה נכנסת</v>
      </c>
      <c r="H170" s="76" t="str">
        <f t="shared" si="11"/>
        <v>2.10. בדיקת תקינות ראשונית בהתייצבות ברמפה</v>
      </c>
    </row>
    <row r="171" spans="1:8" ht="45">
      <c r="A171" s="210" t="s">
        <v>1477</v>
      </c>
      <c r="B171" s="211" t="s">
        <v>554</v>
      </c>
      <c r="C171" s="1" t="str">
        <f t="shared" si="12"/>
        <v>2.</v>
      </c>
      <c r="D171" s="1" t="s">
        <v>1466</v>
      </c>
      <c r="E171" s="19" t="str">
        <f>INDEX(domain_ref!N:N,MATCH(C171,domain_ref!M:M,0))</f>
        <v>אספקה נכנסת</v>
      </c>
      <c r="F171" s="76" t="str">
        <f>INDEX(domain_ref!N:N,MATCH(D171,domain_ref!M:M,0))</f>
        <v>בדיקת תקינות ראשונית בהתייצבות ברמפה</v>
      </c>
      <c r="G171" s="76" t="str">
        <f t="shared" si="10"/>
        <v>2. אספקה נכנסת</v>
      </c>
      <c r="H171" s="76" t="str">
        <f t="shared" si="11"/>
        <v>2.10. בדיקת תקינות ראשונית בהתייצבות ברמפה</v>
      </c>
    </row>
    <row r="172" spans="1:8" ht="30">
      <c r="A172" s="210" t="s">
        <v>1478</v>
      </c>
      <c r="B172" s="211" t="s">
        <v>555</v>
      </c>
      <c r="C172" s="1" t="str">
        <f t="shared" si="12"/>
        <v>2.</v>
      </c>
      <c r="D172" s="1" t="s">
        <v>1478</v>
      </c>
      <c r="E172" s="19" t="str">
        <f>INDEX(domain_ref!N:N,MATCH(C172,domain_ref!M:M,0))</f>
        <v>אספקה נכנסת</v>
      </c>
      <c r="F172" s="76" t="str">
        <f>INDEX(domain_ref!N:N,MATCH(D172,domain_ref!M:M,0))</f>
        <v>זיהוי, ספירה והזנת נתוני קבלה</v>
      </c>
      <c r="G172" s="76" t="str">
        <f t="shared" si="10"/>
        <v>2. אספקה נכנסת</v>
      </c>
      <c r="H172" s="76" t="str">
        <f t="shared" si="11"/>
        <v>2.11. זיהוי, ספירה והזנת נתוני קבלה</v>
      </c>
    </row>
    <row r="173" spans="1:8" ht="165">
      <c r="A173" s="210" t="s">
        <v>1479</v>
      </c>
      <c r="B173" s="211" t="s">
        <v>556</v>
      </c>
      <c r="C173" s="1" t="str">
        <f t="shared" si="12"/>
        <v>2.</v>
      </c>
      <c r="D173" s="1" t="s">
        <v>1478</v>
      </c>
      <c r="E173" s="19" t="str">
        <f>INDEX(domain_ref!N:N,MATCH(C173,domain_ref!M:M,0))</f>
        <v>אספקה נכנסת</v>
      </c>
      <c r="F173" s="76" t="str">
        <f>INDEX(domain_ref!N:N,MATCH(D173,domain_ref!M:M,0))</f>
        <v>זיהוי, ספירה והזנת נתוני קבלה</v>
      </c>
      <c r="G173" s="76" t="str">
        <f t="shared" si="10"/>
        <v>2. אספקה נכנסת</v>
      </c>
      <c r="H173" s="76" t="str">
        <f t="shared" si="11"/>
        <v>2.11. זיהוי, ספירה והזנת נתוני קבלה</v>
      </c>
    </row>
    <row r="174" spans="1:8" ht="75">
      <c r="A174" s="210" t="s">
        <v>1480</v>
      </c>
      <c r="B174" s="211" t="s">
        <v>557</v>
      </c>
      <c r="C174" s="1" t="str">
        <f t="shared" si="12"/>
        <v>2.</v>
      </c>
      <c r="D174" s="1" t="s">
        <v>1478</v>
      </c>
      <c r="E174" s="19" t="str">
        <f>INDEX(domain_ref!N:N,MATCH(C174,domain_ref!M:M,0))</f>
        <v>אספקה נכנסת</v>
      </c>
      <c r="F174" s="76" t="str">
        <f>INDEX(domain_ref!N:N,MATCH(D174,domain_ref!M:M,0))</f>
        <v>זיהוי, ספירה והזנת נתוני קבלה</v>
      </c>
      <c r="G174" s="76" t="str">
        <f t="shared" si="10"/>
        <v>2. אספקה נכנסת</v>
      </c>
      <c r="H174" s="76" t="str">
        <f t="shared" si="11"/>
        <v>2.11. זיהוי, ספירה והזנת נתוני קבלה</v>
      </c>
    </row>
    <row r="175" spans="1:8" ht="45">
      <c r="A175" s="210" t="s">
        <v>1481</v>
      </c>
      <c r="B175" s="211" t="s">
        <v>558</v>
      </c>
      <c r="C175" s="1" t="str">
        <f t="shared" si="12"/>
        <v>2.</v>
      </c>
      <c r="D175" s="1" t="s">
        <v>1478</v>
      </c>
      <c r="E175" s="19" t="str">
        <f>INDEX(domain_ref!N:N,MATCH(C175,domain_ref!M:M,0))</f>
        <v>אספקה נכנסת</v>
      </c>
      <c r="F175" s="76" t="str">
        <f>INDEX(domain_ref!N:N,MATCH(D175,domain_ref!M:M,0))</f>
        <v>זיהוי, ספירה והזנת נתוני קבלה</v>
      </c>
      <c r="G175" s="76" t="str">
        <f t="shared" si="10"/>
        <v>2. אספקה נכנסת</v>
      </c>
      <c r="H175" s="76" t="str">
        <f t="shared" si="11"/>
        <v>2.11. זיהוי, ספירה והזנת נתוני קבלה</v>
      </c>
    </row>
    <row r="176" spans="1:8" ht="90">
      <c r="A176" s="210" t="s">
        <v>1482</v>
      </c>
      <c r="B176" s="211" t="s">
        <v>559</v>
      </c>
      <c r="C176" s="1" t="str">
        <f t="shared" si="12"/>
        <v>2.</v>
      </c>
      <c r="D176" s="1" t="s">
        <v>1478</v>
      </c>
      <c r="E176" s="19" t="str">
        <f>INDEX(domain_ref!N:N,MATCH(C176,domain_ref!M:M,0))</f>
        <v>אספקה נכנסת</v>
      </c>
      <c r="F176" s="76" t="str">
        <f>INDEX(domain_ref!N:N,MATCH(D176,domain_ref!M:M,0))</f>
        <v>זיהוי, ספירה והזנת נתוני קבלה</v>
      </c>
      <c r="G176" s="76" t="str">
        <f t="shared" si="10"/>
        <v>2. אספקה נכנסת</v>
      </c>
      <c r="H176" s="76" t="str">
        <f t="shared" si="11"/>
        <v>2.11. זיהוי, ספירה והזנת נתוני קבלה</v>
      </c>
    </row>
    <row r="177" spans="1:8" ht="75">
      <c r="A177" s="210" t="s">
        <v>1483</v>
      </c>
      <c r="B177" s="211" t="s">
        <v>560</v>
      </c>
      <c r="C177" s="1" t="str">
        <f t="shared" si="12"/>
        <v>2.</v>
      </c>
      <c r="D177" s="1" t="s">
        <v>1478</v>
      </c>
      <c r="E177" s="19" t="str">
        <f>INDEX(domain_ref!N:N,MATCH(C177,domain_ref!M:M,0))</f>
        <v>אספקה נכנסת</v>
      </c>
      <c r="F177" s="76" t="str">
        <f>INDEX(domain_ref!N:N,MATCH(D177,domain_ref!M:M,0))</f>
        <v>זיהוי, ספירה והזנת נתוני קבלה</v>
      </c>
      <c r="G177" s="76" t="str">
        <f t="shared" si="10"/>
        <v>2. אספקה נכנסת</v>
      </c>
      <c r="H177" s="76" t="str">
        <f t="shared" si="11"/>
        <v>2.11. זיהוי, ספירה והזנת נתוני קבלה</v>
      </c>
    </row>
    <row r="178" spans="1:8" ht="75">
      <c r="A178" s="210" t="s">
        <v>1484</v>
      </c>
      <c r="B178" s="211" t="s">
        <v>561</v>
      </c>
      <c r="C178" s="1" t="str">
        <f t="shared" si="12"/>
        <v>2.</v>
      </c>
      <c r="D178" s="1" t="s">
        <v>1478</v>
      </c>
      <c r="E178" s="19" t="str">
        <f>INDEX(domain_ref!N:N,MATCH(C178,domain_ref!M:M,0))</f>
        <v>אספקה נכנסת</v>
      </c>
      <c r="F178" s="76" t="str">
        <f>INDEX(domain_ref!N:N,MATCH(D178,domain_ref!M:M,0))</f>
        <v>זיהוי, ספירה והזנת נתוני קבלה</v>
      </c>
      <c r="G178" s="76" t="str">
        <f t="shared" si="10"/>
        <v>2. אספקה נכנסת</v>
      </c>
      <c r="H178" s="76" t="str">
        <f t="shared" si="11"/>
        <v>2.11. זיהוי, ספירה והזנת נתוני קבלה</v>
      </c>
    </row>
    <row r="179" spans="1:8" ht="30">
      <c r="A179" s="210" t="s">
        <v>1485</v>
      </c>
      <c r="B179" s="211" t="s">
        <v>562</v>
      </c>
      <c r="C179" s="1" t="str">
        <f t="shared" si="12"/>
        <v>2.</v>
      </c>
      <c r="D179" s="1" t="s">
        <v>1478</v>
      </c>
      <c r="E179" s="19" t="str">
        <f>INDEX(domain_ref!N:N,MATCH(C179,domain_ref!M:M,0))</f>
        <v>אספקה נכנסת</v>
      </c>
      <c r="F179" s="76" t="str">
        <f>INDEX(domain_ref!N:N,MATCH(D179,domain_ref!M:M,0))</f>
        <v>זיהוי, ספירה והזנת נתוני קבלה</v>
      </c>
      <c r="G179" s="76" t="str">
        <f t="shared" si="10"/>
        <v>2. אספקה נכנסת</v>
      </c>
      <c r="H179" s="76" t="str">
        <f t="shared" si="11"/>
        <v>2.11. זיהוי, ספירה והזנת נתוני קבלה</v>
      </c>
    </row>
    <row r="180" spans="1:8" ht="45">
      <c r="A180" s="210" t="s">
        <v>1486</v>
      </c>
      <c r="B180" s="211" t="s">
        <v>563</v>
      </c>
      <c r="C180" s="1" t="str">
        <f t="shared" si="12"/>
        <v>2.</v>
      </c>
      <c r="D180" s="1" t="s">
        <v>1478</v>
      </c>
      <c r="E180" s="19" t="str">
        <f>INDEX(domain_ref!N:N,MATCH(C180,domain_ref!M:M,0))</f>
        <v>אספקה נכנסת</v>
      </c>
      <c r="F180" s="76" t="str">
        <f>INDEX(domain_ref!N:N,MATCH(D180,domain_ref!M:M,0))</f>
        <v>זיהוי, ספירה והזנת נתוני קבלה</v>
      </c>
      <c r="G180" s="76" t="str">
        <f t="shared" si="10"/>
        <v>2. אספקה נכנסת</v>
      </c>
      <c r="H180" s="76" t="str">
        <f t="shared" si="11"/>
        <v>2.11. זיהוי, ספירה והזנת נתוני קבלה</v>
      </c>
    </row>
    <row r="181" spans="1:8" ht="75">
      <c r="A181" s="210" t="s">
        <v>1487</v>
      </c>
      <c r="B181" s="211" t="s">
        <v>564</v>
      </c>
      <c r="C181" s="1" t="str">
        <f t="shared" si="12"/>
        <v>2.</v>
      </c>
      <c r="D181" s="1" t="s">
        <v>1478</v>
      </c>
      <c r="E181" s="19" t="str">
        <f>INDEX(domain_ref!N:N,MATCH(C181,domain_ref!M:M,0))</f>
        <v>אספקה נכנסת</v>
      </c>
      <c r="F181" s="76" t="str">
        <f>INDEX(domain_ref!N:N,MATCH(D181,domain_ref!M:M,0))</f>
        <v>זיהוי, ספירה והזנת נתוני קבלה</v>
      </c>
      <c r="G181" s="76" t="str">
        <f t="shared" si="10"/>
        <v>2. אספקה נכנסת</v>
      </c>
      <c r="H181" s="76" t="str">
        <f t="shared" si="11"/>
        <v>2.11. זיהוי, ספירה והזנת נתוני קבלה</v>
      </c>
    </row>
    <row r="182" spans="1:8" ht="105">
      <c r="A182" s="210" t="s">
        <v>1488</v>
      </c>
      <c r="B182" s="211" t="s">
        <v>565</v>
      </c>
      <c r="C182" s="1" t="str">
        <f t="shared" si="12"/>
        <v>2.</v>
      </c>
      <c r="D182" s="1" t="s">
        <v>1478</v>
      </c>
      <c r="E182" s="19" t="str">
        <f>INDEX(domain_ref!N:N,MATCH(C182,domain_ref!M:M,0))</f>
        <v>אספקה נכנסת</v>
      </c>
      <c r="F182" s="76" t="str">
        <f>INDEX(domain_ref!N:N,MATCH(D182,domain_ref!M:M,0))</f>
        <v>זיהוי, ספירה והזנת נתוני קבלה</v>
      </c>
      <c r="G182" s="76" t="str">
        <f t="shared" si="10"/>
        <v>2. אספקה נכנסת</v>
      </c>
      <c r="H182" s="76" t="str">
        <f t="shared" si="11"/>
        <v>2.11. זיהוי, ספירה והזנת נתוני קבלה</v>
      </c>
    </row>
    <row r="183" spans="1:8" ht="45">
      <c r="A183" s="210" t="s">
        <v>1489</v>
      </c>
      <c r="B183" s="211" t="s">
        <v>566</v>
      </c>
      <c r="C183" s="1" t="str">
        <f t="shared" si="12"/>
        <v>2.</v>
      </c>
      <c r="D183" s="1" t="s">
        <v>1478</v>
      </c>
      <c r="E183" s="19" t="str">
        <f>INDEX(domain_ref!N:N,MATCH(C183,domain_ref!M:M,0))</f>
        <v>אספקה נכנסת</v>
      </c>
      <c r="F183" s="76" t="str">
        <f>INDEX(domain_ref!N:N,MATCH(D183,domain_ref!M:M,0))</f>
        <v>זיהוי, ספירה והזנת נתוני קבלה</v>
      </c>
      <c r="G183" s="76" t="str">
        <f t="shared" si="10"/>
        <v>2. אספקה נכנסת</v>
      </c>
      <c r="H183" s="76" t="str">
        <f t="shared" si="11"/>
        <v>2.11. זיהוי, ספירה והזנת נתוני קבלה</v>
      </c>
    </row>
    <row r="184" spans="1:8" ht="180">
      <c r="A184" s="210" t="s">
        <v>1490</v>
      </c>
      <c r="B184" s="211" t="s">
        <v>567</v>
      </c>
      <c r="C184" s="1" t="str">
        <f t="shared" si="12"/>
        <v>2.</v>
      </c>
      <c r="D184" s="1" t="s">
        <v>1478</v>
      </c>
      <c r="E184" s="19" t="str">
        <f>INDEX(domain_ref!N:N,MATCH(C184,domain_ref!M:M,0))</f>
        <v>אספקה נכנסת</v>
      </c>
      <c r="F184" s="76" t="str">
        <f>INDEX(domain_ref!N:N,MATCH(D184,domain_ref!M:M,0))</f>
        <v>זיהוי, ספירה והזנת נתוני קבלה</v>
      </c>
      <c r="G184" s="76" t="str">
        <f t="shared" si="10"/>
        <v>2. אספקה נכנסת</v>
      </c>
      <c r="H184" s="76" t="str">
        <f t="shared" si="11"/>
        <v>2.11. זיהוי, ספירה והזנת נתוני קבלה</v>
      </c>
    </row>
    <row r="185" spans="1:8" ht="60">
      <c r="A185" s="210" t="s">
        <v>1491</v>
      </c>
      <c r="B185" s="211" t="s">
        <v>568</v>
      </c>
      <c r="C185" s="1" t="str">
        <f t="shared" si="12"/>
        <v>2.</v>
      </c>
      <c r="D185" s="1" t="s">
        <v>1478</v>
      </c>
      <c r="E185" s="19" t="str">
        <f>INDEX(domain_ref!N:N,MATCH(C185,domain_ref!M:M,0))</f>
        <v>אספקה נכנסת</v>
      </c>
      <c r="F185" s="76" t="str">
        <f>INDEX(domain_ref!N:N,MATCH(D185,domain_ref!M:M,0))</f>
        <v>זיהוי, ספירה והזנת נתוני קבלה</v>
      </c>
      <c r="G185" s="76" t="str">
        <f t="shared" si="10"/>
        <v>2. אספקה נכנסת</v>
      </c>
      <c r="H185" s="76" t="str">
        <f t="shared" si="11"/>
        <v>2.11. זיהוי, ספירה והזנת נתוני קבלה</v>
      </c>
    </row>
    <row r="186" spans="1:8" ht="45">
      <c r="A186" s="210" t="s">
        <v>1492</v>
      </c>
      <c r="B186" s="211" t="s">
        <v>569</v>
      </c>
      <c r="C186" s="1" t="str">
        <f t="shared" si="12"/>
        <v>2.</v>
      </c>
      <c r="D186" s="1" t="s">
        <v>1478</v>
      </c>
      <c r="E186" s="19" t="str">
        <f>INDEX(domain_ref!N:N,MATCH(C186,domain_ref!M:M,0))</f>
        <v>אספקה נכנסת</v>
      </c>
      <c r="F186" s="76" t="str">
        <f>INDEX(domain_ref!N:N,MATCH(D186,domain_ref!M:M,0))</f>
        <v>זיהוי, ספירה והזנת נתוני קבלה</v>
      </c>
      <c r="G186" s="76" t="str">
        <f t="shared" si="10"/>
        <v>2. אספקה נכנסת</v>
      </c>
      <c r="H186" s="76" t="str">
        <f t="shared" si="11"/>
        <v>2.11. זיהוי, ספירה והזנת נתוני קבלה</v>
      </c>
    </row>
    <row r="187" spans="1:8" ht="135">
      <c r="A187" s="210" t="s">
        <v>1493</v>
      </c>
      <c r="B187" s="211" t="s">
        <v>570</v>
      </c>
      <c r="C187" s="1" t="str">
        <f t="shared" si="12"/>
        <v>2.</v>
      </c>
      <c r="D187" s="1" t="s">
        <v>1478</v>
      </c>
      <c r="E187" s="19" t="str">
        <f>INDEX(domain_ref!N:N,MATCH(C187,domain_ref!M:M,0))</f>
        <v>אספקה נכנסת</v>
      </c>
      <c r="F187" s="76" t="str">
        <f>INDEX(domain_ref!N:N,MATCH(D187,domain_ref!M:M,0))</f>
        <v>זיהוי, ספירה והזנת נתוני קבלה</v>
      </c>
      <c r="G187" s="76" t="str">
        <f t="shared" si="10"/>
        <v>2. אספקה נכנסת</v>
      </c>
      <c r="H187" s="76" t="str">
        <f t="shared" si="11"/>
        <v>2.11. זיהוי, ספירה והזנת נתוני קבלה</v>
      </c>
    </row>
    <row r="188" spans="1:8" ht="105">
      <c r="A188" s="210" t="s">
        <v>1494</v>
      </c>
      <c r="B188" s="211" t="s">
        <v>571</v>
      </c>
      <c r="C188" s="1" t="str">
        <f t="shared" si="12"/>
        <v>2.</v>
      </c>
      <c r="D188" s="1" t="s">
        <v>1478</v>
      </c>
      <c r="E188" s="19" t="str">
        <f>INDEX(domain_ref!N:N,MATCH(C188,domain_ref!M:M,0))</f>
        <v>אספקה נכנסת</v>
      </c>
      <c r="F188" s="76" t="str">
        <f>INDEX(domain_ref!N:N,MATCH(D188,domain_ref!M:M,0))</f>
        <v>זיהוי, ספירה והזנת נתוני קבלה</v>
      </c>
      <c r="G188" s="76" t="str">
        <f t="shared" si="10"/>
        <v>2. אספקה נכנסת</v>
      </c>
      <c r="H188" s="76" t="str">
        <f t="shared" si="11"/>
        <v>2.11. זיהוי, ספירה והזנת נתוני קבלה</v>
      </c>
    </row>
    <row r="189" spans="1:8" ht="105">
      <c r="A189" s="210" t="s">
        <v>1495</v>
      </c>
      <c r="B189" s="211" t="s">
        <v>572</v>
      </c>
      <c r="C189" s="1" t="str">
        <f t="shared" si="12"/>
        <v>2.</v>
      </c>
      <c r="D189" s="1" t="s">
        <v>1478</v>
      </c>
      <c r="E189" s="19" t="str">
        <f>INDEX(domain_ref!N:N,MATCH(C189,domain_ref!M:M,0))</f>
        <v>אספקה נכנסת</v>
      </c>
      <c r="F189" s="76" t="str">
        <f>INDEX(domain_ref!N:N,MATCH(D189,domain_ref!M:M,0))</f>
        <v>זיהוי, ספירה והזנת נתוני קבלה</v>
      </c>
      <c r="G189" s="76" t="str">
        <f t="shared" si="10"/>
        <v>2. אספקה נכנסת</v>
      </c>
      <c r="H189" s="76" t="str">
        <f t="shared" si="11"/>
        <v>2.11. זיהוי, ספירה והזנת נתוני קבלה</v>
      </c>
    </row>
    <row r="190" spans="1:8" ht="45">
      <c r="A190" s="210" t="s">
        <v>1496</v>
      </c>
      <c r="B190" s="211" t="s">
        <v>573</v>
      </c>
      <c r="C190" s="1" t="str">
        <f t="shared" si="12"/>
        <v>2.</v>
      </c>
      <c r="D190" s="1" t="s">
        <v>1496</v>
      </c>
      <c r="E190" s="19" t="str">
        <f>INDEX(domain_ref!N:N,MATCH(C190,domain_ref!M:M,0))</f>
        <v>אספקה נכנסת</v>
      </c>
      <c r="F190" s="76" t="str">
        <f>INDEX(domain_ref!N:N,MATCH(D190,domain_ref!M:M,0))</f>
        <v>קבלת מספר אצווה/מס"ד של המזמין</v>
      </c>
      <c r="G190" s="76" t="str">
        <f t="shared" si="10"/>
        <v>2. אספקה נכנסת</v>
      </c>
      <c r="H190" s="76" t="str">
        <f t="shared" si="11"/>
        <v>2.12. קבלת מספר אצווה/מס"ד של המזמין</v>
      </c>
    </row>
    <row r="191" spans="1:8" ht="75">
      <c r="A191" s="210" t="s">
        <v>1497</v>
      </c>
      <c r="B191" s="211" t="s">
        <v>574</v>
      </c>
      <c r="C191" s="1" t="str">
        <f t="shared" si="12"/>
        <v>2.</v>
      </c>
      <c r="D191" s="1" t="s">
        <v>1496</v>
      </c>
      <c r="E191" s="19" t="str">
        <f>INDEX(domain_ref!N:N,MATCH(C191,domain_ref!M:M,0))</f>
        <v>אספקה נכנסת</v>
      </c>
      <c r="F191" s="76" t="str">
        <f>INDEX(domain_ref!N:N,MATCH(D191,domain_ref!M:M,0))</f>
        <v>קבלת מספר אצווה/מס"ד של המזמין</v>
      </c>
      <c r="G191" s="76" t="str">
        <f t="shared" si="10"/>
        <v>2. אספקה נכנסת</v>
      </c>
      <c r="H191" s="76" t="str">
        <f t="shared" si="11"/>
        <v>2.12. קבלת מספר אצווה/מס"ד של המזמין</v>
      </c>
    </row>
    <row r="192" spans="1:8" ht="30">
      <c r="A192" s="210" t="s">
        <v>1498</v>
      </c>
      <c r="B192" s="211" t="s">
        <v>575</v>
      </c>
      <c r="C192" s="1" t="str">
        <f t="shared" si="12"/>
        <v>2.</v>
      </c>
      <c r="D192" s="1" t="s">
        <v>1498</v>
      </c>
      <c r="E192" s="19" t="str">
        <f>INDEX(domain_ref!N:N,MATCH(C192,domain_ref!M:M,0))</f>
        <v>אספקה נכנסת</v>
      </c>
      <c r="F192" s="76" t="str">
        <f>INDEX(domain_ref!N:N,MATCH(D192,domain_ref!M:M,0))</f>
        <v>קבלה למלאי - רגילה</v>
      </c>
      <c r="G192" s="76" t="str">
        <f t="shared" si="10"/>
        <v>2. אספקה נכנסת</v>
      </c>
      <c r="H192" s="76" t="str">
        <f t="shared" si="11"/>
        <v>2.13. קבלה למלאי - רגילה</v>
      </c>
    </row>
    <row r="193" spans="1:8" ht="90">
      <c r="A193" s="210" t="s">
        <v>1499</v>
      </c>
      <c r="B193" s="211" t="s">
        <v>576</v>
      </c>
      <c r="C193" s="1" t="str">
        <f t="shared" si="12"/>
        <v>2.</v>
      </c>
      <c r="D193" s="1" t="s">
        <v>1498</v>
      </c>
      <c r="E193" s="19" t="str">
        <f>INDEX(domain_ref!N:N,MATCH(C193,domain_ref!M:M,0))</f>
        <v>אספקה נכנסת</v>
      </c>
      <c r="F193" s="76" t="str">
        <f>INDEX(domain_ref!N:N,MATCH(D193,domain_ref!M:M,0))</f>
        <v>קבלה למלאי - רגילה</v>
      </c>
      <c r="G193" s="76" t="str">
        <f t="shared" si="10"/>
        <v>2. אספקה נכנסת</v>
      </c>
      <c r="H193" s="76" t="str">
        <f t="shared" si="11"/>
        <v>2.13. קבלה למלאי - רגילה</v>
      </c>
    </row>
    <row r="194" spans="1:8" ht="30">
      <c r="A194" s="210" t="s">
        <v>1500</v>
      </c>
      <c r="B194" s="211" t="s">
        <v>577</v>
      </c>
      <c r="C194" s="1" t="str">
        <f t="shared" si="12"/>
        <v>2.</v>
      </c>
      <c r="D194" s="1" t="s">
        <v>1498</v>
      </c>
      <c r="E194" s="19" t="str">
        <f>INDEX(domain_ref!N:N,MATCH(C194,domain_ref!M:M,0))</f>
        <v>אספקה נכנסת</v>
      </c>
      <c r="F194" s="76" t="str">
        <f>INDEX(domain_ref!N:N,MATCH(D194,domain_ref!M:M,0))</f>
        <v>קבלה למלאי - רגילה</v>
      </c>
      <c r="G194" s="76" t="str">
        <f t="shared" si="10"/>
        <v>2. אספקה נכנסת</v>
      </c>
      <c r="H194" s="76" t="str">
        <f t="shared" si="11"/>
        <v>2.13. קבלה למלאי - רגילה</v>
      </c>
    </row>
    <row r="195" spans="1:8" ht="45">
      <c r="A195" s="210" t="s">
        <v>1501</v>
      </c>
      <c r="B195" s="211" t="s">
        <v>578</v>
      </c>
      <c r="C195" s="1" t="str">
        <f t="shared" si="12"/>
        <v>2.</v>
      </c>
      <c r="D195" s="1" t="s">
        <v>1498</v>
      </c>
      <c r="E195" s="19" t="str">
        <f>INDEX(domain_ref!N:N,MATCH(C195,domain_ref!M:M,0))</f>
        <v>אספקה נכנסת</v>
      </c>
      <c r="F195" s="76" t="str">
        <f>INDEX(domain_ref!N:N,MATCH(D195,domain_ref!M:M,0))</f>
        <v>קבלה למלאי - רגילה</v>
      </c>
      <c r="G195" s="76" t="str">
        <f t="shared" si="14" ref="G195:G258">C195&amp;" "&amp;E195</f>
        <v>2. אספקה נכנסת</v>
      </c>
      <c r="H195" s="76" t="str">
        <f t="shared" si="15" ref="H195:H258">D195&amp;" "&amp;F195</f>
        <v>2.13. קבלה למלאי - רגילה</v>
      </c>
    </row>
    <row r="196" spans="1:8" ht="30">
      <c r="A196" s="210" t="s">
        <v>1502</v>
      </c>
      <c r="B196" s="211" t="s">
        <v>579</v>
      </c>
      <c r="C196" s="1" t="str">
        <f t="shared" si="12"/>
        <v>2.</v>
      </c>
      <c r="D196" s="1" t="s">
        <v>1498</v>
      </c>
      <c r="E196" s="19" t="str">
        <f>INDEX(domain_ref!N:N,MATCH(C196,domain_ref!M:M,0))</f>
        <v>אספקה נכנסת</v>
      </c>
      <c r="F196" s="76" t="str">
        <f>INDEX(domain_ref!N:N,MATCH(D196,domain_ref!M:M,0))</f>
        <v>קבלה למלאי - רגילה</v>
      </c>
      <c r="G196" s="76" t="str">
        <f t="shared" si="14"/>
        <v>2. אספקה נכנסת</v>
      </c>
      <c r="H196" s="76" t="str">
        <f t="shared" si="15"/>
        <v>2.13. קבלה למלאי - רגילה</v>
      </c>
    </row>
    <row r="197" spans="1:8" ht="150">
      <c r="A197" s="210" t="s">
        <v>1503</v>
      </c>
      <c r="B197" s="211" t="s">
        <v>580</v>
      </c>
      <c r="C197" s="1" t="str">
        <f t="shared" si="12"/>
        <v>2.</v>
      </c>
      <c r="D197" s="1" t="s">
        <v>1498</v>
      </c>
      <c r="E197" s="19" t="str">
        <f>INDEX(domain_ref!N:N,MATCH(C197,domain_ref!M:M,0))</f>
        <v>אספקה נכנסת</v>
      </c>
      <c r="F197" s="76" t="str">
        <f>INDEX(domain_ref!N:N,MATCH(D197,domain_ref!M:M,0))</f>
        <v>קבלה למלאי - רגילה</v>
      </c>
      <c r="G197" s="76" t="str">
        <f t="shared" si="14"/>
        <v>2. אספקה נכנסת</v>
      </c>
      <c r="H197" s="76" t="str">
        <f t="shared" si="15"/>
        <v>2.13. קבלה למלאי - רגילה</v>
      </c>
    </row>
    <row r="198" spans="1:8" ht="60">
      <c r="A198" s="210" t="s">
        <v>1504</v>
      </c>
      <c r="B198" s="211" t="s">
        <v>581</v>
      </c>
      <c r="C198" s="1" t="str">
        <f t="shared" si="12"/>
        <v>2.</v>
      </c>
      <c r="D198" s="1" t="s">
        <v>1498</v>
      </c>
      <c r="E198" s="19" t="str">
        <f>INDEX(domain_ref!N:N,MATCH(C198,domain_ref!M:M,0))</f>
        <v>אספקה נכנסת</v>
      </c>
      <c r="F198" s="76" t="str">
        <f>INDEX(domain_ref!N:N,MATCH(D198,domain_ref!M:M,0))</f>
        <v>קבלה למלאי - רגילה</v>
      </c>
      <c r="G198" s="76" t="str">
        <f t="shared" si="14"/>
        <v>2. אספקה נכנסת</v>
      </c>
      <c r="H198" s="76" t="str">
        <f t="shared" si="15"/>
        <v>2.13. קבלה למלאי - רגילה</v>
      </c>
    </row>
    <row r="199" spans="1:8" ht="60">
      <c r="A199" s="210" t="s">
        <v>1505</v>
      </c>
      <c r="B199" s="211" t="s">
        <v>582</v>
      </c>
      <c r="C199" s="1" t="str">
        <f t="shared" si="12"/>
        <v>2.</v>
      </c>
      <c r="D199" s="1" t="s">
        <v>1498</v>
      </c>
      <c r="E199" s="19" t="str">
        <f>INDEX(domain_ref!N:N,MATCH(C199,domain_ref!M:M,0))</f>
        <v>אספקה נכנסת</v>
      </c>
      <c r="F199" s="76" t="str">
        <f>INDEX(domain_ref!N:N,MATCH(D199,domain_ref!M:M,0))</f>
        <v>קבלה למלאי - רגילה</v>
      </c>
      <c r="G199" s="76" t="str">
        <f t="shared" si="14"/>
        <v>2. אספקה נכנסת</v>
      </c>
      <c r="H199" s="76" t="str">
        <f t="shared" si="15"/>
        <v>2.13. קבלה למלאי - רגילה</v>
      </c>
    </row>
    <row r="200" spans="1:8" ht="75">
      <c r="A200" s="210" t="s">
        <v>1506</v>
      </c>
      <c r="B200" s="211" t="s">
        <v>583</v>
      </c>
      <c r="C200" s="1" t="str">
        <f t="shared" si="12"/>
        <v>2.</v>
      </c>
      <c r="D200" s="1" t="s">
        <v>1498</v>
      </c>
      <c r="E200" s="19" t="str">
        <f>INDEX(domain_ref!N:N,MATCH(C200,domain_ref!M:M,0))</f>
        <v>אספקה נכנסת</v>
      </c>
      <c r="F200" s="76" t="str">
        <f>INDEX(domain_ref!N:N,MATCH(D200,domain_ref!M:M,0))</f>
        <v>קבלה למלאי - רגילה</v>
      </c>
      <c r="G200" s="76" t="str">
        <f t="shared" si="14"/>
        <v>2. אספקה נכנסת</v>
      </c>
      <c r="H200" s="76" t="str">
        <f t="shared" si="15"/>
        <v>2.13. קבלה למלאי - רגילה</v>
      </c>
    </row>
    <row r="201" spans="1:8" ht="75">
      <c r="A201" s="210" t="s">
        <v>1507</v>
      </c>
      <c r="B201" s="211" t="s">
        <v>584</v>
      </c>
      <c r="C201" s="1" t="str">
        <f t="shared" si="12"/>
        <v>2.</v>
      </c>
      <c r="D201" s="1" t="s">
        <v>1498</v>
      </c>
      <c r="E201" s="19" t="str">
        <f>INDEX(domain_ref!N:N,MATCH(C201,domain_ref!M:M,0))</f>
        <v>אספקה נכנסת</v>
      </c>
      <c r="F201" s="76" t="str">
        <f>INDEX(domain_ref!N:N,MATCH(D201,domain_ref!M:M,0))</f>
        <v>קבלה למלאי - רגילה</v>
      </c>
      <c r="G201" s="76" t="str">
        <f t="shared" si="14"/>
        <v>2. אספקה נכנסת</v>
      </c>
      <c r="H201" s="76" t="str">
        <f t="shared" si="15"/>
        <v>2.13. קבלה למלאי - רגילה</v>
      </c>
    </row>
    <row r="202" spans="1:8" ht="60">
      <c r="A202" s="210" t="s">
        <v>1508</v>
      </c>
      <c r="B202" s="211" t="s">
        <v>585</v>
      </c>
      <c r="C202" s="1" t="str">
        <f t="shared" si="12"/>
        <v>2.</v>
      </c>
      <c r="D202" s="1" t="s">
        <v>1508</v>
      </c>
      <c r="E202" s="19" t="str">
        <f>INDEX(domain_ref!N:N,MATCH(C202,domain_ref!M:M,0))</f>
        <v>אספקה נכנסת</v>
      </c>
      <c r="F202" s="76" t="str">
        <f>INDEX(domain_ref!N:N,MATCH(D202,domain_ref!M:M,0))</f>
        <v>קבלה למלאי - מטען שהוגדר מראש ע"י ספק חיצוני/ספק פנימי</v>
      </c>
      <c r="G202" s="76" t="str">
        <f t="shared" si="14"/>
        <v>2. אספקה נכנסת</v>
      </c>
      <c r="H202" s="76" t="str">
        <f t="shared" si="15"/>
        <v>2.14. קבלה למלאי - מטען שהוגדר מראש ע"י ספק חיצוני/ספק פנימי</v>
      </c>
    </row>
    <row r="203" spans="1:8" ht="60">
      <c r="A203" s="210" t="s">
        <v>1509</v>
      </c>
      <c r="B203" s="211" t="s">
        <v>586</v>
      </c>
      <c r="C203" s="1" t="str">
        <f t="shared" si="12"/>
        <v>2.</v>
      </c>
      <c r="D203" s="1" t="s">
        <v>1508</v>
      </c>
      <c r="E203" s="19" t="str">
        <f>INDEX(domain_ref!N:N,MATCH(C203,domain_ref!M:M,0))</f>
        <v>אספקה נכנסת</v>
      </c>
      <c r="F203" s="76" t="str">
        <f>INDEX(domain_ref!N:N,MATCH(D203,domain_ref!M:M,0))</f>
        <v>קבלה למלאי - מטען שהוגדר מראש ע"י ספק חיצוני/ספק פנימי</v>
      </c>
      <c r="G203" s="76" t="str">
        <f t="shared" si="14"/>
        <v>2. אספקה נכנסת</v>
      </c>
      <c r="H203" s="76" t="str">
        <f t="shared" si="15"/>
        <v>2.14. קבלה למלאי - מטען שהוגדר מראש ע"י ספק חיצוני/ספק פנימי</v>
      </c>
    </row>
    <row r="204" spans="1:8" ht="60">
      <c r="A204" s="210" t="s">
        <v>1510</v>
      </c>
      <c r="B204" s="211" t="s">
        <v>587</v>
      </c>
      <c r="C204" s="1" t="str">
        <f t="shared" si="16" ref="C204:C267">LEFT(A204,2)</f>
        <v>2.</v>
      </c>
      <c r="D204" s="1" t="s">
        <v>1508</v>
      </c>
      <c r="E204" s="19" t="str">
        <f>INDEX(domain_ref!N:N,MATCH(C204,domain_ref!M:M,0))</f>
        <v>אספקה נכנסת</v>
      </c>
      <c r="F204" s="76" t="str">
        <f>INDEX(domain_ref!N:N,MATCH(D204,domain_ref!M:M,0))</f>
        <v>קבלה למלאי - מטען שהוגדר מראש ע"י ספק חיצוני/ספק פנימי</v>
      </c>
      <c r="G204" s="76" t="str">
        <f t="shared" si="14"/>
        <v>2. אספקה נכנסת</v>
      </c>
      <c r="H204" s="76" t="str">
        <f t="shared" si="15"/>
        <v>2.14. קבלה למלאי - מטען שהוגדר מראש ע"י ספק חיצוני/ספק פנימי</v>
      </c>
    </row>
    <row r="205" spans="1:8" ht="60">
      <c r="A205" s="210" t="s">
        <v>1511</v>
      </c>
      <c r="B205" s="211" t="s">
        <v>588</v>
      </c>
      <c r="C205" s="1" t="str">
        <f t="shared" si="16"/>
        <v>2.</v>
      </c>
      <c r="D205" s="1" t="s">
        <v>1508</v>
      </c>
      <c r="E205" s="19" t="str">
        <f>INDEX(domain_ref!N:N,MATCH(C205,domain_ref!M:M,0))</f>
        <v>אספקה נכנסת</v>
      </c>
      <c r="F205" s="76" t="str">
        <f>INDEX(domain_ref!N:N,MATCH(D205,domain_ref!M:M,0))</f>
        <v>קבלה למלאי - מטען שהוגדר מראש ע"י ספק חיצוני/ספק פנימי</v>
      </c>
      <c r="G205" s="76" t="str">
        <f t="shared" si="14"/>
        <v>2. אספקה נכנסת</v>
      </c>
      <c r="H205" s="76" t="str">
        <f t="shared" si="15"/>
        <v>2.14. קבלה למלאי - מטען שהוגדר מראש ע"י ספק חיצוני/ספק פנימי</v>
      </c>
    </row>
    <row r="206" spans="1:8" ht="60">
      <c r="A206" s="210" t="s">
        <v>1512</v>
      </c>
      <c r="B206" s="211" t="s">
        <v>589</v>
      </c>
      <c r="C206" s="1" t="str">
        <f t="shared" si="16"/>
        <v>2.</v>
      </c>
      <c r="D206" s="1" t="s">
        <v>1508</v>
      </c>
      <c r="E206" s="19" t="str">
        <f>INDEX(domain_ref!N:N,MATCH(C206,domain_ref!M:M,0))</f>
        <v>אספקה נכנסת</v>
      </c>
      <c r="F206" s="76" t="str">
        <f>INDEX(domain_ref!N:N,MATCH(D206,domain_ref!M:M,0))</f>
        <v>קבלה למלאי - מטען שהוגדר מראש ע"י ספק חיצוני/ספק פנימי</v>
      </c>
      <c r="G206" s="76" t="str">
        <f t="shared" si="14"/>
        <v>2. אספקה נכנסת</v>
      </c>
      <c r="H206" s="76" t="str">
        <f t="shared" si="15"/>
        <v>2.14. קבלה למלאי - מטען שהוגדר מראש ע"י ספק חיצוני/ספק פנימי</v>
      </c>
    </row>
    <row r="207" spans="1:8" ht="60">
      <c r="A207" s="210" t="s">
        <v>1513</v>
      </c>
      <c r="B207" s="211" t="s">
        <v>590</v>
      </c>
      <c r="C207" s="1" t="str">
        <f t="shared" si="16"/>
        <v>2.</v>
      </c>
      <c r="D207" s="1" t="s">
        <v>1508</v>
      </c>
      <c r="E207" s="19" t="str">
        <f>INDEX(domain_ref!N:N,MATCH(C207,domain_ref!M:M,0))</f>
        <v>אספקה נכנסת</v>
      </c>
      <c r="F207" s="76" t="str">
        <f>INDEX(domain_ref!N:N,MATCH(D207,domain_ref!M:M,0))</f>
        <v>קבלה למלאי - מטען שהוגדר מראש ע"י ספק חיצוני/ספק פנימי</v>
      </c>
      <c r="G207" s="76" t="str">
        <f t="shared" si="14"/>
        <v>2. אספקה נכנסת</v>
      </c>
      <c r="H207" s="76" t="str">
        <f t="shared" si="15"/>
        <v>2.14. קבלה למלאי - מטען שהוגדר מראש ע"י ספק חיצוני/ספק פנימי</v>
      </c>
    </row>
    <row r="208" spans="1:8" ht="60">
      <c r="A208" s="210" t="s">
        <v>1514</v>
      </c>
      <c r="B208" s="211" t="s">
        <v>591</v>
      </c>
      <c r="C208" s="1" t="str">
        <f t="shared" si="16"/>
        <v>2.</v>
      </c>
      <c r="D208" s="1" t="s">
        <v>1508</v>
      </c>
      <c r="E208" s="19" t="str">
        <f>INDEX(domain_ref!N:N,MATCH(C208,domain_ref!M:M,0))</f>
        <v>אספקה נכנסת</v>
      </c>
      <c r="F208" s="76" t="str">
        <f>INDEX(domain_ref!N:N,MATCH(D208,domain_ref!M:M,0))</f>
        <v>קבלה למלאי - מטען שהוגדר מראש ע"י ספק חיצוני/ספק פנימי</v>
      </c>
      <c r="G208" s="76" t="str">
        <f t="shared" si="14"/>
        <v>2. אספקה נכנסת</v>
      </c>
      <c r="H208" s="76" t="str">
        <f t="shared" si="15"/>
        <v>2.14. קבלה למלאי - מטען שהוגדר מראש ע"י ספק חיצוני/ספק פנימי</v>
      </c>
    </row>
    <row r="209" spans="1:8" ht="30">
      <c r="A209" s="210" t="s">
        <v>1515</v>
      </c>
      <c r="B209" s="211" t="s">
        <v>592</v>
      </c>
      <c r="C209" s="1" t="str">
        <f t="shared" si="16"/>
        <v>2.</v>
      </c>
      <c r="D209" s="1" t="s">
        <v>1515</v>
      </c>
      <c r="E209" s="19" t="str">
        <f>INDEX(domain_ref!N:N,MATCH(C209,domain_ref!M:M,0))</f>
        <v>אספקה נכנסת</v>
      </c>
      <c r="F209" s="76" t="str">
        <f>INDEX(domain_ref!N:N,MATCH(D209,domain_ref!M:M,0))</f>
        <v>ביקורת קבלה/בחינה</v>
      </c>
      <c r="G209" s="76" t="str">
        <f t="shared" si="14"/>
        <v>2. אספקה נכנסת</v>
      </c>
      <c r="H209" s="76" t="str">
        <f t="shared" si="15"/>
        <v>2.15. ביקורת קבלה/בחינה</v>
      </c>
    </row>
    <row r="210" spans="1:8" ht="90">
      <c r="A210" s="210" t="s">
        <v>1516</v>
      </c>
      <c r="B210" s="211" t="s">
        <v>593</v>
      </c>
      <c r="C210" s="1" t="str">
        <f t="shared" si="16"/>
        <v>2.</v>
      </c>
      <c r="D210" s="1" t="s">
        <v>1515</v>
      </c>
      <c r="E210" s="19" t="str">
        <f>INDEX(domain_ref!N:N,MATCH(C210,domain_ref!M:M,0))</f>
        <v>אספקה נכנסת</v>
      </c>
      <c r="F210" s="76" t="str">
        <f>INDEX(domain_ref!N:N,MATCH(D210,domain_ref!M:M,0))</f>
        <v>ביקורת קבלה/בחינה</v>
      </c>
      <c r="G210" s="76" t="str">
        <f t="shared" si="14"/>
        <v>2. אספקה נכנסת</v>
      </c>
      <c r="H210" s="76" t="str">
        <f t="shared" si="15"/>
        <v>2.15. ביקורת קבלה/בחינה</v>
      </c>
    </row>
    <row r="211" spans="1:8" ht="105">
      <c r="A211" s="210" t="s">
        <v>1517</v>
      </c>
      <c r="B211" s="211" t="s">
        <v>594</v>
      </c>
      <c r="C211" s="1" t="str">
        <f t="shared" si="16"/>
        <v>2.</v>
      </c>
      <c r="D211" s="1" t="s">
        <v>1515</v>
      </c>
      <c r="E211" s="19" t="str">
        <f>INDEX(domain_ref!N:N,MATCH(C211,domain_ref!M:M,0))</f>
        <v>אספקה נכנסת</v>
      </c>
      <c r="F211" s="76" t="str">
        <f>INDEX(domain_ref!N:N,MATCH(D211,domain_ref!M:M,0))</f>
        <v>ביקורת קבלה/בחינה</v>
      </c>
      <c r="G211" s="76" t="str">
        <f t="shared" si="14"/>
        <v>2. אספקה נכנסת</v>
      </c>
      <c r="H211" s="76" t="str">
        <f t="shared" si="15"/>
        <v>2.15. ביקורת קבלה/בחינה</v>
      </c>
    </row>
    <row r="212" spans="1:8" ht="105">
      <c r="A212" s="210" t="s">
        <v>1518</v>
      </c>
      <c r="B212" s="211" t="s">
        <v>595</v>
      </c>
      <c r="C212" s="1" t="str">
        <f t="shared" si="16"/>
        <v>2.</v>
      </c>
      <c r="D212" s="1" t="s">
        <v>1515</v>
      </c>
      <c r="E212" s="19" t="str">
        <f>INDEX(domain_ref!N:N,MATCH(C212,domain_ref!M:M,0))</f>
        <v>אספקה נכנסת</v>
      </c>
      <c r="F212" s="76" t="str">
        <f>INDEX(domain_ref!N:N,MATCH(D212,domain_ref!M:M,0))</f>
        <v>ביקורת קבלה/בחינה</v>
      </c>
      <c r="G212" s="76" t="str">
        <f t="shared" si="14"/>
        <v>2. אספקה נכנסת</v>
      </c>
      <c r="H212" s="76" t="str">
        <f t="shared" si="15"/>
        <v>2.15. ביקורת קבלה/בחינה</v>
      </c>
    </row>
    <row r="213" spans="1:8" ht="45">
      <c r="A213" s="210" t="s">
        <v>1519</v>
      </c>
      <c r="B213" s="211" t="s">
        <v>596</v>
      </c>
      <c r="C213" s="1" t="str">
        <f t="shared" si="16"/>
        <v>2.</v>
      </c>
      <c r="D213" s="1" t="s">
        <v>1515</v>
      </c>
      <c r="E213" s="19" t="str">
        <f>INDEX(domain_ref!N:N,MATCH(C213,domain_ref!M:M,0))</f>
        <v>אספקה נכנסת</v>
      </c>
      <c r="F213" s="76" t="str">
        <f>INDEX(domain_ref!N:N,MATCH(D213,domain_ref!M:M,0))</f>
        <v>ביקורת קבלה/בחינה</v>
      </c>
      <c r="G213" s="76" t="str">
        <f t="shared" si="14"/>
        <v>2. אספקה נכנסת</v>
      </c>
      <c r="H213" s="76" t="str">
        <f t="shared" si="15"/>
        <v>2.15. ביקורת קבלה/בחינה</v>
      </c>
    </row>
    <row r="214" spans="1:8" ht="75">
      <c r="A214" s="210" t="s">
        <v>1520</v>
      </c>
      <c r="B214" s="211" t="s">
        <v>597</v>
      </c>
      <c r="C214" s="1" t="str">
        <f t="shared" si="16"/>
        <v>2.</v>
      </c>
      <c r="D214" s="1" t="s">
        <v>1515</v>
      </c>
      <c r="E214" s="19" t="str">
        <f>INDEX(domain_ref!N:N,MATCH(C214,domain_ref!M:M,0))</f>
        <v>אספקה נכנסת</v>
      </c>
      <c r="F214" s="76" t="str">
        <f>INDEX(domain_ref!N:N,MATCH(D214,domain_ref!M:M,0))</f>
        <v>ביקורת קבלה/בחינה</v>
      </c>
      <c r="G214" s="76" t="str">
        <f t="shared" si="14"/>
        <v>2. אספקה נכנסת</v>
      </c>
      <c r="H214" s="76" t="str">
        <f t="shared" si="15"/>
        <v>2.15. ביקורת קבלה/בחינה</v>
      </c>
    </row>
    <row r="215" spans="1:8" ht="45">
      <c r="A215" s="210" t="s">
        <v>1521</v>
      </c>
      <c r="B215" s="211" t="s">
        <v>598</v>
      </c>
      <c r="C215" s="1" t="str">
        <f t="shared" si="16"/>
        <v>2.</v>
      </c>
      <c r="D215" s="1" t="s">
        <v>1515</v>
      </c>
      <c r="E215" s="19" t="str">
        <f>INDEX(domain_ref!N:N,MATCH(C215,domain_ref!M:M,0))</f>
        <v>אספקה נכנסת</v>
      </c>
      <c r="F215" s="76" t="str">
        <f>INDEX(domain_ref!N:N,MATCH(D215,domain_ref!M:M,0))</f>
        <v>ביקורת קבלה/בחינה</v>
      </c>
      <c r="G215" s="76" t="str">
        <f t="shared" si="14"/>
        <v>2. אספקה נכנסת</v>
      </c>
      <c r="H215" s="76" t="str">
        <f t="shared" si="15"/>
        <v>2.15. ביקורת קבלה/בחינה</v>
      </c>
    </row>
    <row r="216" spans="1:8" ht="45">
      <c r="A216" s="210" t="s">
        <v>1522</v>
      </c>
      <c r="B216" s="211" t="s">
        <v>599</v>
      </c>
      <c r="C216" s="1" t="str">
        <f t="shared" si="16"/>
        <v>2.</v>
      </c>
      <c r="D216" s="1" t="s">
        <v>1522</v>
      </c>
      <c r="E216" s="19" t="str">
        <f>INDEX(domain_ref!N:N,MATCH(C216,domain_ref!M:M,0))</f>
        <v>אספקה נכנסת</v>
      </c>
      <c r="F216" s="76" t="str">
        <f>INDEX(domain_ref!N:N,MATCH(D216,domain_ref!M:M,0))</f>
        <v>קבלה למלאי כנגד אספקה נכנסת למטען</v>
      </c>
      <c r="G216" s="76" t="str">
        <f t="shared" si="14"/>
        <v>2. אספקה נכנסת</v>
      </c>
      <c r="H216" s="76" t="str">
        <f t="shared" si="15"/>
        <v>2.16. קבלה למלאי כנגד אספקה נכנסת למטען</v>
      </c>
    </row>
    <row r="217" spans="1:8" ht="90">
      <c r="A217" s="210" t="s">
        <v>1523</v>
      </c>
      <c r="B217" s="211" t="s">
        <v>600</v>
      </c>
      <c r="C217" s="1" t="str">
        <f t="shared" si="16"/>
        <v>2.</v>
      </c>
      <c r="D217" s="1" t="s">
        <v>1522</v>
      </c>
      <c r="E217" s="19" t="str">
        <f>INDEX(domain_ref!N:N,MATCH(C217,domain_ref!M:M,0))</f>
        <v>אספקה נכנסת</v>
      </c>
      <c r="F217" s="76" t="str">
        <f>INDEX(domain_ref!N:N,MATCH(D217,domain_ref!M:M,0))</f>
        <v>קבלה למלאי כנגד אספקה נכנסת למטען</v>
      </c>
      <c r="G217" s="76" t="str">
        <f t="shared" si="14"/>
        <v>2. אספקה נכנסת</v>
      </c>
      <c r="H217" s="76" t="str">
        <f t="shared" si="15"/>
        <v>2.16. קבלה למלאי כנגד אספקה נכנסת למטען</v>
      </c>
    </row>
    <row r="218" spans="1:8" ht="30">
      <c r="A218" s="210" t="s">
        <v>1524</v>
      </c>
      <c r="B218" s="211" t="s">
        <v>601</v>
      </c>
      <c r="C218" s="1" t="str">
        <f t="shared" si="16"/>
        <v>2.</v>
      </c>
      <c r="D218" s="1" t="s">
        <v>1524</v>
      </c>
      <c r="E218" s="19" t="str">
        <f>INDEX(domain_ref!N:N,MATCH(C218,domain_ref!M:M,0))</f>
        <v>אספקה נכנסת</v>
      </c>
      <c r="F218" s="76" t="str">
        <f>INDEX(domain_ref!N:N,MATCH(D218,domain_ref!M:M,0))</f>
        <v>סיכום קליטת אספקה נכנסת</v>
      </c>
      <c r="G218" s="76" t="str">
        <f t="shared" si="14"/>
        <v>2. אספקה נכנסת</v>
      </c>
      <c r="H218" s="76" t="str">
        <f t="shared" si="15"/>
        <v>2.17. סיכום קליטת אספקה נכנסת</v>
      </c>
    </row>
    <row r="219" spans="1:8" ht="135">
      <c r="A219" s="210" t="s">
        <v>1525</v>
      </c>
      <c r="B219" s="211" t="s">
        <v>602</v>
      </c>
      <c r="C219" s="1" t="str">
        <f t="shared" si="16"/>
        <v>2.</v>
      </c>
      <c r="D219" s="1" t="s">
        <v>1524</v>
      </c>
      <c r="E219" s="19" t="str">
        <f>INDEX(domain_ref!N:N,MATCH(C219,domain_ref!M:M,0))</f>
        <v>אספקה נכנסת</v>
      </c>
      <c r="F219" s="76" t="str">
        <f>INDEX(domain_ref!N:N,MATCH(D219,domain_ref!M:M,0))</f>
        <v>סיכום קליטת אספקה נכנסת</v>
      </c>
      <c r="G219" s="76" t="str">
        <f t="shared" si="14"/>
        <v>2. אספקה נכנסת</v>
      </c>
      <c r="H219" s="76" t="str">
        <f t="shared" si="15"/>
        <v>2.17. סיכום קליטת אספקה נכנסת</v>
      </c>
    </row>
    <row r="220" spans="1:8" ht="45">
      <c r="A220" s="210" t="s">
        <v>1526</v>
      </c>
      <c r="B220" s="211" t="s">
        <v>603</v>
      </c>
      <c r="C220" s="1" t="str">
        <f t="shared" si="16"/>
        <v>2.</v>
      </c>
      <c r="D220" s="1" t="s">
        <v>1524</v>
      </c>
      <c r="E220" s="19" t="str">
        <f>INDEX(domain_ref!N:N,MATCH(C220,domain_ref!M:M,0))</f>
        <v>אספקה נכנסת</v>
      </c>
      <c r="F220" s="76" t="str">
        <f>INDEX(domain_ref!N:N,MATCH(D220,domain_ref!M:M,0))</f>
        <v>סיכום קליטת אספקה נכנסת</v>
      </c>
      <c r="G220" s="76" t="str">
        <f t="shared" si="14"/>
        <v>2. אספקה נכנסת</v>
      </c>
      <c r="H220" s="76" t="str">
        <f t="shared" si="15"/>
        <v>2.17. סיכום קליטת אספקה נכנסת</v>
      </c>
    </row>
    <row r="221" spans="1:8" ht="90">
      <c r="A221" s="210" t="s">
        <v>1527</v>
      </c>
      <c r="B221" s="211" t="s">
        <v>604</v>
      </c>
      <c r="C221" s="1" t="str">
        <f t="shared" si="16"/>
        <v>2.</v>
      </c>
      <c r="D221" s="1" t="s">
        <v>1527</v>
      </c>
      <c r="E221" s="19" t="str">
        <f>INDEX(domain_ref!N:N,MATCH(C221,domain_ref!M:M,0))</f>
        <v>אספקה נכנסת</v>
      </c>
      <c r="F221" s="76" t="str">
        <f>INDEX(domain_ref!N:N,MATCH(D221,domain_ref!M:M,0))</f>
        <v>מדידה והזנה של מאפייני מלאי לפריט חדש/קיים/אצווה חדשה עם מאפייני מלאי חדשים</v>
      </c>
      <c r="G221" s="76" t="str">
        <f t="shared" si="14"/>
        <v>2. אספקה נכנסת</v>
      </c>
      <c r="H221" s="76" t="str">
        <f t="shared" si="15"/>
        <v>2.18. מדידה והזנה של מאפייני מלאי לפריט חדש/קיים/אצווה חדשה עם מאפייני מלאי חדשים</v>
      </c>
    </row>
    <row r="222" spans="1:8" ht="90">
      <c r="A222" s="210" t="s">
        <v>1528</v>
      </c>
      <c r="B222" s="211" t="s">
        <v>605</v>
      </c>
      <c r="C222" s="1" t="str">
        <f t="shared" si="16"/>
        <v>2.</v>
      </c>
      <c r="D222" s="1" t="s">
        <v>1527</v>
      </c>
      <c r="E222" s="19" t="str">
        <f>INDEX(domain_ref!N:N,MATCH(C222,domain_ref!M:M,0))</f>
        <v>אספקה נכנסת</v>
      </c>
      <c r="F222" s="76" t="str">
        <f>INDEX(domain_ref!N:N,MATCH(D222,domain_ref!M:M,0))</f>
        <v>מדידה והזנה של מאפייני מלאי לפריט חדש/קיים/אצווה חדשה עם מאפייני מלאי חדשים</v>
      </c>
      <c r="G222" s="76" t="str">
        <f t="shared" si="14"/>
        <v>2. אספקה נכנסת</v>
      </c>
      <c r="H222" s="76" t="str">
        <f t="shared" si="15"/>
        <v>2.18. מדידה והזנה של מאפייני מלאי לפריט חדש/קיים/אצווה חדשה עם מאפייני מלאי חדשים</v>
      </c>
    </row>
    <row r="223" spans="1:8" ht="90">
      <c r="A223" s="210" t="s">
        <v>1529</v>
      </c>
      <c r="B223" s="211" t="s">
        <v>606</v>
      </c>
      <c r="C223" s="1" t="str">
        <f t="shared" si="16"/>
        <v>2.</v>
      </c>
      <c r="D223" s="1" t="s">
        <v>1527</v>
      </c>
      <c r="E223" s="19" t="str">
        <f>INDEX(domain_ref!N:N,MATCH(C223,domain_ref!M:M,0))</f>
        <v>אספקה נכנסת</v>
      </c>
      <c r="F223" s="76" t="str">
        <f>INDEX(domain_ref!N:N,MATCH(D223,domain_ref!M:M,0))</f>
        <v>מדידה והזנה של מאפייני מלאי לפריט חדש/קיים/אצווה חדשה עם מאפייני מלאי חדשים</v>
      </c>
      <c r="G223" s="76" t="str">
        <f t="shared" si="14"/>
        <v>2. אספקה נכנסת</v>
      </c>
      <c r="H223" s="76" t="str">
        <f t="shared" si="15"/>
        <v>2.18. מדידה והזנה של מאפייני מלאי לפריט חדש/קיים/אצווה חדשה עם מאפייני מלאי חדשים</v>
      </c>
    </row>
    <row r="224" spans="1:8" ht="90">
      <c r="A224" s="210" t="s">
        <v>1530</v>
      </c>
      <c r="B224" s="211" t="s">
        <v>607</v>
      </c>
      <c r="C224" s="1" t="str">
        <f t="shared" si="16"/>
        <v>2.</v>
      </c>
      <c r="D224" s="1" t="s">
        <v>1527</v>
      </c>
      <c r="E224" s="19" t="str">
        <f>INDEX(domain_ref!N:N,MATCH(C224,domain_ref!M:M,0))</f>
        <v>אספקה נכנסת</v>
      </c>
      <c r="F224" s="76" t="str">
        <f>INDEX(domain_ref!N:N,MATCH(D224,domain_ref!M:M,0))</f>
        <v>מדידה והזנה של מאפייני מלאי לפריט חדש/קיים/אצווה חדשה עם מאפייני מלאי חדשים</v>
      </c>
      <c r="G224" s="76" t="str">
        <f t="shared" si="14"/>
        <v>2. אספקה נכנסת</v>
      </c>
      <c r="H224" s="76" t="str">
        <f t="shared" si="15"/>
        <v>2.18. מדידה והזנה של מאפייני מלאי לפריט חדש/קיים/אצווה חדשה עם מאפייני מלאי חדשים</v>
      </c>
    </row>
    <row r="225" spans="1:8" ht="90">
      <c r="A225" s="210" t="s">
        <v>1531</v>
      </c>
      <c r="B225" s="211" t="s">
        <v>608</v>
      </c>
      <c r="C225" s="1" t="str">
        <f t="shared" si="16"/>
        <v>2.</v>
      </c>
      <c r="D225" s="1" t="s">
        <v>1527</v>
      </c>
      <c r="E225" s="19" t="str">
        <f>INDEX(domain_ref!N:N,MATCH(C225,domain_ref!M:M,0))</f>
        <v>אספקה נכנסת</v>
      </c>
      <c r="F225" s="76" t="str">
        <f>INDEX(domain_ref!N:N,MATCH(D225,domain_ref!M:M,0))</f>
        <v>מדידה והזנה של מאפייני מלאי לפריט חדש/קיים/אצווה חדשה עם מאפייני מלאי חדשים</v>
      </c>
      <c r="G225" s="76" t="str">
        <f t="shared" si="14"/>
        <v>2. אספקה נכנסת</v>
      </c>
      <c r="H225" s="76" t="str">
        <f t="shared" si="15"/>
        <v>2.18. מדידה והזנה של מאפייני מלאי לפריט חדש/קיים/אצווה חדשה עם מאפייני מלאי חדשים</v>
      </c>
    </row>
    <row r="226" spans="1:8" ht="45">
      <c r="A226" s="210" t="s">
        <v>1532</v>
      </c>
      <c r="B226" s="211" t="s">
        <v>609</v>
      </c>
      <c r="C226" s="1" t="str">
        <f t="shared" si="16"/>
        <v>2.</v>
      </c>
      <c r="D226" s="1" t="s">
        <v>1532</v>
      </c>
      <c r="E226" s="19" t="str">
        <f>INDEX(domain_ref!N:N,MATCH(C226,domain_ref!M:M,0))</f>
        <v>אספקה נכנסת</v>
      </c>
      <c r="F226" s="76" t="str">
        <f>INDEX(domain_ref!N:N,MATCH(D226,domain_ref!M:M,0))</f>
        <v>בקשה לעדכון נתוני קטלוג ויחידות המרה</v>
      </c>
      <c r="G226" s="76" t="str">
        <f t="shared" si="14"/>
        <v>2. אספקה נכנסת</v>
      </c>
      <c r="H226" s="76" t="str">
        <f t="shared" si="15"/>
        <v>2.19. בקשה לעדכון נתוני קטלוג ויחידות המרה</v>
      </c>
    </row>
    <row r="227" spans="1:8" ht="45">
      <c r="A227" s="210" t="s">
        <v>1533</v>
      </c>
      <c r="B227" s="211" t="s">
        <v>610</v>
      </c>
      <c r="C227" s="1" t="str">
        <f t="shared" si="16"/>
        <v>2.</v>
      </c>
      <c r="D227" s="1" t="s">
        <v>1532</v>
      </c>
      <c r="E227" s="19" t="str">
        <f>INDEX(domain_ref!N:N,MATCH(C227,domain_ref!M:M,0))</f>
        <v>אספקה נכנסת</v>
      </c>
      <c r="F227" s="76" t="str">
        <f>INDEX(domain_ref!N:N,MATCH(D227,domain_ref!M:M,0))</f>
        <v>בקשה לעדכון נתוני קטלוג ויחידות המרה</v>
      </c>
      <c r="G227" s="76" t="str">
        <f t="shared" si="14"/>
        <v>2. אספקה נכנסת</v>
      </c>
      <c r="H227" s="76" t="str">
        <f t="shared" si="15"/>
        <v>2.19. בקשה לעדכון נתוני קטלוג ויחידות המרה</v>
      </c>
    </row>
    <row r="228" spans="1:8" ht="60">
      <c r="A228" s="210" t="s">
        <v>1534</v>
      </c>
      <c r="B228" s="211" t="s">
        <v>611</v>
      </c>
      <c r="C228" s="1" t="str">
        <f t="shared" si="16"/>
        <v>2.</v>
      </c>
      <c r="D228" s="1" t="s">
        <v>1534</v>
      </c>
      <c r="E228" s="19" t="str">
        <f>INDEX(domain_ref!N:N,MATCH(C228,domain_ref!M:M,0))</f>
        <v>אספקה נכנסת</v>
      </c>
      <c r="F228" s="76" t="str">
        <f>INDEX(domain_ref!N:N,MATCH(D228,domain_ref!M:M,0))</f>
        <v>הפצת נתוני קטלוג ויחידות המרה לכלל מערכות ה- WMS</v>
      </c>
      <c r="G228" s="76" t="str">
        <f t="shared" si="14"/>
        <v>2. אספקה נכנסת</v>
      </c>
      <c r="H228" s="76" t="str">
        <f t="shared" si="15"/>
        <v>2.20. הפצת נתוני קטלוג ויחידות המרה לכלל מערכות ה- WMS</v>
      </c>
    </row>
    <row r="229" spans="1:8" ht="60">
      <c r="A229" s="210" t="s">
        <v>1535</v>
      </c>
      <c r="B229" s="211" t="s">
        <v>612</v>
      </c>
      <c r="C229" s="1" t="str">
        <f t="shared" si="16"/>
        <v>2.</v>
      </c>
      <c r="D229" s="1" t="s">
        <v>1534</v>
      </c>
      <c r="E229" s="19" t="str">
        <f>INDEX(domain_ref!N:N,MATCH(C229,domain_ref!M:M,0))</f>
        <v>אספקה נכנסת</v>
      </c>
      <c r="F229" s="76" t="str">
        <f>INDEX(domain_ref!N:N,MATCH(D229,domain_ref!M:M,0))</f>
        <v>הפצת נתוני קטלוג ויחידות המרה לכלל מערכות ה- WMS</v>
      </c>
      <c r="G229" s="76" t="str">
        <f t="shared" si="14"/>
        <v>2. אספקה נכנסת</v>
      </c>
      <c r="H229" s="76" t="str">
        <f t="shared" si="15"/>
        <v>2.20. הפצת נתוני קטלוג ויחידות המרה לכלל מערכות ה- WMS</v>
      </c>
    </row>
    <row r="230" spans="1:8" ht="30">
      <c r="A230" s="210" t="s">
        <v>1536</v>
      </c>
      <c r="B230" s="211" t="s">
        <v>613</v>
      </c>
      <c r="C230" s="1" t="str">
        <f t="shared" si="16"/>
        <v>2.</v>
      </c>
      <c r="D230" s="1" t="s">
        <v>1536</v>
      </c>
      <c r="E230" s="19" t="str">
        <f>INDEX(domain_ref!N:N,MATCH(C230,domain_ref!M:M,0))</f>
        <v>אספקה נכנסת</v>
      </c>
      <c r="F230" s="76" t="str">
        <f>INDEX(domain_ref!N:N,MATCH(D230,domain_ref!M:M,0))</f>
        <v>תהליכי בקרה וטיפול בפערים</v>
      </c>
      <c r="G230" s="76" t="str">
        <f t="shared" si="14"/>
        <v>2. אספקה נכנסת</v>
      </c>
      <c r="H230" s="76" t="str">
        <f t="shared" si="15"/>
        <v>2.21. תהליכי בקרה וטיפול בפערים</v>
      </c>
    </row>
    <row r="231" spans="1:8" ht="60">
      <c r="A231" s="210" t="s">
        <v>1537</v>
      </c>
      <c r="B231" s="211" t="s">
        <v>614</v>
      </c>
      <c r="C231" s="1" t="str">
        <f t="shared" si="16"/>
        <v>2.</v>
      </c>
      <c r="D231" s="1" t="s">
        <v>1536</v>
      </c>
      <c r="E231" s="19" t="str">
        <f>INDEX(domain_ref!N:N,MATCH(C231,domain_ref!M:M,0))</f>
        <v>אספקה נכנסת</v>
      </c>
      <c r="F231" s="76" t="str">
        <f>INDEX(domain_ref!N:N,MATCH(D231,domain_ref!M:M,0))</f>
        <v>תהליכי בקרה וטיפול בפערים</v>
      </c>
      <c r="G231" s="76" t="str">
        <f t="shared" si="14"/>
        <v>2. אספקה נכנסת</v>
      </c>
      <c r="H231" s="76" t="str">
        <f t="shared" si="15"/>
        <v>2.21. תהליכי בקרה וטיפול בפערים</v>
      </c>
    </row>
    <row r="232" spans="1:8" ht="30">
      <c r="A232" s="210" t="s">
        <v>1538</v>
      </c>
      <c r="B232" s="211" t="s">
        <v>615</v>
      </c>
      <c r="C232" s="1" t="str">
        <f t="shared" si="16"/>
        <v>2.</v>
      </c>
      <c r="D232" s="1" t="s">
        <v>1536</v>
      </c>
      <c r="E232" s="19" t="str">
        <f>INDEX(domain_ref!N:N,MATCH(C232,domain_ref!M:M,0))</f>
        <v>אספקה נכנסת</v>
      </c>
      <c r="F232" s="76" t="str">
        <f>INDEX(domain_ref!N:N,MATCH(D232,domain_ref!M:M,0))</f>
        <v>תהליכי בקרה וטיפול בפערים</v>
      </c>
      <c r="G232" s="76" t="str">
        <f t="shared" si="14"/>
        <v>2. אספקה נכנסת</v>
      </c>
      <c r="H232" s="76" t="str">
        <f t="shared" si="15"/>
        <v>2.21. תהליכי בקרה וטיפול בפערים</v>
      </c>
    </row>
    <row r="233" spans="1:8" ht="75">
      <c r="A233" s="210" t="s">
        <v>1539</v>
      </c>
      <c r="B233" s="211" t="s">
        <v>616</v>
      </c>
      <c r="C233" s="1" t="str">
        <f t="shared" si="16"/>
        <v>2.</v>
      </c>
      <c r="D233" s="1" t="s">
        <v>1536</v>
      </c>
      <c r="E233" s="19" t="str">
        <f>INDEX(domain_ref!N:N,MATCH(C233,domain_ref!M:M,0))</f>
        <v>אספקה נכנסת</v>
      </c>
      <c r="F233" s="76" t="str">
        <f>INDEX(domain_ref!N:N,MATCH(D233,domain_ref!M:M,0))</f>
        <v>תהליכי בקרה וטיפול בפערים</v>
      </c>
      <c r="G233" s="76" t="str">
        <f t="shared" si="14"/>
        <v>2. אספקה נכנסת</v>
      </c>
      <c r="H233" s="76" t="str">
        <f t="shared" si="15"/>
        <v>2.21. תהליכי בקרה וטיפול בפערים</v>
      </c>
    </row>
    <row r="234" spans="1:8" ht="60">
      <c r="A234" s="210" t="s">
        <v>1540</v>
      </c>
      <c r="B234" s="211" t="s">
        <v>617</v>
      </c>
      <c r="C234" s="1" t="str">
        <f t="shared" si="16"/>
        <v>2.</v>
      </c>
      <c r="D234" s="1" t="s">
        <v>1536</v>
      </c>
      <c r="E234" s="19" t="str">
        <f>INDEX(domain_ref!N:N,MATCH(C234,domain_ref!M:M,0))</f>
        <v>אספקה נכנסת</v>
      </c>
      <c r="F234" s="76" t="str">
        <f>INDEX(domain_ref!N:N,MATCH(D234,domain_ref!M:M,0))</f>
        <v>תהליכי בקרה וטיפול בפערים</v>
      </c>
      <c r="G234" s="76" t="str">
        <f t="shared" si="14"/>
        <v>2. אספקה נכנסת</v>
      </c>
      <c r="H234" s="76" t="str">
        <f t="shared" si="15"/>
        <v>2.21. תהליכי בקרה וטיפול בפערים</v>
      </c>
    </row>
    <row r="235" spans="1:8" ht="45">
      <c r="A235" s="210" t="s">
        <v>1541</v>
      </c>
      <c r="B235" s="211" t="s">
        <v>618</v>
      </c>
      <c r="C235" s="1" t="str">
        <f t="shared" si="16"/>
        <v>2.</v>
      </c>
      <c r="D235" s="1" t="s">
        <v>1536</v>
      </c>
      <c r="E235" s="19" t="str">
        <f>INDEX(domain_ref!N:N,MATCH(C235,domain_ref!M:M,0))</f>
        <v>אספקה נכנסת</v>
      </c>
      <c r="F235" s="76" t="str">
        <f>INDEX(domain_ref!N:N,MATCH(D235,domain_ref!M:M,0))</f>
        <v>תהליכי בקרה וטיפול בפערים</v>
      </c>
      <c r="G235" s="76" t="str">
        <f t="shared" si="14"/>
        <v>2. אספקה נכנסת</v>
      </c>
      <c r="H235" s="76" t="str">
        <f t="shared" si="15"/>
        <v>2.21. תהליכי בקרה וטיפול בפערים</v>
      </c>
    </row>
    <row r="236" spans="1:8" ht="45">
      <c r="A236" s="210" t="s">
        <v>1542</v>
      </c>
      <c r="B236" s="211" t="s">
        <v>619</v>
      </c>
      <c r="C236" s="1" t="str">
        <f t="shared" si="16"/>
        <v>2.</v>
      </c>
      <c r="D236" s="1" t="s">
        <v>1536</v>
      </c>
      <c r="E236" s="19" t="str">
        <f>INDEX(domain_ref!N:N,MATCH(C236,domain_ref!M:M,0))</f>
        <v>אספקה נכנסת</v>
      </c>
      <c r="F236" s="76" t="str">
        <f>INDEX(domain_ref!N:N,MATCH(D236,domain_ref!M:M,0))</f>
        <v>תהליכי בקרה וטיפול בפערים</v>
      </c>
      <c r="G236" s="76" t="str">
        <f t="shared" si="14"/>
        <v>2. אספקה נכנסת</v>
      </c>
      <c r="H236" s="76" t="str">
        <f t="shared" si="15"/>
        <v>2.21. תהליכי בקרה וטיפול בפערים</v>
      </c>
    </row>
    <row r="237" spans="1:8" ht="60">
      <c r="A237" s="210" t="s">
        <v>1543</v>
      </c>
      <c r="B237" s="211" t="s">
        <v>620</v>
      </c>
      <c r="C237" s="1" t="str">
        <f t="shared" si="16"/>
        <v>2.</v>
      </c>
      <c r="D237" s="1" t="s">
        <v>1543</v>
      </c>
      <c r="E237" s="19" t="str">
        <f>INDEX(domain_ref!N:N,MATCH(C237,domain_ref!M:M,0))</f>
        <v>אספקה נכנסת</v>
      </c>
      <c r="F237" s="76" t="str">
        <f>INDEX(domain_ref!N:N,MATCH(D237,domain_ref!M:M,0))</f>
        <v xml:space="preserve">תאום אספקה נכנסת באמצעות מערכת תיאום הספקה </v>
      </c>
      <c r="G237" s="76" t="str">
        <f t="shared" si="14"/>
        <v>2. אספקה נכנסת</v>
      </c>
      <c r="H237" s="76" t="str">
        <f t="shared" si="15"/>
        <v xml:space="preserve">2.22. תאום אספקה נכנסת באמצעות מערכת תיאום הספקה </v>
      </c>
    </row>
    <row r="238" spans="1:8" ht="60">
      <c r="A238" s="210" t="s">
        <v>1544</v>
      </c>
      <c r="B238" s="211" t="s">
        <v>621</v>
      </c>
      <c r="C238" s="1" t="str">
        <f t="shared" si="16"/>
        <v>2.</v>
      </c>
      <c r="D238" s="1" t="s">
        <v>1543</v>
      </c>
      <c r="E238" s="19" t="str">
        <f>INDEX(domain_ref!N:N,MATCH(C238,domain_ref!M:M,0))</f>
        <v>אספקה נכנסת</v>
      </c>
      <c r="F238" s="76" t="str">
        <f>INDEX(domain_ref!N:N,MATCH(D238,domain_ref!M:M,0))</f>
        <v xml:space="preserve">תאום אספקה נכנסת באמצעות מערכת תיאום הספקה </v>
      </c>
      <c r="G238" s="76" t="str">
        <f t="shared" si="14"/>
        <v>2. אספקה נכנסת</v>
      </c>
      <c r="H238" s="76" t="str">
        <f t="shared" si="15"/>
        <v xml:space="preserve">2.22. תאום אספקה נכנסת באמצעות מערכת תיאום הספקה </v>
      </c>
    </row>
    <row r="239" spans="1:8" ht="90">
      <c r="A239" s="210" t="s">
        <v>1545</v>
      </c>
      <c r="B239" s="211" t="s">
        <v>622</v>
      </c>
      <c r="C239" s="1" t="str">
        <f t="shared" si="16"/>
        <v>2.</v>
      </c>
      <c r="D239" s="1" t="s">
        <v>1543</v>
      </c>
      <c r="E239" s="19" t="str">
        <f>INDEX(domain_ref!N:N,MATCH(C239,domain_ref!M:M,0))</f>
        <v>אספקה נכנסת</v>
      </c>
      <c r="F239" s="76" t="str">
        <f>INDEX(domain_ref!N:N,MATCH(D239,domain_ref!M:M,0))</f>
        <v xml:space="preserve">תאום אספקה נכנסת באמצעות מערכת תיאום הספקה </v>
      </c>
      <c r="G239" s="76" t="str">
        <f t="shared" si="14"/>
        <v>2. אספקה נכנסת</v>
      </c>
      <c r="H239" s="76" t="str">
        <f t="shared" si="15"/>
        <v xml:space="preserve">2.22. תאום אספקה נכנסת באמצעות מערכת תיאום הספקה </v>
      </c>
    </row>
    <row r="240" spans="1:8" ht="60">
      <c r="A240" s="210" t="s">
        <v>1546</v>
      </c>
      <c r="B240" s="211" t="s">
        <v>623</v>
      </c>
      <c r="C240" s="1" t="str">
        <f t="shared" si="16"/>
        <v>2.</v>
      </c>
      <c r="D240" s="1" t="s">
        <v>1543</v>
      </c>
      <c r="E240" s="19" t="str">
        <f>INDEX(domain_ref!N:N,MATCH(C240,domain_ref!M:M,0))</f>
        <v>אספקה נכנסת</v>
      </c>
      <c r="F240" s="76" t="str">
        <f>INDEX(domain_ref!N:N,MATCH(D240,domain_ref!M:M,0))</f>
        <v xml:space="preserve">תאום אספקה נכנסת באמצעות מערכת תיאום הספקה </v>
      </c>
      <c r="G240" s="76" t="str">
        <f t="shared" si="14"/>
        <v>2. אספקה נכנסת</v>
      </c>
      <c r="H240" s="76" t="str">
        <f t="shared" si="15"/>
        <v xml:space="preserve">2.22. תאום אספקה נכנסת באמצעות מערכת תיאום הספקה </v>
      </c>
    </row>
    <row r="241" spans="1:8" ht="60">
      <c r="A241" s="210" t="s">
        <v>1547</v>
      </c>
      <c r="B241" s="211" t="s">
        <v>624</v>
      </c>
      <c r="C241" s="1" t="str">
        <f t="shared" si="16"/>
        <v>2.</v>
      </c>
      <c r="D241" s="1" t="s">
        <v>1543</v>
      </c>
      <c r="E241" s="19" t="str">
        <f>INDEX(domain_ref!N:N,MATCH(C241,domain_ref!M:M,0))</f>
        <v>אספקה נכנסת</v>
      </c>
      <c r="F241" s="76" t="str">
        <f>INDEX(domain_ref!N:N,MATCH(D241,domain_ref!M:M,0))</f>
        <v xml:space="preserve">תאום אספקה נכנסת באמצעות מערכת תיאום הספקה </v>
      </c>
      <c r="G241" s="76" t="str">
        <f t="shared" si="14"/>
        <v>2. אספקה נכנסת</v>
      </c>
      <c r="H241" s="76" t="str">
        <f t="shared" si="15"/>
        <v xml:space="preserve">2.22. תאום אספקה נכנסת באמצעות מערכת תיאום הספקה </v>
      </c>
    </row>
    <row r="242" spans="1:8" ht="60">
      <c r="A242" s="210" t="s">
        <v>1548</v>
      </c>
      <c r="B242" s="211" t="s">
        <v>625</v>
      </c>
      <c r="C242" s="1" t="str">
        <f t="shared" si="16"/>
        <v>2.</v>
      </c>
      <c r="D242" s="1" t="s">
        <v>1543</v>
      </c>
      <c r="E242" s="19" t="str">
        <f>INDEX(domain_ref!N:N,MATCH(C242,domain_ref!M:M,0))</f>
        <v>אספקה נכנסת</v>
      </c>
      <c r="F242" s="76" t="str">
        <f>INDEX(domain_ref!N:N,MATCH(D242,domain_ref!M:M,0))</f>
        <v xml:space="preserve">תאום אספקה נכנסת באמצעות מערכת תיאום הספקה </v>
      </c>
      <c r="G242" s="76" t="str">
        <f t="shared" si="14"/>
        <v>2. אספקה נכנסת</v>
      </c>
      <c r="H242" s="76" t="str">
        <f t="shared" si="15"/>
        <v xml:space="preserve">2.22. תאום אספקה נכנסת באמצעות מערכת תיאום הספקה </v>
      </c>
    </row>
    <row r="243" spans="1:8" ht="75">
      <c r="A243" s="210" t="s">
        <v>1549</v>
      </c>
      <c r="B243" s="211" t="s">
        <v>626</v>
      </c>
      <c r="C243" s="1" t="str">
        <f t="shared" si="16"/>
        <v>2.</v>
      </c>
      <c r="D243" s="1" t="s">
        <v>1543</v>
      </c>
      <c r="E243" s="19" t="str">
        <f>INDEX(domain_ref!N:N,MATCH(C243,domain_ref!M:M,0))</f>
        <v>אספקה נכנסת</v>
      </c>
      <c r="F243" s="76" t="str">
        <f>INDEX(domain_ref!N:N,MATCH(D243,domain_ref!M:M,0))</f>
        <v xml:space="preserve">תאום אספקה נכנסת באמצעות מערכת תיאום הספקה </v>
      </c>
      <c r="G243" s="76" t="str">
        <f t="shared" si="14"/>
        <v>2. אספקה נכנסת</v>
      </c>
      <c r="H243" s="76" t="str">
        <f t="shared" si="15"/>
        <v xml:space="preserve">2.22. תאום אספקה נכנסת באמצעות מערכת תיאום הספקה </v>
      </c>
    </row>
    <row r="244" spans="1:8" ht="90">
      <c r="A244" s="210" t="s">
        <v>1550</v>
      </c>
      <c r="B244" s="211" t="s">
        <v>627</v>
      </c>
      <c r="C244" s="1" t="str">
        <f t="shared" si="16"/>
        <v>2.</v>
      </c>
      <c r="D244" s="1" t="s">
        <v>1543</v>
      </c>
      <c r="E244" s="19" t="str">
        <f>INDEX(domain_ref!N:N,MATCH(C244,domain_ref!M:M,0))</f>
        <v>אספקה נכנסת</v>
      </c>
      <c r="F244" s="76" t="str">
        <f>INDEX(domain_ref!N:N,MATCH(D244,domain_ref!M:M,0))</f>
        <v xml:space="preserve">תאום אספקה נכנסת באמצעות מערכת תיאום הספקה </v>
      </c>
      <c r="G244" s="76" t="str">
        <f t="shared" si="14"/>
        <v>2. אספקה נכנסת</v>
      </c>
      <c r="H244" s="76" t="str">
        <f t="shared" si="15"/>
        <v xml:space="preserve">2.22. תאום אספקה נכנסת באמצעות מערכת תיאום הספקה </v>
      </c>
    </row>
    <row r="245" spans="1:8" ht="75">
      <c r="A245" s="210" t="s">
        <v>1551</v>
      </c>
      <c r="B245" s="211" t="s">
        <v>628</v>
      </c>
      <c r="C245" s="1" t="str">
        <f t="shared" si="16"/>
        <v>2.</v>
      </c>
      <c r="D245" s="1" t="s">
        <v>1543</v>
      </c>
      <c r="E245" s="19" t="str">
        <f>INDEX(domain_ref!N:N,MATCH(C245,domain_ref!M:M,0))</f>
        <v>אספקה נכנסת</v>
      </c>
      <c r="F245" s="76" t="str">
        <f>INDEX(domain_ref!N:N,MATCH(D245,domain_ref!M:M,0))</f>
        <v xml:space="preserve">תאום אספקה נכנסת באמצעות מערכת תיאום הספקה </v>
      </c>
      <c r="G245" s="76" t="str">
        <f t="shared" si="14"/>
        <v>2. אספקה נכנסת</v>
      </c>
      <c r="H245" s="76" t="str">
        <f t="shared" si="15"/>
        <v xml:space="preserve">2.22. תאום אספקה נכנסת באמצעות מערכת תיאום הספקה </v>
      </c>
    </row>
    <row r="246" spans="1:8" ht="15">
      <c r="A246" s="210" t="s">
        <v>1552</v>
      </c>
      <c r="B246" s="211" t="s">
        <v>629</v>
      </c>
      <c r="C246" s="1" t="str">
        <f t="shared" si="16"/>
        <v>3.</v>
      </c>
      <c r="D246" s="1" t="str">
        <f t="shared" si="17" ref="D246:D267">LEFT(A246,4)</f>
        <v>3.</v>
      </c>
      <c r="E246" s="19" t="str">
        <f>INDEX(domain_ref!N:N,MATCH(C246,domain_ref!M:M,0))</f>
        <v>אחסון</v>
      </c>
      <c r="F246" s="76" t="str">
        <f>INDEX(domain_ref!N:N,MATCH(D246,domain_ref!M:M,0))</f>
        <v>אחסון</v>
      </c>
      <c r="G246" s="76" t="str">
        <f t="shared" si="14"/>
        <v>3. אחסון</v>
      </c>
      <c r="H246" s="76" t="str">
        <f t="shared" si="15"/>
        <v>3. אחסון</v>
      </c>
    </row>
    <row r="247" spans="1:8" ht="15">
      <c r="A247" s="210" t="s">
        <v>1553</v>
      </c>
      <c r="B247" s="211" t="s">
        <v>630</v>
      </c>
      <c r="C247" s="1" t="str">
        <f t="shared" si="16"/>
        <v>3.</v>
      </c>
      <c r="D247" s="1" t="str">
        <f t="shared" si="17"/>
        <v>3.1.</v>
      </c>
      <c r="E247" s="19" t="str">
        <f>INDEX(domain_ref!N:N,MATCH(C247,domain_ref!M:M,0))</f>
        <v>אחסון</v>
      </c>
      <c r="F247" s="76" t="str">
        <f>INDEX(domain_ref!N:N,MATCH(D247,domain_ref!M:M,0))</f>
        <v>אלגוריתם אחסון</v>
      </c>
      <c r="G247" s="76" t="str">
        <f t="shared" si="14"/>
        <v>3. אחסון</v>
      </c>
      <c r="H247" s="76" t="str">
        <f t="shared" si="15"/>
        <v>3.1. אלגוריתם אחסון</v>
      </c>
    </row>
    <row r="248" spans="1:8" ht="75">
      <c r="A248" s="210" t="s">
        <v>1554</v>
      </c>
      <c r="B248" s="211" t="s">
        <v>631</v>
      </c>
      <c r="C248" s="1" t="str">
        <f t="shared" si="16"/>
        <v>3.</v>
      </c>
      <c r="D248" s="1" t="str">
        <f t="shared" si="17"/>
        <v>3.1.</v>
      </c>
      <c r="E248" s="19" t="str">
        <f>INDEX(domain_ref!N:N,MATCH(C248,domain_ref!M:M,0))</f>
        <v>אחסון</v>
      </c>
      <c r="F248" s="76" t="str">
        <f>INDEX(domain_ref!N:N,MATCH(D248,domain_ref!M:M,0))</f>
        <v>אלגוריתם אחסון</v>
      </c>
      <c r="G248" s="76" t="str">
        <f t="shared" si="14"/>
        <v>3. אחסון</v>
      </c>
      <c r="H248" s="76" t="str">
        <f t="shared" si="15"/>
        <v>3.1. אלגוריתם אחסון</v>
      </c>
    </row>
    <row r="249" spans="1:8" ht="30">
      <c r="A249" s="210" t="s">
        <v>1555</v>
      </c>
      <c r="B249" s="211" t="s">
        <v>632</v>
      </c>
      <c r="C249" s="1" t="str">
        <f t="shared" si="16"/>
        <v>3.</v>
      </c>
      <c r="D249" s="1" t="str">
        <f t="shared" si="17"/>
        <v>3.1.</v>
      </c>
      <c r="E249" s="19" t="str">
        <f>INDEX(domain_ref!N:N,MATCH(C249,domain_ref!M:M,0))</f>
        <v>אחסון</v>
      </c>
      <c r="F249" s="76" t="str">
        <f>INDEX(domain_ref!N:N,MATCH(D249,domain_ref!M:M,0))</f>
        <v>אלגוריתם אחסון</v>
      </c>
      <c r="G249" s="76" t="str">
        <f t="shared" si="14"/>
        <v>3. אחסון</v>
      </c>
      <c r="H249" s="76" t="str">
        <f t="shared" si="15"/>
        <v>3.1. אלגוריתם אחסון</v>
      </c>
    </row>
    <row r="250" spans="1:8" ht="30">
      <c r="A250" s="210" t="s">
        <v>1556</v>
      </c>
      <c r="B250" s="211" t="s">
        <v>633</v>
      </c>
      <c r="C250" s="1" t="str">
        <f t="shared" si="16"/>
        <v>3.</v>
      </c>
      <c r="D250" s="1" t="str">
        <f t="shared" si="17"/>
        <v>3.1.</v>
      </c>
      <c r="E250" s="19" t="str">
        <f>INDEX(domain_ref!N:N,MATCH(C250,domain_ref!M:M,0))</f>
        <v>אחסון</v>
      </c>
      <c r="F250" s="76" t="str">
        <f>INDEX(domain_ref!N:N,MATCH(D250,domain_ref!M:M,0))</f>
        <v>אלגוריתם אחסון</v>
      </c>
      <c r="G250" s="76" t="str">
        <f t="shared" si="14"/>
        <v>3. אחסון</v>
      </c>
      <c r="H250" s="76" t="str">
        <f t="shared" si="15"/>
        <v>3.1. אלגוריתם אחסון</v>
      </c>
    </row>
    <row r="251" spans="1:8" ht="30">
      <c r="A251" s="210" t="s">
        <v>1557</v>
      </c>
      <c r="B251" s="211" t="s">
        <v>634</v>
      </c>
      <c r="C251" s="1" t="str">
        <f t="shared" si="16"/>
        <v>3.</v>
      </c>
      <c r="D251" s="1" t="str">
        <f t="shared" si="17"/>
        <v>3.1.</v>
      </c>
      <c r="E251" s="19" t="str">
        <f>INDEX(domain_ref!N:N,MATCH(C251,domain_ref!M:M,0))</f>
        <v>אחסון</v>
      </c>
      <c r="F251" s="76" t="str">
        <f>INDEX(domain_ref!N:N,MATCH(D251,domain_ref!M:M,0))</f>
        <v>אלגוריתם אחסון</v>
      </c>
      <c r="G251" s="76" t="str">
        <f t="shared" si="14"/>
        <v>3. אחסון</v>
      </c>
      <c r="H251" s="76" t="str">
        <f t="shared" si="15"/>
        <v>3.1. אלגוריתם אחסון</v>
      </c>
    </row>
    <row r="252" spans="1:8" ht="45">
      <c r="A252" s="210" t="s">
        <v>1558</v>
      </c>
      <c r="B252" s="211" t="s">
        <v>635</v>
      </c>
      <c r="C252" s="1" t="str">
        <f t="shared" si="16"/>
        <v>3.</v>
      </c>
      <c r="D252" s="1" t="str">
        <f t="shared" si="17"/>
        <v>3.1.</v>
      </c>
      <c r="E252" s="19" t="str">
        <f>INDEX(domain_ref!N:N,MATCH(C252,domain_ref!M:M,0))</f>
        <v>אחסון</v>
      </c>
      <c r="F252" s="76" t="str">
        <f>INDEX(domain_ref!N:N,MATCH(D252,domain_ref!M:M,0))</f>
        <v>אלגוריתם אחסון</v>
      </c>
      <c r="G252" s="76" t="str">
        <f t="shared" si="14"/>
        <v>3. אחסון</v>
      </c>
      <c r="H252" s="76" t="str">
        <f t="shared" si="15"/>
        <v>3.1. אלגוריתם אחסון</v>
      </c>
    </row>
    <row r="253" spans="1:8" ht="30">
      <c r="A253" s="210" t="s">
        <v>1559</v>
      </c>
      <c r="B253" s="211" t="s">
        <v>636</v>
      </c>
      <c r="C253" s="1" t="str">
        <f t="shared" si="16"/>
        <v>3.</v>
      </c>
      <c r="D253" s="1" t="str">
        <f t="shared" si="17"/>
        <v>3.1.</v>
      </c>
      <c r="E253" s="19" t="str">
        <f>INDEX(domain_ref!N:N,MATCH(C253,domain_ref!M:M,0))</f>
        <v>אחסון</v>
      </c>
      <c r="F253" s="76" t="str">
        <f>INDEX(domain_ref!N:N,MATCH(D253,domain_ref!M:M,0))</f>
        <v>אלגוריתם אחסון</v>
      </c>
      <c r="G253" s="76" t="str">
        <f t="shared" si="14"/>
        <v>3. אחסון</v>
      </c>
      <c r="H253" s="76" t="str">
        <f t="shared" si="15"/>
        <v>3.1. אלגוריתם אחסון</v>
      </c>
    </row>
    <row r="254" spans="1:8" ht="30">
      <c r="A254" s="210" t="s">
        <v>1560</v>
      </c>
      <c r="B254" s="211" t="s">
        <v>637</v>
      </c>
      <c r="C254" s="1" t="str">
        <f t="shared" si="16"/>
        <v>3.</v>
      </c>
      <c r="D254" s="1" t="str">
        <f t="shared" si="17"/>
        <v>3.1.</v>
      </c>
      <c r="E254" s="19" t="str">
        <f>INDEX(domain_ref!N:N,MATCH(C254,domain_ref!M:M,0))</f>
        <v>אחסון</v>
      </c>
      <c r="F254" s="76" t="str">
        <f>INDEX(domain_ref!N:N,MATCH(D254,domain_ref!M:M,0))</f>
        <v>אלגוריתם אחסון</v>
      </c>
      <c r="G254" s="76" t="str">
        <f t="shared" si="14"/>
        <v>3. אחסון</v>
      </c>
      <c r="H254" s="76" t="str">
        <f t="shared" si="15"/>
        <v>3.1. אלגוריתם אחסון</v>
      </c>
    </row>
    <row r="255" spans="1:8" ht="15">
      <c r="A255" s="210" t="s">
        <v>1561</v>
      </c>
      <c r="B255" s="211" t="s">
        <v>638</v>
      </c>
      <c r="C255" s="1" t="str">
        <f t="shared" si="16"/>
        <v>3.</v>
      </c>
      <c r="D255" s="1" t="str">
        <f t="shared" si="17"/>
        <v>3.1.</v>
      </c>
      <c r="E255" s="19" t="str">
        <f>INDEX(domain_ref!N:N,MATCH(C255,domain_ref!M:M,0))</f>
        <v>אחסון</v>
      </c>
      <c r="F255" s="76" t="str">
        <f>INDEX(domain_ref!N:N,MATCH(D255,domain_ref!M:M,0))</f>
        <v>אלגוריתם אחסון</v>
      </c>
      <c r="G255" s="76" t="str">
        <f t="shared" si="14"/>
        <v>3. אחסון</v>
      </c>
      <c r="H255" s="76" t="str">
        <f t="shared" si="15"/>
        <v>3.1. אלגוריתם אחסון</v>
      </c>
    </row>
    <row r="256" spans="1:8" ht="15">
      <c r="A256" s="210" t="s">
        <v>1562</v>
      </c>
      <c r="B256" s="211" t="s">
        <v>639</v>
      </c>
      <c r="C256" s="1" t="str">
        <f t="shared" si="16"/>
        <v>3.</v>
      </c>
      <c r="D256" s="1" t="str">
        <f t="shared" si="17"/>
        <v>3.1.</v>
      </c>
      <c r="E256" s="19" t="str">
        <f>INDEX(domain_ref!N:N,MATCH(C256,domain_ref!M:M,0))</f>
        <v>אחסון</v>
      </c>
      <c r="F256" s="76" t="str">
        <f>INDEX(domain_ref!N:N,MATCH(D256,domain_ref!M:M,0))</f>
        <v>אלגוריתם אחסון</v>
      </c>
      <c r="G256" s="76" t="str">
        <f t="shared" si="14"/>
        <v>3. אחסון</v>
      </c>
      <c r="H256" s="76" t="str">
        <f t="shared" si="15"/>
        <v>3.1. אלגוריתם אחסון</v>
      </c>
    </row>
    <row r="257" spans="1:8" ht="30">
      <c r="A257" s="210" t="s">
        <v>1563</v>
      </c>
      <c r="B257" s="211" t="s">
        <v>640</v>
      </c>
      <c r="C257" s="1" t="str">
        <f t="shared" si="16"/>
        <v>3.</v>
      </c>
      <c r="D257" s="1" t="str">
        <f t="shared" si="17"/>
        <v>3.1.</v>
      </c>
      <c r="E257" s="19" t="str">
        <f>INDEX(domain_ref!N:N,MATCH(C257,domain_ref!M:M,0))</f>
        <v>אחסון</v>
      </c>
      <c r="F257" s="76" t="str">
        <f>INDEX(domain_ref!N:N,MATCH(D257,domain_ref!M:M,0))</f>
        <v>אלגוריתם אחסון</v>
      </c>
      <c r="G257" s="76" t="str">
        <f t="shared" si="14"/>
        <v>3. אחסון</v>
      </c>
      <c r="H257" s="76" t="str">
        <f t="shared" si="15"/>
        <v>3.1. אלגוריתם אחסון</v>
      </c>
    </row>
    <row r="258" spans="1:8" ht="15">
      <c r="A258" s="210" t="s">
        <v>1564</v>
      </c>
      <c r="B258" s="211" t="s">
        <v>641</v>
      </c>
      <c r="C258" s="1" t="str">
        <f t="shared" si="16"/>
        <v>3.</v>
      </c>
      <c r="D258" s="1" t="str">
        <f t="shared" si="17"/>
        <v>3.1.</v>
      </c>
      <c r="E258" s="19" t="str">
        <f>INDEX(domain_ref!N:N,MATCH(C258,domain_ref!M:M,0))</f>
        <v>אחסון</v>
      </c>
      <c r="F258" s="76" t="str">
        <f>INDEX(domain_ref!N:N,MATCH(D258,domain_ref!M:M,0))</f>
        <v>אלגוריתם אחסון</v>
      </c>
      <c r="G258" s="76" t="str">
        <f t="shared" si="14"/>
        <v>3. אחסון</v>
      </c>
      <c r="H258" s="76" t="str">
        <f t="shared" si="15"/>
        <v>3.1. אלגוריתם אחסון</v>
      </c>
    </row>
    <row r="259" spans="1:8" ht="30">
      <c r="A259" s="210" t="s">
        <v>1565</v>
      </c>
      <c r="B259" s="211" t="s">
        <v>642</v>
      </c>
      <c r="C259" s="1" t="str">
        <f t="shared" si="16"/>
        <v>3.</v>
      </c>
      <c r="D259" s="1" t="str">
        <f t="shared" si="17"/>
        <v>3.1.</v>
      </c>
      <c r="E259" s="19" t="str">
        <f>INDEX(domain_ref!N:N,MATCH(C259,domain_ref!M:M,0))</f>
        <v>אחסון</v>
      </c>
      <c r="F259" s="76" t="str">
        <f>INDEX(domain_ref!N:N,MATCH(D259,domain_ref!M:M,0))</f>
        <v>אלגוריתם אחסון</v>
      </c>
      <c r="G259" s="76" t="str">
        <f t="shared" si="18" ref="G259:G322">C259&amp;" "&amp;E259</f>
        <v>3. אחסון</v>
      </c>
      <c r="H259" s="76" t="str">
        <f t="shared" si="19" ref="H259:H322">D259&amp;" "&amp;F259</f>
        <v>3.1. אלגוריתם אחסון</v>
      </c>
    </row>
    <row r="260" spans="1:8" ht="30">
      <c r="A260" s="210" t="s">
        <v>1566</v>
      </c>
      <c r="B260" s="211" t="s">
        <v>643</v>
      </c>
      <c r="C260" s="1" t="str">
        <f t="shared" si="16"/>
        <v>3.</v>
      </c>
      <c r="D260" s="1" t="str">
        <f t="shared" si="17"/>
        <v>3.1.</v>
      </c>
      <c r="E260" s="19" t="str">
        <f>INDEX(domain_ref!N:N,MATCH(C260,domain_ref!M:M,0))</f>
        <v>אחסון</v>
      </c>
      <c r="F260" s="76" t="str">
        <f>INDEX(domain_ref!N:N,MATCH(D260,domain_ref!M:M,0))</f>
        <v>אלגוריתם אחסון</v>
      </c>
      <c r="G260" s="76" t="str">
        <f t="shared" si="18"/>
        <v>3. אחסון</v>
      </c>
      <c r="H260" s="76" t="str">
        <f t="shared" si="19"/>
        <v>3.1. אלגוריתם אחסון</v>
      </c>
    </row>
    <row r="261" spans="1:8" ht="15">
      <c r="A261" s="210" t="s">
        <v>1567</v>
      </c>
      <c r="B261" s="211" t="s">
        <v>644</v>
      </c>
      <c r="C261" s="1" t="str">
        <f t="shared" si="16"/>
        <v>3.</v>
      </c>
      <c r="D261" s="1" t="str">
        <f t="shared" si="17"/>
        <v>3.1.</v>
      </c>
      <c r="E261" s="19" t="str">
        <f>INDEX(domain_ref!N:N,MATCH(C261,domain_ref!M:M,0))</f>
        <v>אחסון</v>
      </c>
      <c r="F261" s="76" t="str">
        <f>INDEX(domain_ref!N:N,MATCH(D261,domain_ref!M:M,0))</f>
        <v>אלגוריתם אחסון</v>
      </c>
      <c r="G261" s="76" t="str">
        <f t="shared" si="18"/>
        <v>3. אחסון</v>
      </c>
      <c r="H261" s="76" t="str">
        <f t="shared" si="19"/>
        <v>3.1. אלגוריתם אחסון</v>
      </c>
    </row>
    <row r="262" spans="1:8" ht="15">
      <c r="A262" s="210" t="s">
        <v>1568</v>
      </c>
      <c r="B262" s="211" t="s">
        <v>645</v>
      </c>
      <c r="C262" s="1" t="str">
        <f t="shared" si="16"/>
        <v>3.</v>
      </c>
      <c r="D262" s="1" t="str">
        <f t="shared" si="17"/>
        <v>3.1.</v>
      </c>
      <c r="E262" s="19" t="str">
        <f>INDEX(domain_ref!N:N,MATCH(C262,domain_ref!M:M,0))</f>
        <v>אחסון</v>
      </c>
      <c r="F262" s="76" t="str">
        <f>INDEX(domain_ref!N:N,MATCH(D262,domain_ref!M:M,0))</f>
        <v>אלגוריתם אחסון</v>
      </c>
      <c r="G262" s="76" t="str">
        <f t="shared" si="18"/>
        <v>3. אחסון</v>
      </c>
      <c r="H262" s="76" t="str">
        <f t="shared" si="19"/>
        <v>3.1. אלגוריתם אחסון</v>
      </c>
    </row>
    <row r="263" spans="1:8" ht="30">
      <c r="A263" s="210" t="s">
        <v>1569</v>
      </c>
      <c r="B263" s="211" t="s">
        <v>646</v>
      </c>
      <c r="C263" s="1" t="str">
        <f t="shared" si="16"/>
        <v>3.</v>
      </c>
      <c r="D263" s="1" t="str">
        <f t="shared" si="17"/>
        <v>3.1.</v>
      </c>
      <c r="E263" s="19" t="str">
        <f>INDEX(domain_ref!N:N,MATCH(C263,domain_ref!M:M,0))</f>
        <v>אחסון</v>
      </c>
      <c r="F263" s="76" t="str">
        <f>INDEX(domain_ref!N:N,MATCH(D263,domain_ref!M:M,0))</f>
        <v>אלגוריתם אחסון</v>
      </c>
      <c r="G263" s="76" t="str">
        <f t="shared" si="18"/>
        <v>3. אחסון</v>
      </c>
      <c r="H263" s="76" t="str">
        <f t="shared" si="19"/>
        <v>3.1. אלגוריתם אחסון</v>
      </c>
    </row>
    <row r="264" spans="1:8" ht="45">
      <c r="A264" s="210" t="s">
        <v>1570</v>
      </c>
      <c r="B264" s="211" t="s">
        <v>647</v>
      </c>
      <c r="C264" s="1" t="str">
        <f t="shared" si="16"/>
        <v>3.</v>
      </c>
      <c r="D264" s="1" t="str">
        <f t="shared" si="17"/>
        <v>3.1.</v>
      </c>
      <c r="E264" s="19" t="str">
        <f>INDEX(domain_ref!N:N,MATCH(C264,domain_ref!M:M,0))</f>
        <v>אחסון</v>
      </c>
      <c r="F264" s="76" t="str">
        <f>INDEX(domain_ref!N:N,MATCH(D264,domain_ref!M:M,0))</f>
        <v>אלגוריתם אחסון</v>
      </c>
      <c r="G264" s="76" t="str">
        <f t="shared" si="18"/>
        <v>3. אחסון</v>
      </c>
      <c r="H264" s="76" t="str">
        <f t="shared" si="19"/>
        <v>3.1. אלגוריתם אחסון</v>
      </c>
    </row>
    <row r="265" spans="1:8" ht="45">
      <c r="A265" s="210" t="s">
        <v>1571</v>
      </c>
      <c r="B265" s="211" t="s">
        <v>648</v>
      </c>
      <c r="C265" s="1" t="str">
        <f t="shared" si="16"/>
        <v>3.</v>
      </c>
      <c r="D265" s="1" t="str">
        <f t="shared" si="17"/>
        <v>3.1.</v>
      </c>
      <c r="E265" s="19" t="str">
        <f>INDEX(domain_ref!N:N,MATCH(C265,domain_ref!M:M,0))</f>
        <v>אחסון</v>
      </c>
      <c r="F265" s="76" t="str">
        <f>INDEX(domain_ref!N:N,MATCH(D265,domain_ref!M:M,0))</f>
        <v>אלגוריתם אחסון</v>
      </c>
      <c r="G265" s="76" t="str">
        <f t="shared" si="18"/>
        <v>3. אחסון</v>
      </c>
      <c r="H265" s="76" t="str">
        <f t="shared" si="19"/>
        <v>3.1. אלגוריתם אחסון</v>
      </c>
    </row>
    <row r="266" spans="1:8" ht="120">
      <c r="A266" s="210" t="s">
        <v>1572</v>
      </c>
      <c r="B266" s="211" t="s">
        <v>649</v>
      </c>
      <c r="C266" s="1" t="str">
        <f t="shared" si="16"/>
        <v>3.</v>
      </c>
      <c r="D266" s="1" t="str">
        <f t="shared" si="17"/>
        <v>3.1.</v>
      </c>
      <c r="E266" s="19" t="str">
        <f>INDEX(domain_ref!N:N,MATCH(C266,domain_ref!M:M,0))</f>
        <v>אחסון</v>
      </c>
      <c r="F266" s="76" t="str">
        <f>INDEX(domain_ref!N:N,MATCH(D266,domain_ref!M:M,0))</f>
        <v>אלגוריתם אחסון</v>
      </c>
      <c r="G266" s="76" t="str">
        <f t="shared" si="18"/>
        <v>3. אחסון</v>
      </c>
      <c r="H266" s="76" t="str">
        <f t="shared" si="19"/>
        <v>3.1. אלגוריתם אחסון</v>
      </c>
    </row>
    <row r="267" spans="1:8" ht="45">
      <c r="A267" s="210" t="s">
        <v>1573</v>
      </c>
      <c r="B267" s="211" t="s">
        <v>650</v>
      </c>
      <c r="C267" s="1" t="str">
        <f t="shared" si="16"/>
        <v>3.</v>
      </c>
      <c r="D267" s="1" t="str">
        <f t="shared" si="17"/>
        <v>3.1.</v>
      </c>
      <c r="E267" s="19" t="str">
        <f>INDEX(domain_ref!N:N,MATCH(C267,domain_ref!M:M,0))</f>
        <v>אחסון</v>
      </c>
      <c r="F267" s="76" t="str">
        <f>INDEX(domain_ref!N:N,MATCH(D267,domain_ref!M:M,0))</f>
        <v>אלגוריתם אחסון</v>
      </c>
      <c r="G267" s="76" t="str">
        <f t="shared" si="18"/>
        <v>3. אחסון</v>
      </c>
      <c r="H267" s="76" t="str">
        <f t="shared" si="19"/>
        <v>3.1. אלגוריתם אחסון</v>
      </c>
    </row>
    <row r="268" spans="1:8" ht="60">
      <c r="A268" s="210" t="s">
        <v>1574</v>
      </c>
      <c r="B268" s="211" t="s">
        <v>651</v>
      </c>
      <c r="C268" s="1" t="str">
        <f t="shared" si="20" ref="C268:C331">LEFT(A268,2)</f>
        <v>3.</v>
      </c>
      <c r="D268" s="1" t="str">
        <f t="shared" si="21" ref="D268:D331">LEFT(A268,4)</f>
        <v>3.1.</v>
      </c>
      <c r="E268" s="19" t="str">
        <f>INDEX(domain_ref!N:N,MATCH(C268,domain_ref!M:M,0))</f>
        <v>אחסון</v>
      </c>
      <c r="F268" s="76" t="str">
        <f>INDEX(domain_ref!N:N,MATCH(D268,domain_ref!M:M,0))</f>
        <v>אלגוריתם אחסון</v>
      </c>
      <c r="G268" s="76" t="str">
        <f t="shared" si="18"/>
        <v>3. אחסון</v>
      </c>
      <c r="H268" s="76" t="str">
        <f t="shared" si="19"/>
        <v>3.1. אלגוריתם אחסון</v>
      </c>
    </row>
    <row r="269" spans="1:8" ht="30">
      <c r="A269" s="210" t="s">
        <v>1575</v>
      </c>
      <c r="B269" s="211" t="s">
        <v>652</v>
      </c>
      <c r="C269" s="1" t="str">
        <f t="shared" si="20"/>
        <v>3.</v>
      </c>
      <c r="D269" s="1" t="str">
        <f t="shared" si="21"/>
        <v>3.1.</v>
      </c>
      <c r="E269" s="19" t="str">
        <f>INDEX(domain_ref!N:N,MATCH(C269,domain_ref!M:M,0))</f>
        <v>אחסון</v>
      </c>
      <c r="F269" s="76" t="str">
        <f>INDEX(domain_ref!N:N,MATCH(D269,domain_ref!M:M,0))</f>
        <v>אלגוריתם אחסון</v>
      </c>
      <c r="G269" s="76" t="str">
        <f t="shared" si="18"/>
        <v>3. אחסון</v>
      </c>
      <c r="H269" s="76" t="str">
        <f t="shared" si="19"/>
        <v>3.1. אלגוריתם אחסון</v>
      </c>
    </row>
    <row r="270" spans="1:8" ht="30">
      <c r="A270" s="210" t="s">
        <v>1576</v>
      </c>
      <c r="B270" s="211" t="s">
        <v>653</v>
      </c>
      <c r="C270" s="1" t="str">
        <f t="shared" si="20"/>
        <v>3.</v>
      </c>
      <c r="D270" s="1" t="str">
        <f t="shared" si="21"/>
        <v>3.1.</v>
      </c>
      <c r="E270" s="19" t="str">
        <f>INDEX(domain_ref!N:N,MATCH(C270,domain_ref!M:M,0))</f>
        <v>אחסון</v>
      </c>
      <c r="F270" s="76" t="str">
        <f>INDEX(domain_ref!N:N,MATCH(D270,domain_ref!M:M,0))</f>
        <v>אלגוריתם אחסון</v>
      </c>
      <c r="G270" s="76" t="str">
        <f t="shared" si="18"/>
        <v>3. אחסון</v>
      </c>
      <c r="H270" s="76" t="str">
        <f t="shared" si="19"/>
        <v>3.1. אלגוריתם אחסון</v>
      </c>
    </row>
    <row r="271" spans="1:8" ht="60">
      <c r="A271" s="210" t="s">
        <v>1577</v>
      </c>
      <c r="B271" s="211" t="s">
        <v>654</v>
      </c>
      <c r="C271" s="1" t="str">
        <f t="shared" si="20"/>
        <v>3.</v>
      </c>
      <c r="D271" s="1" t="str">
        <f t="shared" si="21"/>
        <v>3.2.</v>
      </c>
      <c r="E271" s="19" t="str">
        <f>INDEX(domain_ref!N:N,MATCH(C271,domain_ref!M:M,0))</f>
        <v>אחסון</v>
      </c>
      <c r="F271" s="76" t="str">
        <f>INDEX(domain_ref!N:N,MATCH(D271,domain_ref!M:M,0))</f>
        <v>אחסון משטחים (משטח שלם או חלקי) למחסן קונבנציונלי</v>
      </c>
      <c r="G271" s="76" t="str">
        <f t="shared" si="18"/>
        <v>3. אחסון</v>
      </c>
      <c r="H271" s="76" t="str">
        <f t="shared" si="19"/>
        <v>3.2. אחסון משטחים (משטח שלם או חלקי) למחסן קונבנציונלי</v>
      </c>
    </row>
    <row r="272" spans="1:8" ht="60">
      <c r="A272" s="210" t="s">
        <v>1578</v>
      </c>
      <c r="B272" s="211" t="s">
        <v>655</v>
      </c>
      <c r="C272" s="1" t="str">
        <f t="shared" si="20"/>
        <v>3.</v>
      </c>
      <c r="D272" s="1" t="str">
        <f t="shared" si="21"/>
        <v>3.2.</v>
      </c>
      <c r="E272" s="19" t="str">
        <f>INDEX(domain_ref!N:N,MATCH(C272,domain_ref!M:M,0))</f>
        <v>אחסון</v>
      </c>
      <c r="F272" s="76" t="str">
        <f>INDEX(domain_ref!N:N,MATCH(D272,domain_ref!M:M,0))</f>
        <v>אחסון משטחים (משטח שלם או חלקי) למחסן קונבנציונלי</v>
      </c>
      <c r="G272" s="76" t="str">
        <f t="shared" si="18"/>
        <v>3. אחסון</v>
      </c>
      <c r="H272" s="76" t="str">
        <f t="shared" si="19"/>
        <v>3.2. אחסון משטחים (משטח שלם או חלקי) למחסן קונבנציונלי</v>
      </c>
    </row>
    <row r="273" spans="1:8" ht="60">
      <c r="A273" s="210" t="s">
        <v>1579</v>
      </c>
      <c r="B273" s="211" t="s">
        <v>656</v>
      </c>
      <c r="C273" s="1" t="str">
        <f t="shared" si="20"/>
        <v>3.</v>
      </c>
      <c r="D273" s="1" t="str">
        <f t="shared" si="21"/>
        <v>3.2.</v>
      </c>
      <c r="E273" s="19" t="str">
        <f>INDEX(domain_ref!N:N,MATCH(C273,domain_ref!M:M,0))</f>
        <v>אחסון</v>
      </c>
      <c r="F273" s="76" t="str">
        <f>INDEX(domain_ref!N:N,MATCH(D273,domain_ref!M:M,0))</f>
        <v>אחסון משטחים (משטח שלם או חלקי) למחסן קונבנציונלי</v>
      </c>
      <c r="G273" s="76" t="str">
        <f t="shared" si="18"/>
        <v>3. אחסון</v>
      </c>
      <c r="H273" s="76" t="str">
        <f t="shared" si="19"/>
        <v>3.2. אחסון משטחים (משטח שלם או חלקי) למחסן קונבנציונלי</v>
      </c>
    </row>
    <row r="274" spans="1:8" ht="60">
      <c r="A274" s="210" t="s">
        <v>1580</v>
      </c>
      <c r="B274" s="211" t="s">
        <v>657</v>
      </c>
      <c r="C274" s="1" t="str">
        <f t="shared" si="20"/>
        <v>3.</v>
      </c>
      <c r="D274" s="1" t="str">
        <f t="shared" si="21"/>
        <v>3.2.</v>
      </c>
      <c r="E274" s="19" t="str">
        <f>INDEX(domain_ref!N:N,MATCH(C274,domain_ref!M:M,0))</f>
        <v>אחסון</v>
      </c>
      <c r="F274" s="76" t="str">
        <f>INDEX(domain_ref!N:N,MATCH(D274,domain_ref!M:M,0))</f>
        <v>אחסון משטחים (משטח שלם או חלקי) למחסן קונבנציונלי</v>
      </c>
      <c r="G274" s="76" t="str">
        <f t="shared" si="18"/>
        <v>3. אחסון</v>
      </c>
      <c r="H274" s="76" t="str">
        <f t="shared" si="19"/>
        <v>3.2. אחסון משטחים (משטח שלם או חלקי) למחסן קונבנציונלי</v>
      </c>
    </row>
    <row r="275" spans="1:8" ht="60">
      <c r="A275" s="210" t="s">
        <v>1581</v>
      </c>
      <c r="B275" s="211" t="s">
        <v>658</v>
      </c>
      <c r="C275" s="1" t="str">
        <f t="shared" si="20"/>
        <v>3.</v>
      </c>
      <c r="D275" s="1" t="str">
        <f t="shared" si="21"/>
        <v>3.2.</v>
      </c>
      <c r="E275" s="19" t="str">
        <f>INDEX(domain_ref!N:N,MATCH(C275,domain_ref!M:M,0))</f>
        <v>אחסון</v>
      </c>
      <c r="F275" s="76" t="str">
        <f>INDEX(domain_ref!N:N,MATCH(D275,domain_ref!M:M,0))</f>
        <v>אחסון משטחים (משטח שלם או חלקי) למחסן קונבנציונלי</v>
      </c>
      <c r="G275" s="76" t="str">
        <f t="shared" si="18"/>
        <v>3. אחסון</v>
      </c>
      <c r="H275" s="76" t="str">
        <f t="shared" si="19"/>
        <v>3.2. אחסון משטחים (משטח שלם או חלקי) למחסן קונבנציונלי</v>
      </c>
    </row>
    <row r="276" spans="1:8" ht="60">
      <c r="A276" s="210" t="s">
        <v>1582</v>
      </c>
      <c r="B276" s="211" t="s">
        <v>659</v>
      </c>
      <c r="C276" s="1" t="str">
        <f t="shared" si="20"/>
        <v>3.</v>
      </c>
      <c r="D276" s="1" t="str">
        <f t="shared" si="21"/>
        <v>3.2.</v>
      </c>
      <c r="E276" s="19" t="str">
        <f>INDEX(domain_ref!N:N,MATCH(C276,domain_ref!M:M,0))</f>
        <v>אחסון</v>
      </c>
      <c r="F276" s="76" t="str">
        <f>INDEX(domain_ref!N:N,MATCH(D276,domain_ref!M:M,0))</f>
        <v>אחסון משטחים (משטח שלם או חלקי) למחסן קונבנציונלי</v>
      </c>
      <c r="G276" s="76" t="str">
        <f t="shared" si="18"/>
        <v>3. אחסון</v>
      </c>
      <c r="H276" s="76" t="str">
        <f t="shared" si="19"/>
        <v>3.2. אחסון משטחים (משטח שלם או חלקי) למחסן קונבנציונלי</v>
      </c>
    </row>
    <row r="277" spans="1:8" ht="90">
      <c r="A277" s="210" t="s">
        <v>1583</v>
      </c>
      <c r="B277" s="211" t="s">
        <v>660</v>
      </c>
      <c r="C277" s="1" t="str">
        <f t="shared" si="20"/>
        <v>3.</v>
      </c>
      <c r="D277" s="1" t="str">
        <f t="shared" si="21"/>
        <v>3.2.</v>
      </c>
      <c r="E277" s="19" t="str">
        <f>INDEX(domain_ref!N:N,MATCH(C277,domain_ref!M:M,0))</f>
        <v>אחסון</v>
      </c>
      <c r="F277" s="76" t="str">
        <f>INDEX(domain_ref!N:N,MATCH(D277,domain_ref!M:M,0))</f>
        <v>אחסון משטחים (משטח שלם או חלקי) למחסן קונבנציונלי</v>
      </c>
      <c r="G277" s="76" t="str">
        <f t="shared" si="18"/>
        <v>3. אחסון</v>
      </c>
      <c r="H277" s="76" t="str">
        <f t="shared" si="19"/>
        <v>3.2. אחסון משטחים (משטח שלם או חלקי) למחסן קונבנציונלי</v>
      </c>
    </row>
    <row r="278" spans="1:8" ht="60">
      <c r="A278" s="210" t="s">
        <v>1584</v>
      </c>
      <c r="B278" s="211" t="s">
        <v>661</v>
      </c>
      <c r="C278" s="1" t="str">
        <f t="shared" si="20"/>
        <v>3.</v>
      </c>
      <c r="D278" s="1" t="str">
        <f t="shared" si="21"/>
        <v>3.2.</v>
      </c>
      <c r="E278" s="19" t="str">
        <f>INDEX(domain_ref!N:N,MATCH(C278,domain_ref!M:M,0))</f>
        <v>אחסון</v>
      </c>
      <c r="F278" s="76" t="str">
        <f>INDEX(domain_ref!N:N,MATCH(D278,domain_ref!M:M,0))</f>
        <v>אחסון משטחים (משטח שלם או חלקי) למחסן קונבנציונלי</v>
      </c>
      <c r="G278" s="76" t="str">
        <f t="shared" si="18"/>
        <v>3. אחסון</v>
      </c>
      <c r="H278" s="76" t="str">
        <f t="shared" si="19"/>
        <v>3.2. אחסון משטחים (משטח שלם או חלקי) למחסן קונבנציונלי</v>
      </c>
    </row>
    <row r="279" spans="1:8" ht="60">
      <c r="A279" s="210" t="s">
        <v>1585</v>
      </c>
      <c r="B279" s="211" t="s">
        <v>662</v>
      </c>
      <c r="C279" s="1" t="str">
        <f t="shared" si="20"/>
        <v>3.</v>
      </c>
      <c r="D279" s="1" t="str">
        <f t="shared" si="21"/>
        <v>3.2.</v>
      </c>
      <c r="E279" s="19" t="str">
        <f>INDEX(domain_ref!N:N,MATCH(C279,domain_ref!M:M,0))</f>
        <v>אחסון</v>
      </c>
      <c r="F279" s="76" t="str">
        <f>INDEX(domain_ref!N:N,MATCH(D279,domain_ref!M:M,0))</f>
        <v>אחסון משטחים (משטח שלם או חלקי) למחסן קונבנציונלי</v>
      </c>
      <c r="G279" s="76" t="str">
        <f t="shared" si="18"/>
        <v>3. אחסון</v>
      </c>
      <c r="H279" s="76" t="str">
        <f t="shared" si="19"/>
        <v>3.2. אחסון משטחים (משטח שלם או חלקי) למחסן קונבנציונלי</v>
      </c>
    </row>
    <row r="280" spans="1:8" ht="60">
      <c r="A280" s="210" t="s">
        <v>1586</v>
      </c>
      <c r="B280" s="211" t="s">
        <v>663</v>
      </c>
      <c r="C280" s="1" t="str">
        <f t="shared" si="20"/>
        <v>3.</v>
      </c>
      <c r="D280" s="1" t="str">
        <f t="shared" si="21"/>
        <v>3.2.</v>
      </c>
      <c r="E280" s="19" t="str">
        <f>INDEX(domain_ref!N:N,MATCH(C280,domain_ref!M:M,0))</f>
        <v>אחסון</v>
      </c>
      <c r="F280" s="76" t="str">
        <f>INDEX(domain_ref!N:N,MATCH(D280,domain_ref!M:M,0))</f>
        <v>אחסון משטחים (משטח שלם או חלקי) למחסן קונבנציונלי</v>
      </c>
      <c r="G280" s="76" t="str">
        <f t="shared" si="18"/>
        <v>3. אחסון</v>
      </c>
      <c r="H280" s="76" t="str">
        <f t="shared" si="19"/>
        <v>3.2. אחסון משטחים (משטח שלם או חלקי) למחסן קונבנציונלי</v>
      </c>
    </row>
    <row r="281" spans="1:8" ht="60">
      <c r="A281" s="210" t="s">
        <v>1587</v>
      </c>
      <c r="B281" s="211" t="s">
        <v>664</v>
      </c>
      <c r="C281" s="1" t="str">
        <f t="shared" si="20"/>
        <v>3.</v>
      </c>
      <c r="D281" s="1" t="str">
        <f t="shared" si="21"/>
        <v>3.2.</v>
      </c>
      <c r="E281" s="19" t="str">
        <f>INDEX(domain_ref!N:N,MATCH(C281,domain_ref!M:M,0))</f>
        <v>אחסון</v>
      </c>
      <c r="F281" s="76" t="str">
        <f>INDEX(domain_ref!N:N,MATCH(D281,domain_ref!M:M,0))</f>
        <v>אחסון משטחים (משטח שלם או חלקי) למחסן קונבנציונלי</v>
      </c>
      <c r="G281" s="76" t="str">
        <f t="shared" si="18"/>
        <v>3. אחסון</v>
      </c>
      <c r="H281" s="76" t="str">
        <f t="shared" si="19"/>
        <v>3.2. אחסון משטחים (משטח שלם או חלקי) למחסן קונבנציונלי</v>
      </c>
    </row>
    <row r="282" spans="1:8" ht="60">
      <c r="A282" s="210" t="s">
        <v>1588</v>
      </c>
      <c r="B282" s="211" t="s">
        <v>665</v>
      </c>
      <c r="C282" s="1" t="str">
        <f t="shared" si="20"/>
        <v>3.</v>
      </c>
      <c r="D282" s="1" t="str">
        <f t="shared" si="21"/>
        <v>3.2.</v>
      </c>
      <c r="E282" s="19" t="str">
        <f>INDEX(domain_ref!N:N,MATCH(C282,domain_ref!M:M,0))</f>
        <v>אחסון</v>
      </c>
      <c r="F282" s="76" t="str">
        <f>INDEX(domain_ref!N:N,MATCH(D282,domain_ref!M:M,0))</f>
        <v>אחסון משטחים (משטח שלם או חלקי) למחסן קונבנציונלי</v>
      </c>
      <c r="G282" s="76" t="str">
        <f t="shared" si="18"/>
        <v>3. אחסון</v>
      </c>
      <c r="H282" s="76" t="str">
        <f t="shared" si="19"/>
        <v>3.2. אחסון משטחים (משטח שלם או חלקי) למחסן קונבנציונלי</v>
      </c>
    </row>
    <row r="283" spans="1:8" ht="135">
      <c r="A283" s="210" t="s">
        <v>1589</v>
      </c>
      <c r="B283" s="211" t="s">
        <v>666</v>
      </c>
      <c r="C283" s="1" t="str">
        <f t="shared" si="20"/>
        <v>3.</v>
      </c>
      <c r="D283" s="1" t="str">
        <f t="shared" si="21"/>
        <v>3.2.</v>
      </c>
      <c r="E283" s="19" t="str">
        <f>INDEX(domain_ref!N:N,MATCH(C283,domain_ref!M:M,0))</f>
        <v>אחסון</v>
      </c>
      <c r="F283" s="76" t="str">
        <f>INDEX(domain_ref!N:N,MATCH(D283,domain_ref!M:M,0))</f>
        <v>אחסון משטחים (משטח שלם או חלקי) למחסן קונבנציונלי</v>
      </c>
      <c r="G283" s="76" t="str">
        <f t="shared" si="18"/>
        <v>3. אחסון</v>
      </c>
      <c r="H283" s="76" t="str">
        <f t="shared" si="19"/>
        <v>3.2. אחסון משטחים (משטח שלם או חלקי) למחסן קונבנציונלי</v>
      </c>
    </row>
    <row r="284" spans="1:8" ht="60">
      <c r="A284" s="210" t="s">
        <v>1590</v>
      </c>
      <c r="B284" s="211" t="s">
        <v>667</v>
      </c>
      <c r="C284" s="1" t="str">
        <f t="shared" si="20"/>
        <v>3.</v>
      </c>
      <c r="D284" s="1" t="str">
        <f t="shared" si="21"/>
        <v>3.2.</v>
      </c>
      <c r="E284" s="19" t="str">
        <f>INDEX(domain_ref!N:N,MATCH(C284,domain_ref!M:M,0))</f>
        <v>אחסון</v>
      </c>
      <c r="F284" s="76" t="str">
        <f>INDEX(domain_ref!N:N,MATCH(D284,domain_ref!M:M,0))</f>
        <v>אחסון משטחים (משטח שלם או חלקי) למחסן קונבנציונלי</v>
      </c>
      <c r="G284" s="76" t="str">
        <f t="shared" si="18"/>
        <v>3. אחסון</v>
      </c>
      <c r="H284" s="76" t="str">
        <f t="shared" si="19"/>
        <v>3.2. אחסון משטחים (משטח שלם או חלקי) למחסן קונבנציונלי</v>
      </c>
    </row>
    <row r="285" spans="1:8" ht="60">
      <c r="A285" s="210" t="s">
        <v>1591</v>
      </c>
      <c r="B285" s="211" t="s">
        <v>668</v>
      </c>
      <c r="C285" s="1" t="str">
        <f t="shared" si="20"/>
        <v>3.</v>
      </c>
      <c r="D285" s="1" t="str">
        <f t="shared" si="21"/>
        <v>3.2.</v>
      </c>
      <c r="E285" s="19" t="str">
        <f>INDEX(domain_ref!N:N,MATCH(C285,domain_ref!M:M,0))</f>
        <v>אחסון</v>
      </c>
      <c r="F285" s="76" t="str">
        <f>INDEX(domain_ref!N:N,MATCH(D285,domain_ref!M:M,0))</f>
        <v>אחסון משטחים (משטח שלם או חלקי) למחסן קונבנציונלי</v>
      </c>
      <c r="G285" s="76" t="str">
        <f t="shared" si="18"/>
        <v>3. אחסון</v>
      </c>
      <c r="H285" s="76" t="str">
        <f t="shared" si="19"/>
        <v>3.2. אחסון משטחים (משטח שלם או חלקי) למחסן קונבנציונלי</v>
      </c>
    </row>
    <row r="286" spans="1:8" ht="45">
      <c r="A286" s="210" t="s">
        <v>1592</v>
      </c>
      <c r="B286" s="211" t="s">
        <v>669</v>
      </c>
      <c r="C286" s="1" t="str">
        <f t="shared" si="20"/>
        <v>3.</v>
      </c>
      <c r="D286" s="1" t="str">
        <f t="shared" si="21"/>
        <v>3.3.</v>
      </c>
      <c r="E286" s="19" t="str">
        <f>INDEX(domain_ref!N:N,MATCH(C286,domain_ref!M:M,0))</f>
        <v>אחסון</v>
      </c>
      <c r="F286" s="76" t="str">
        <f>INDEX(domain_ref!N:N,MATCH(D286,domain_ref!M:M,0))</f>
        <v>אחסון תכולת מצבור למחסן קונבנציונלי</v>
      </c>
      <c r="G286" s="76" t="str">
        <f t="shared" si="18"/>
        <v>3. אחסון</v>
      </c>
      <c r="H286" s="76" t="str">
        <f t="shared" si="19"/>
        <v>3.3. אחסון תכולת מצבור למחסן קונבנציונלי</v>
      </c>
    </row>
    <row r="287" spans="1:8" ht="60">
      <c r="A287" s="210" t="s">
        <v>1593</v>
      </c>
      <c r="B287" s="211" t="s">
        <v>670</v>
      </c>
      <c r="C287" s="1" t="str">
        <f t="shared" si="20"/>
        <v>3.</v>
      </c>
      <c r="D287" s="1" t="str">
        <f t="shared" si="21"/>
        <v>3.3.</v>
      </c>
      <c r="E287" s="19" t="str">
        <f>INDEX(domain_ref!N:N,MATCH(C287,domain_ref!M:M,0))</f>
        <v>אחסון</v>
      </c>
      <c r="F287" s="76" t="str">
        <f>INDEX(domain_ref!N:N,MATCH(D287,domain_ref!M:M,0))</f>
        <v>אחסון תכולת מצבור למחסן קונבנציונלי</v>
      </c>
      <c r="G287" s="76" t="str">
        <f t="shared" si="18"/>
        <v>3. אחסון</v>
      </c>
      <c r="H287" s="76" t="str">
        <f t="shared" si="19"/>
        <v>3.3. אחסון תכולת מצבור למחסן קונבנציונלי</v>
      </c>
    </row>
    <row r="288" spans="1:8" ht="45">
      <c r="A288" s="210" t="s">
        <v>1594</v>
      </c>
      <c r="B288" s="211" t="s">
        <v>671</v>
      </c>
      <c r="C288" s="1" t="str">
        <f t="shared" si="20"/>
        <v>3.</v>
      </c>
      <c r="D288" s="1" t="str">
        <f t="shared" si="21"/>
        <v>3.3.</v>
      </c>
      <c r="E288" s="19" t="str">
        <f>INDEX(domain_ref!N:N,MATCH(C288,domain_ref!M:M,0))</f>
        <v>אחסון</v>
      </c>
      <c r="F288" s="76" t="str">
        <f>INDEX(domain_ref!N:N,MATCH(D288,domain_ref!M:M,0))</f>
        <v>אחסון תכולת מצבור למחסן קונבנציונלי</v>
      </c>
      <c r="G288" s="76" t="str">
        <f t="shared" si="18"/>
        <v>3. אחסון</v>
      </c>
      <c r="H288" s="76" t="str">
        <f t="shared" si="19"/>
        <v>3.3. אחסון תכולת מצבור למחסן קונבנציונלי</v>
      </c>
    </row>
    <row r="289" spans="1:8" ht="45">
      <c r="A289" s="210" t="s">
        <v>1595</v>
      </c>
      <c r="B289" s="211" t="s">
        <v>672</v>
      </c>
      <c r="C289" s="1" t="str">
        <f t="shared" si="20"/>
        <v>3.</v>
      </c>
      <c r="D289" s="1" t="str">
        <f t="shared" si="21"/>
        <v>3.3.</v>
      </c>
      <c r="E289" s="19" t="str">
        <f>INDEX(domain_ref!N:N,MATCH(C289,domain_ref!M:M,0))</f>
        <v>אחסון</v>
      </c>
      <c r="F289" s="76" t="str">
        <f>INDEX(domain_ref!N:N,MATCH(D289,domain_ref!M:M,0))</f>
        <v>אחסון תכולת מצבור למחסן קונבנציונלי</v>
      </c>
      <c r="G289" s="76" t="str">
        <f t="shared" si="18"/>
        <v>3. אחסון</v>
      </c>
      <c r="H289" s="76" t="str">
        <f t="shared" si="19"/>
        <v>3.3. אחסון תכולת מצבור למחסן קונבנציונלי</v>
      </c>
    </row>
    <row r="290" spans="1:8" ht="60">
      <c r="A290" s="210" t="s">
        <v>1596</v>
      </c>
      <c r="B290" s="211" t="s">
        <v>673</v>
      </c>
      <c r="C290" s="1" t="str">
        <f t="shared" si="20"/>
        <v>3.</v>
      </c>
      <c r="D290" s="1" t="str">
        <f t="shared" si="21"/>
        <v>3.3.</v>
      </c>
      <c r="E290" s="19" t="str">
        <f>INDEX(domain_ref!N:N,MATCH(C290,domain_ref!M:M,0))</f>
        <v>אחסון</v>
      </c>
      <c r="F290" s="76" t="str">
        <f>INDEX(domain_ref!N:N,MATCH(D290,domain_ref!M:M,0))</f>
        <v>אחסון תכולת מצבור למחסן קונבנציונלי</v>
      </c>
      <c r="G290" s="76" t="str">
        <f t="shared" si="18"/>
        <v>3. אחסון</v>
      </c>
      <c r="H290" s="76" t="str">
        <f t="shared" si="19"/>
        <v>3.3. אחסון תכולת מצבור למחסן קונבנציונלי</v>
      </c>
    </row>
    <row r="291" spans="1:8" ht="45">
      <c r="A291" s="210" t="s">
        <v>1597</v>
      </c>
      <c r="B291" s="211" t="s">
        <v>674</v>
      </c>
      <c r="C291" s="1" t="str">
        <f t="shared" si="20"/>
        <v>3.</v>
      </c>
      <c r="D291" s="1" t="str">
        <f t="shared" si="21"/>
        <v>3.3.</v>
      </c>
      <c r="E291" s="19" t="str">
        <f>INDEX(domain_ref!N:N,MATCH(C291,domain_ref!M:M,0))</f>
        <v>אחסון</v>
      </c>
      <c r="F291" s="76" t="str">
        <f>INDEX(domain_ref!N:N,MATCH(D291,domain_ref!M:M,0))</f>
        <v>אחסון תכולת מצבור למחסן קונבנציונלי</v>
      </c>
      <c r="G291" s="76" t="str">
        <f t="shared" si="18"/>
        <v>3. אחסון</v>
      </c>
      <c r="H291" s="76" t="str">
        <f t="shared" si="19"/>
        <v>3.3. אחסון תכולת מצבור למחסן קונבנציונלי</v>
      </c>
    </row>
    <row r="292" spans="1:8" ht="45">
      <c r="A292" s="210" t="s">
        <v>1598</v>
      </c>
      <c r="B292" s="211" t="s">
        <v>675</v>
      </c>
      <c r="C292" s="1" t="str">
        <f t="shared" si="20"/>
        <v>3.</v>
      </c>
      <c r="D292" s="1" t="str">
        <f t="shared" si="21"/>
        <v>3.3.</v>
      </c>
      <c r="E292" s="19" t="str">
        <f>INDEX(domain_ref!N:N,MATCH(C292,domain_ref!M:M,0))</f>
        <v>אחסון</v>
      </c>
      <c r="F292" s="76" t="str">
        <f>INDEX(domain_ref!N:N,MATCH(D292,domain_ref!M:M,0))</f>
        <v>אחסון תכולת מצבור למחסן קונבנציונלי</v>
      </c>
      <c r="G292" s="76" t="str">
        <f t="shared" si="18"/>
        <v>3. אחסון</v>
      </c>
      <c r="H292" s="76" t="str">
        <f t="shared" si="19"/>
        <v>3.3. אחסון תכולת מצבור למחסן קונבנציונלי</v>
      </c>
    </row>
    <row r="293" spans="1:8" ht="75">
      <c r="A293" s="210" t="s">
        <v>1599</v>
      </c>
      <c r="B293" s="211" t="s">
        <v>676</v>
      </c>
      <c r="C293" s="1" t="str">
        <f t="shared" si="20"/>
        <v>3.</v>
      </c>
      <c r="D293" s="1" t="str">
        <f t="shared" si="21"/>
        <v>3.3.</v>
      </c>
      <c r="E293" s="19" t="str">
        <f>INDEX(domain_ref!N:N,MATCH(C293,domain_ref!M:M,0))</f>
        <v>אחסון</v>
      </c>
      <c r="F293" s="76" t="str">
        <f>INDEX(domain_ref!N:N,MATCH(D293,domain_ref!M:M,0))</f>
        <v>אחסון תכולת מצבור למחסן קונבנציונלי</v>
      </c>
      <c r="G293" s="76" t="str">
        <f t="shared" si="18"/>
        <v>3. אחסון</v>
      </c>
      <c r="H293" s="76" t="str">
        <f t="shared" si="19"/>
        <v>3.3. אחסון תכולת מצבור למחסן קונבנציונלי</v>
      </c>
    </row>
    <row r="294" spans="1:8" ht="45">
      <c r="A294" s="210" t="s">
        <v>1600</v>
      </c>
      <c r="B294" s="211" t="s">
        <v>677</v>
      </c>
      <c r="C294" s="1" t="str">
        <f t="shared" si="20"/>
        <v>3.</v>
      </c>
      <c r="D294" s="1" t="str">
        <f t="shared" si="21"/>
        <v>3.3.</v>
      </c>
      <c r="E294" s="19" t="str">
        <f>INDEX(domain_ref!N:N,MATCH(C294,domain_ref!M:M,0))</f>
        <v>אחסון</v>
      </c>
      <c r="F294" s="76" t="str">
        <f>INDEX(domain_ref!N:N,MATCH(D294,domain_ref!M:M,0))</f>
        <v>אחסון תכולת מצבור למחסן קונבנציונלי</v>
      </c>
      <c r="G294" s="76" t="str">
        <f t="shared" si="18"/>
        <v>3. אחסון</v>
      </c>
      <c r="H294" s="76" t="str">
        <f t="shared" si="19"/>
        <v>3.3. אחסון תכולת מצבור למחסן קונבנציונלי</v>
      </c>
    </row>
    <row r="295" spans="1:8" ht="75">
      <c r="A295" s="210" t="s">
        <v>1601</v>
      </c>
      <c r="B295" s="211" t="s">
        <v>678</v>
      </c>
      <c r="C295" s="1" t="str">
        <f t="shared" si="20"/>
        <v>3.</v>
      </c>
      <c r="D295" s="1" t="str">
        <f t="shared" si="21"/>
        <v>3.3.</v>
      </c>
      <c r="E295" s="19" t="str">
        <f>INDEX(domain_ref!N:N,MATCH(C295,domain_ref!M:M,0))</f>
        <v>אחסון</v>
      </c>
      <c r="F295" s="76" t="str">
        <f>INDEX(domain_ref!N:N,MATCH(D295,domain_ref!M:M,0))</f>
        <v>אחסון תכולת מצבור למחסן קונבנציונלי</v>
      </c>
      <c r="G295" s="76" t="str">
        <f t="shared" si="18"/>
        <v>3. אחסון</v>
      </c>
      <c r="H295" s="76" t="str">
        <f t="shared" si="19"/>
        <v>3.3. אחסון תכולת מצבור למחסן קונבנציונלי</v>
      </c>
    </row>
    <row r="296" spans="1:8" ht="45">
      <c r="A296" s="210" t="s">
        <v>1602</v>
      </c>
      <c r="B296" s="211" t="s">
        <v>679</v>
      </c>
      <c r="C296" s="1" t="str">
        <f t="shared" si="20"/>
        <v>3.</v>
      </c>
      <c r="D296" s="1" t="str">
        <f t="shared" si="21"/>
        <v>3.4.</v>
      </c>
      <c r="E296" s="19" t="str">
        <f>INDEX(domain_ref!N:N,MATCH(C296,domain_ref!M:M,0))</f>
        <v>אחסון</v>
      </c>
      <c r="F296" s="76" t="str">
        <f>INDEX(domain_ref!N:N,MATCH(D296,domain_ref!M:M,0))</f>
        <v>אחסון קרטונים שלמים או יחידות למחסן קונבנציונלי</v>
      </c>
      <c r="G296" s="76" t="str">
        <f t="shared" si="18"/>
        <v>3. אחסון</v>
      </c>
      <c r="H296" s="76" t="str">
        <f t="shared" si="19"/>
        <v>3.4. אחסון קרטונים שלמים או יחידות למחסן קונבנציונלי</v>
      </c>
    </row>
    <row r="297" spans="1:8" ht="45">
      <c r="A297" s="210" t="s">
        <v>1603</v>
      </c>
      <c r="B297" s="211" t="s">
        <v>680</v>
      </c>
      <c r="C297" s="1" t="str">
        <f t="shared" si="20"/>
        <v>3.</v>
      </c>
      <c r="D297" s="1" t="str">
        <f t="shared" si="21"/>
        <v>3.4.</v>
      </c>
      <c r="E297" s="19" t="str">
        <f>INDEX(domain_ref!N:N,MATCH(C297,domain_ref!M:M,0))</f>
        <v>אחסון</v>
      </c>
      <c r="F297" s="76" t="str">
        <f>INDEX(domain_ref!N:N,MATCH(D297,domain_ref!M:M,0))</f>
        <v>אחסון קרטונים שלמים או יחידות למחסן קונבנציונלי</v>
      </c>
      <c r="G297" s="76" t="str">
        <f t="shared" si="18"/>
        <v>3. אחסון</v>
      </c>
      <c r="H297" s="76" t="str">
        <f t="shared" si="19"/>
        <v>3.4. אחסון קרטונים שלמים או יחידות למחסן קונבנציונלי</v>
      </c>
    </row>
    <row r="298" spans="1:8" ht="45">
      <c r="A298" s="210" t="s">
        <v>1604</v>
      </c>
      <c r="B298" s="211" t="s">
        <v>681</v>
      </c>
      <c r="C298" s="1" t="str">
        <f t="shared" si="20"/>
        <v>3.</v>
      </c>
      <c r="D298" s="1" t="str">
        <f t="shared" si="21"/>
        <v>3.4.</v>
      </c>
      <c r="E298" s="19" t="str">
        <f>INDEX(domain_ref!N:N,MATCH(C298,domain_ref!M:M,0))</f>
        <v>אחסון</v>
      </c>
      <c r="F298" s="76" t="str">
        <f>INDEX(domain_ref!N:N,MATCH(D298,domain_ref!M:M,0))</f>
        <v>אחסון קרטונים שלמים או יחידות למחסן קונבנציונלי</v>
      </c>
      <c r="G298" s="76" t="str">
        <f t="shared" si="18"/>
        <v>3. אחסון</v>
      </c>
      <c r="H298" s="76" t="str">
        <f t="shared" si="19"/>
        <v>3.4. אחסון קרטונים שלמים או יחידות למחסן קונבנציונלי</v>
      </c>
    </row>
    <row r="299" spans="1:8" ht="60">
      <c r="A299" s="210" t="s">
        <v>1605</v>
      </c>
      <c r="B299" s="211" t="s">
        <v>682</v>
      </c>
      <c r="C299" s="1" t="str">
        <f t="shared" si="20"/>
        <v>3.</v>
      </c>
      <c r="D299" s="1" t="str">
        <f t="shared" si="21"/>
        <v>3.4.</v>
      </c>
      <c r="E299" s="19" t="str">
        <f>INDEX(domain_ref!N:N,MATCH(C299,domain_ref!M:M,0))</f>
        <v>אחסון</v>
      </c>
      <c r="F299" s="76" t="str">
        <f>INDEX(domain_ref!N:N,MATCH(D299,domain_ref!M:M,0))</f>
        <v>אחסון קרטונים שלמים או יחידות למחסן קונבנציונלי</v>
      </c>
      <c r="G299" s="76" t="str">
        <f t="shared" si="18"/>
        <v>3. אחסון</v>
      </c>
      <c r="H299" s="76" t="str">
        <f t="shared" si="19"/>
        <v>3.4. אחסון קרטונים שלמים או יחידות למחסן קונבנציונלי</v>
      </c>
    </row>
    <row r="300" spans="1:8" ht="45">
      <c r="A300" s="210" t="s">
        <v>1606</v>
      </c>
      <c r="B300" s="211" t="s">
        <v>683</v>
      </c>
      <c r="C300" s="1" t="str">
        <f t="shared" si="20"/>
        <v>3.</v>
      </c>
      <c r="D300" s="1" t="str">
        <f t="shared" si="21"/>
        <v>3.4.</v>
      </c>
      <c r="E300" s="19" t="str">
        <f>INDEX(domain_ref!N:N,MATCH(C300,domain_ref!M:M,0))</f>
        <v>אחסון</v>
      </c>
      <c r="F300" s="76" t="str">
        <f>INDEX(domain_ref!N:N,MATCH(D300,domain_ref!M:M,0))</f>
        <v>אחסון קרטונים שלמים או יחידות למחסן קונבנציונלי</v>
      </c>
      <c r="G300" s="76" t="str">
        <f t="shared" si="18"/>
        <v>3. אחסון</v>
      </c>
      <c r="H300" s="76" t="str">
        <f t="shared" si="19"/>
        <v>3.4. אחסון קרטונים שלמים או יחידות למחסן קונבנציונלי</v>
      </c>
    </row>
    <row r="301" spans="1:8" ht="75">
      <c r="A301" s="210" t="s">
        <v>1607</v>
      </c>
      <c r="B301" s="211" t="s">
        <v>684</v>
      </c>
      <c r="C301" s="1" t="str">
        <f t="shared" si="20"/>
        <v>3.</v>
      </c>
      <c r="D301" s="1" t="str">
        <f t="shared" si="21"/>
        <v>3.4.</v>
      </c>
      <c r="E301" s="19" t="str">
        <f>INDEX(domain_ref!N:N,MATCH(C301,domain_ref!M:M,0))</f>
        <v>אחסון</v>
      </c>
      <c r="F301" s="76" t="str">
        <f>INDEX(domain_ref!N:N,MATCH(D301,domain_ref!M:M,0))</f>
        <v>אחסון קרטונים שלמים או יחידות למחסן קונבנציונלי</v>
      </c>
      <c r="G301" s="76" t="str">
        <f t="shared" si="18"/>
        <v>3. אחסון</v>
      </c>
      <c r="H301" s="76" t="str">
        <f t="shared" si="19"/>
        <v>3.4. אחסון קרטונים שלמים או יחידות למחסן קונבנציונלי</v>
      </c>
    </row>
    <row r="302" spans="1:8" ht="45">
      <c r="A302" s="210" t="s">
        <v>1608</v>
      </c>
      <c r="B302" s="211" t="s">
        <v>685</v>
      </c>
      <c r="C302" s="1" t="str">
        <f t="shared" si="20"/>
        <v>3.</v>
      </c>
      <c r="D302" s="1" t="str">
        <f t="shared" si="21"/>
        <v>3.4.</v>
      </c>
      <c r="E302" s="19" t="str">
        <f>INDEX(domain_ref!N:N,MATCH(C302,domain_ref!M:M,0))</f>
        <v>אחסון</v>
      </c>
      <c r="F302" s="76" t="str">
        <f>INDEX(domain_ref!N:N,MATCH(D302,domain_ref!M:M,0))</f>
        <v>אחסון קרטונים שלמים או יחידות למחסן קונבנציונלי</v>
      </c>
      <c r="G302" s="76" t="str">
        <f t="shared" si="18"/>
        <v>3. אחסון</v>
      </c>
      <c r="H302" s="76" t="str">
        <f t="shared" si="19"/>
        <v>3.4. אחסון קרטונים שלמים או יחידות למחסן קונבנציונלי</v>
      </c>
    </row>
    <row r="303" spans="1:8" ht="75">
      <c r="A303" s="210" t="s">
        <v>1609</v>
      </c>
      <c r="B303" s="211" t="s">
        <v>686</v>
      </c>
      <c r="C303" s="1" t="str">
        <f t="shared" si="20"/>
        <v>3.</v>
      </c>
      <c r="D303" s="1" t="str">
        <f t="shared" si="21"/>
        <v>3.5.</v>
      </c>
      <c r="E303" s="19" t="str">
        <f>INDEX(domain_ref!N:N,MATCH(C303,domain_ref!M:M,0))</f>
        <v>אחסון</v>
      </c>
      <c r="F303" s="76" t="str">
        <f>INDEX(domain_ref!N:N,MATCH(D303,domain_ref!M:M,0))</f>
        <v>אחסון בהערמה עצמית (מיועד לפריטים גדולים, נפחיים, צורות לא סטנדרטיות וכד')</v>
      </c>
      <c r="G303" s="76" t="str">
        <f t="shared" si="18"/>
        <v>3. אחסון</v>
      </c>
      <c r="H303" s="76" t="str">
        <f t="shared" si="19"/>
        <v>3.5. אחסון בהערמה עצמית (מיועד לפריטים גדולים, נפחיים, צורות לא סטנדרטיות וכד')</v>
      </c>
    </row>
    <row r="304" spans="1:8" ht="75">
      <c r="A304" s="210" t="s">
        <v>1610</v>
      </c>
      <c r="B304" s="211" t="s">
        <v>687</v>
      </c>
      <c r="C304" s="1" t="str">
        <f t="shared" si="20"/>
        <v>3.</v>
      </c>
      <c r="D304" s="1" t="str">
        <f t="shared" si="21"/>
        <v>3.5.</v>
      </c>
      <c r="E304" s="19" t="str">
        <f>INDEX(domain_ref!N:N,MATCH(C304,domain_ref!M:M,0))</f>
        <v>אחסון</v>
      </c>
      <c r="F304" s="76" t="str">
        <f>INDEX(domain_ref!N:N,MATCH(D304,domain_ref!M:M,0))</f>
        <v>אחסון בהערמה עצמית (מיועד לפריטים גדולים, נפחיים, צורות לא סטנדרטיות וכד')</v>
      </c>
      <c r="G304" s="76" t="str">
        <f t="shared" si="18"/>
        <v>3. אחסון</v>
      </c>
      <c r="H304" s="76" t="str">
        <f t="shared" si="19"/>
        <v>3.5. אחסון בהערמה עצמית (מיועד לפריטים גדולים, נפחיים, צורות לא סטנדרטיות וכד')</v>
      </c>
    </row>
    <row r="305" spans="1:8" ht="75">
      <c r="A305" s="210" t="s">
        <v>1611</v>
      </c>
      <c r="B305" s="211" t="s">
        <v>688</v>
      </c>
      <c r="C305" s="1" t="str">
        <f t="shared" si="20"/>
        <v>3.</v>
      </c>
      <c r="D305" s="1" t="str">
        <f t="shared" si="21"/>
        <v>3.5.</v>
      </c>
      <c r="E305" s="19" t="str">
        <f>INDEX(domain_ref!N:N,MATCH(C305,domain_ref!M:M,0))</f>
        <v>אחסון</v>
      </c>
      <c r="F305" s="76" t="str">
        <f>INDEX(domain_ref!N:N,MATCH(D305,domain_ref!M:M,0))</f>
        <v>אחסון בהערמה עצמית (מיועד לפריטים גדולים, נפחיים, צורות לא סטנדרטיות וכד')</v>
      </c>
      <c r="G305" s="76" t="str">
        <f t="shared" si="18"/>
        <v>3. אחסון</v>
      </c>
      <c r="H305" s="76" t="str">
        <f t="shared" si="19"/>
        <v>3.5. אחסון בהערמה עצמית (מיועד לפריטים גדולים, נפחיים, צורות לא סטנדרטיות וכד')</v>
      </c>
    </row>
    <row r="306" spans="1:8" ht="75">
      <c r="A306" s="210" t="s">
        <v>1612</v>
      </c>
      <c r="B306" s="211" t="s">
        <v>689</v>
      </c>
      <c r="C306" s="1" t="str">
        <f t="shared" si="20"/>
        <v>3.</v>
      </c>
      <c r="D306" s="1" t="str">
        <f t="shared" si="21"/>
        <v>3.5.</v>
      </c>
      <c r="E306" s="19" t="str">
        <f>INDEX(domain_ref!N:N,MATCH(C306,domain_ref!M:M,0))</f>
        <v>אחסון</v>
      </c>
      <c r="F306" s="76" t="str">
        <f>INDEX(domain_ref!N:N,MATCH(D306,domain_ref!M:M,0))</f>
        <v>אחסון בהערמה עצמית (מיועד לפריטים גדולים, נפחיים, צורות לא סטנדרטיות וכד')</v>
      </c>
      <c r="G306" s="76" t="str">
        <f t="shared" si="18"/>
        <v>3. אחסון</v>
      </c>
      <c r="H306" s="76" t="str">
        <f t="shared" si="19"/>
        <v>3.5. אחסון בהערמה עצמית (מיועד לפריטים גדולים, נפחיים, צורות לא סטנדרטיות וכד')</v>
      </c>
    </row>
    <row r="307" spans="1:8" ht="60">
      <c r="A307" s="210" t="s">
        <v>1613</v>
      </c>
      <c r="B307" s="211" t="s">
        <v>690</v>
      </c>
      <c r="C307" s="1" t="str">
        <f t="shared" si="20"/>
        <v>3.</v>
      </c>
      <c r="D307" s="1" t="str">
        <f t="shared" si="21"/>
        <v>3.6.</v>
      </c>
      <c r="E307" s="19" t="str">
        <f>INDEX(domain_ref!N:N,MATCH(C307,domain_ref!M:M,0))</f>
        <v>אחסון</v>
      </c>
      <c r="F307" s="76" t="str">
        <f>INDEX(domain_ref!N:N,MATCH(D307,domain_ref!M:M,0))</f>
        <v>אחסון משטחים שלמים או חלקיים למחסן המשטחים האוטומטי.</v>
      </c>
      <c r="G307" s="76" t="str">
        <f t="shared" si="18"/>
        <v>3. אחסון</v>
      </c>
      <c r="H307" s="76" t="str">
        <f t="shared" si="19"/>
        <v>3.6. אחסון משטחים שלמים או חלקיים למחסן המשטחים האוטומטי.</v>
      </c>
    </row>
    <row r="308" spans="1:8" ht="60">
      <c r="A308" s="210" t="s">
        <v>1614</v>
      </c>
      <c r="B308" s="211" t="s">
        <v>691</v>
      </c>
      <c r="C308" s="1" t="str">
        <f t="shared" si="20"/>
        <v>3.</v>
      </c>
      <c r="D308" s="1" t="str">
        <f t="shared" si="21"/>
        <v>3.6.</v>
      </c>
      <c r="E308" s="19" t="str">
        <f>INDEX(domain_ref!N:N,MATCH(C308,domain_ref!M:M,0))</f>
        <v>אחסון</v>
      </c>
      <c r="F308" s="76" t="str">
        <f>INDEX(domain_ref!N:N,MATCH(D308,domain_ref!M:M,0))</f>
        <v>אחסון משטחים שלמים או חלקיים למחסן המשטחים האוטומטי.</v>
      </c>
      <c r="G308" s="76" t="str">
        <f t="shared" si="18"/>
        <v>3. אחסון</v>
      </c>
      <c r="H308" s="76" t="str">
        <f t="shared" si="19"/>
        <v>3.6. אחסון משטחים שלמים או חלקיים למחסן המשטחים האוטומטי.</v>
      </c>
    </row>
    <row r="309" spans="1:8" ht="60">
      <c r="A309" s="210" t="s">
        <v>1615</v>
      </c>
      <c r="B309" s="211" t="s">
        <v>692</v>
      </c>
      <c r="C309" s="1" t="str">
        <f t="shared" si="20"/>
        <v>3.</v>
      </c>
      <c r="D309" s="1" t="str">
        <f t="shared" si="21"/>
        <v>3.6.</v>
      </c>
      <c r="E309" s="19" t="str">
        <f>INDEX(domain_ref!N:N,MATCH(C309,domain_ref!M:M,0))</f>
        <v>אחסון</v>
      </c>
      <c r="F309" s="76" t="str">
        <f>INDEX(domain_ref!N:N,MATCH(D309,domain_ref!M:M,0))</f>
        <v>אחסון משטחים שלמים או חלקיים למחסן המשטחים האוטומטי.</v>
      </c>
      <c r="G309" s="76" t="str">
        <f t="shared" si="18"/>
        <v>3. אחסון</v>
      </c>
      <c r="H309" s="76" t="str">
        <f t="shared" si="19"/>
        <v>3.6. אחסון משטחים שלמים או חלקיים למחסן המשטחים האוטומטי.</v>
      </c>
    </row>
    <row r="310" spans="1:8" ht="60">
      <c r="A310" s="210" t="s">
        <v>1616</v>
      </c>
      <c r="B310" s="211" t="s">
        <v>693</v>
      </c>
      <c r="C310" s="1" t="str">
        <f t="shared" si="20"/>
        <v>3.</v>
      </c>
      <c r="D310" s="1" t="str">
        <f t="shared" si="21"/>
        <v>3.6.</v>
      </c>
      <c r="E310" s="19" t="str">
        <f>INDEX(domain_ref!N:N,MATCH(C310,domain_ref!M:M,0))</f>
        <v>אחסון</v>
      </c>
      <c r="F310" s="76" t="str">
        <f>INDEX(domain_ref!N:N,MATCH(D310,domain_ref!M:M,0))</f>
        <v>אחסון משטחים שלמים או חלקיים למחסן המשטחים האוטומטי.</v>
      </c>
      <c r="G310" s="76" t="str">
        <f t="shared" si="18"/>
        <v>3. אחסון</v>
      </c>
      <c r="H310" s="76" t="str">
        <f t="shared" si="19"/>
        <v>3.6. אחסון משטחים שלמים או חלקיים למחסן המשטחים האוטומטי.</v>
      </c>
    </row>
    <row r="311" spans="1:8" ht="60">
      <c r="A311" s="210" t="s">
        <v>1617</v>
      </c>
      <c r="B311" s="211" t="s">
        <v>694</v>
      </c>
      <c r="C311" s="1" t="str">
        <f t="shared" si="20"/>
        <v>3.</v>
      </c>
      <c r="D311" s="1" t="str">
        <f t="shared" si="21"/>
        <v>3.6.</v>
      </c>
      <c r="E311" s="19" t="str">
        <f>INDEX(domain_ref!N:N,MATCH(C311,domain_ref!M:M,0))</f>
        <v>אחסון</v>
      </c>
      <c r="F311" s="76" t="str">
        <f>INDEX(domain_ref!N:N,MATCH(D311,domain_ref!M:M,0))</f>
        <v>אחסון משטחים שלמים או חלקיים למחסן המשטחים האוטומטי.</v>
      </c>
      <c r="G311" s="76" t="str">
        <f t="shared" si="18"/>
        <v>3. אחסון</v>
      </c>
      <c r="H311" s="76" t="str">
        <f t="shared" si="19"/>
        <v>3.6. אחסון משטחים שלמים או חלקיים למחסן המשטחים האוטומטי.</v>
      </c>
    </row>
    <row r="312" spans="1:8" ht="60">
      <c r="A312" s="210" t="s">
        <v>1618</v>
      </c>
      <c r="B312" s="211" t="s">
        <v>695</v>
      </c>
      <c r="C312" s="1" t="str">
        <f t="shared" si="20"/>
        <v>3.</v>
      </c>
      <c r="D312" s="1" t="str">
        <f t="shared" si="21"/>
        <v>3.6.</v>
      </c>
      <c r="E312" s="19" t="str">
        <f>INDEX(domain_ref!N:N,MATCH(C312,domain_ref!M:M,0))</f>
        <v>אחסון</v>
      </c>
      <c r="F312" s="76" t="str">
        <f>INDEX(domain_ref!N:N,MATCH(D312,domain_ref!M:M,0))</f>
        <v>אחסון משטחים שלמים או חלקיים למחסן המשטחים האוטומטי.</v>
      </c>
      <c r="G312" s="76" t="str">
        <f t="shared" si="18"/>
        <v>3. אחסון</v>
      </c>
      <c r="H312" s="76" t="str">
        <f t="shared" si="19"/>
        <v>3.6. אחסון משטחים שלמים או חלקיים למחסן המשטחים האוטומטי.</v>
      </c>
    </row>
    <row r="313" spans="1:8" ht="60">
      <c r="A313" s="210" t="s">
        <v>1619</v>
      </c>
      <c r="B313" s="211" t="s">
        <v>696</v>
      </c>
      <c r="C313" s="1" t="str">
        <f t="shared" si="20"/>
        <v>3.</v>
      </c>
      <c r="D313" s="1" t="str">
        <f t="shared" si="21"/>
        <v>3.6.</v>
      </c>
      <c r="E313" s="19" t="str">
        <f>INDEX(domain_ref!N:N,MATCH(C313,domain_ref!M:M,0))</f>
        <v>אחסון</v>
      </c>
      <c r="F313" s="76" t="str">
        <f>INDEX(domain_ref!N:N,MATCH(D313,domain_ref!M:M,0))</f>
        <v>אחסון משטחים שלמים או חלקיים למחסן המשטחים האוטומטי.</v>
      </c>
      <c r="G313" s="76" t="str">
        <f t="shared" si="18"/>
        <v>3. אחסון</v>
      </c>
      <c r="H313" s="76" t="str">
        <f t="shared" si="19"/>
        <v>3.6. אחסון משטחים שלמים או חלקיים למחסן המשטחים האוטומטי.</v>
      </c>
    </row>
    <row r="314" spans="1:8" ht="90">
      <c r="A314" s="210" t="s">
        <v>1620</v>
      </c>
      <c r="B314" s="211" t="s">
        <v>697</v>
      </c>
      <c r="C314" s="1" t="str">
        <f t="shared" si="20"/>
        <v>3.</v>
      </c>
      <c r="D314" s="1" t="str">
        <f t="shared" si="21"/>
        <v>3.6.</v>
      </c>
      <c r="E314" s="19" t="str">
        <f>INDEX(domain_ref!N:N,MATCH(C314,domain_ref!M:M,0))</f>
        <v>אחסון</v>
      </c>
      <c r="F314" s="76" t="str">
        <f>INDEX(domain_ref!N:N,MATCH(D314,domain_ref!M:M,0))</f>
        <v>אחסון משטחים שלמים או חלקיים למחסן המשטחים האוטומטי.</v>
      </c>
      <c r="G314" s="76" t="str">
        <f t="shared" si="18"/>
        <v>3. אחסון</v>
      </c>
      <c r="H314" s="76" t="str">
        <f t="shared" si="19"/>
        <v>3.6. אחסון משטחים שלמים או חלקיים למחסן המשטחים האוטומטי.</v>
      </c>
    </row>
    <row r="315" spans="1:8" ht="75">
      <c r="A315" s="210" t="s">
        <v>1621</v>
      </c>
      <c r="B315" s="211" t="s">
        <v>698</v>
      </c>
      <c r="C315" s="1" t="str">
        <f t="shared" si="20"/>
        <v>3.</v>
      </c>
      <c r="D315" s="1" t="str">
        <f t="shared" si="21"/>
        <v>3.6.</v>
      </c>
      <c r="E315" s="19" t="str">
        <f>INDEX(domain_ref!N:N,MATCH(C315,domain_ref!M:M,0))</f>
        <v>אחסון</v>
      </c>
      <c r="F315" s="76" t="str">
        <f>INDEX(domain_ref!N:N,MATCH(D315,domain_ref!M:M,0))</f>
        <v>אחסון משטחים שלמים או חלקיים למחסן המשטחים האוטומטי.</v>
      </c>
      <c r="G315" s="76" t="str">
        <f t="shared" si="18"/>
        <v>3. אחסון</v>
      </c>
      <c r="H315" s="76" t="str">
        <f t="shared" si="19"/>
        <v>3.6. אחסון משטחים שלמים או חלקיים למחסן המשטחים האוטומטי.</v>
      </c>
    </row>
    <row r="316" spans="1:8" ht="75">
      <c r="A316" s="210" t="s">
        <v>1622</v>
      </c>
      <c r="B316" s="211" t="s">
        <v>699</v>
      </c>
      <c r="C316" s="1" t="str">
        <f t="shared" si="20"/>
        <v>3.</v>
      </c>
      <c r="D316" s="1" t="str">
        <f t="shared" si="21"/>
        <v>3.7.</v>
      </c>
      <c r="E316" s="19" t="str">
        <f>INDEX(domain_ref!N:N,MATCH(C316,domain_ref!M:M,0))</f>
        <v>אחסון</v>
      </c>
      <c r="F316" s="76" t="str">
        <f>INDEX(domain_ref!N:N,MATCH(D316,domain_ref!M:M,0))</f>
        <v>אחסון קרטונים שלמים או מלאי ביחידות למחסן המשטחים האוטומטי</v>
      </c>
      <c r="G316" s="76" t="str">
        <f t="shared" si="18"/>
        <v>3. אחסון</v>
      </c>
      <c r="H316" s="76" t="str">
        <f t="shared" si="19"/>
        <v>3.7. אחסון קרטונים שלמים או מלאי ביחידות למחסן המשטחים האוטומטי</v>
      </c>
    </row>
    <row r="317" spans="1:8" ht="75">
      <c r="A317" s="210" t="s">
        <v>1623</v>
      </c>
      <c r="B317" s="211" t="s">
        <v>700</v>
      </c>
      <c r="C317" s="1" t="str">
        <f t="shared" si="20"/>
        <v>3.</v>
      </c>
      <c r="D317" s="1" t="str">
        <f t="shared" si="21"/>
        <v>3.7.</v>
      </c>
      <c r="E317" s="19" t="str">
        <f>INDEX(domain_ref!N:N,MATCH(C317,domain_ref!M:M,0))</f>
        <v>אחסון</v>
      </c>
      <c r="F317" s="76" t="str">
        <f>INDEX(domain_ref!N:N,MATCH(D317,domain_ref!M:M,0))</f>
        <v>אחסון קרטונים שלמים או מלאי ביחידות למחסן המשטחים האוטומטי</v>
      </c>
      <c r="G317" s="76" t="str">
        <f t="shared" si="18"/>
        <v>3. אחסון</v>
      </c>
      <c r="H317" s="76" t="str">
        <f t="shared" si="19"/>
        <v>3.7. אחסון קרטונים שלמים או מלאי ביחידות למחסן המשטחים האוטומטי</v>
      </c>
    </row>
    <row r="318" spans="1:8" ht="60">
      <c r="A318" s="210" t="s">
        <v>1624</v>
      </c>
      <c r="B318" s="211" t="s">
        <v>701</v>
      </c>
      <c r="C318" s="1" t="str">
        <f t="shared" si="20"/>
        <v>3.</v>
      </c>
      <c r="D318" s="1" t="str">
        <f t="shared" si="21"/>
        <v>3.8.</v>
      </c>
      <c r="E318" s="19" t="str">
        <f>INDEX(domain_ref!N:N,MATCH(C318,domain_ref!M:M,0))</f>
        <v>אחסון</v>
      </c>
      <c r="F318" s="76" t="str">
        <f>INDEX(domain_ref!N:N,MATCH(D318,domain_ref!M:M,0))</f>
        <v xml:space="preserve">אחסון קרטונים שלמים או מלאי ביחידות למחסן המכלים האוטומטי </v>
      </c>
      <c r="G318" s="76" t="str">
        <f t="shared" si="18"/>
        <v>3. אחסון</v>
      </c>
      <c r="H318" s="76" t="str">
        <f t="shared" si="19"/>
        <v xml:space="preserve">3.8. אחסון קרטונים שלמים או מלאי ביחידות למחסן המכלים האוטומטי </v>
      </c>
    </row>
    <row r="319" spans="1:8" ht="60">
      <c r="A319" s="210" t="s">
        <v>1625</v>
      </c>
      <c r="B319" s="211" t="s">
        <v>702</v>
      </c>
      <c r="C319" s="1" t="str">
        <f t="shared" si="20"/>
        <v>3.</v>
      </c>
      <c r="D319" s="1" t="str">
        <f t="shared" si="21"/>
        <v>3.8.</v>
      </c>
      <c r="E319" s="19" t="str">
        <f>INDEX(domain_ref!N:N,MATCH(C319,domain_ref!M:M,0))</f>
        <v>אחסון</v>
      </c>
      <c r="F319" s="76" t="str">
        <f>INDEX(domain_ref!N:N,MATCH(D319,domain_ref!M:M,0))</f>
        <v xml:space="preserve">אחסון קרטונים שלמים או מלאי ביחידות למחסן המכלים האוטומטי </v>
      </c>
      <c r="G319" s="76" t="str">
        <f t="shared" si="18"/>
        <v>3. אחסון</v>
      </c>
      <c r="H319" s="76" t="str">
        <f t="shared" si="19"/>
        <v xml:space="preserve">3.8. אחסון קרטונים שלמים או מלאי ביחידות למחסן המכלים האוטומטי </v>
      </c>
    </row>
    <row r="320" spans="1:8" ht="60">
      <c r="A320" s="210" t="s">
        <v>1626</v>
      </c>
      <c r="B320" s="211" t="s">
        <v>703</v>
      </c>
      <c r="C320" s="1" t="str">
        <f t="shared" si="20"/>
        <v>3.</v>
      </c>
      <c r="D320" s="1" t="str">
        <f t="shared" si="21"/>
        <v>3.8.</v>
      </c>
      <c r="E320" s="19" t="str">
        <f>INDEX(domain_ref!N:N,MATCH(C320,domain_ref!M:M,0))</f>
        <v>אחסון</v>
      </c>
      <c r="F320" s="76" t="str">
        <f>INDEX(domain_ref!N:N,MATCH(D320,domain_ref!M:M,0))</f>
        <v xml:space="preserve">אחסון קרטונים שלמים או מלאי ביחידות למחסן המכלים האוטומטי </v>
      </c>
      <c r="G320" s="76" t="str">
        <f t="shared" si="18"/>
        <v>3. אחסון</v>
      </c>
      <c r="H320" s="76" t="str">
        <f t="shared" si="19"/>
        <v xml:space="preserve">3.8. אחסון קרטונים שלמים או מלאי ביחידות למחסן המכלים האוטומטי </v>
      </c>
    </row>
    <row r="321" spans="1:8" ht="60">
      <c r="A321" s="210" t="s">
        <v>1627</v>
      </c>
      <c r="B321" s="211" t="s">
        <v>704</v>
      </c>
      <c r="C321" s="1" t="str">
        <f t="shared" si="20"/>
        <v>3.</v>
      </c>
      <c r="D321" s="1" t="str">
        <f t="shared" si="21"/>
        <v>3.8.</v>
      </c>
      <c r="E321" s="19" t="str">
        <f>INDEX(domain_ref!N:N,MATCH(C321,domain_ref!M:M,0))</f>
        <v>אחסון</v>
      </c>
      <c r="F321" s="76" t="str">
        <f>INDEX(domain_ref!N:N,MATCH(D321,domain_ref!M:M,0))</f>
        <v xml:space="preserve">אחסון קרטונים שלמים או מלאי ביחידות למחסן המכלים האוטומטי </v>
      </c>
      <c r="G321" s="76" t="str">
        <f t="shared" si="18"/>
        <v>3. אחסון</v>
      </c>
      <c r="H321" s="76" t="str">
        <f t="shared" si="19"/>
        <v xml:space="preserve">3.8. אחסון קרטונים שלמים או מלאי ביחידות למחסן המכלים האוטומטי </v>
      </c>
    </row>
    <row r="322" spans="1:8" ht="60">
      <c r="A322" s="210" t="s">
        <v>1628</v>
      </c>
      <c r="B322" s="211" t="s">
        <v>694</v>
      </c>
      <c r="C322" s="1" t="str">
        <f t="shared" si="20"/>
        <v>3.</v>
      </c>
      <c r="D322" s="1" t="str">
        <f t="shared" si="21"/>
        <v>3.8.</v>
      </c>
      <c r="E322" s="19" t="str">
        <f>INDEX(domain_ref!N:N,MATCH(C322,domain_ref!M:M,0))</f>
        <v>אחסון</v>
      </c>
      <c r="F322" s="76" t="str">
        <f>INDEX(domain_ref!N:N,MATCH(D322,domain_ref!M:M,0))</f>
        <v xml:space="preserve">אחסון קרטונים שלמים או מלאי ביחידות למחסן המכלים האוטומטי </v>
      </c>
      <c r="G322" s="76" t="str">
        <f t="shared" si="18"/>
        <v>3. אחסון</v>
      </c>
      <c r="H322" s="76" t="str">
        <f t="shared" si="19"/>
        <v xml:space="preserve">3.8. אחסון קרטונים שלמים או מלאי ביחידות למחסן המכלים האוטומטי </v>
      </c>
    </row>
    <row r="323" spans="1:8" ht="60">
      <c r="A323" s="210" t="s">
        <v>1629</v>
      </c>
      <c r="B323" s="211" t="s">
        <v>705</v>
      </c>
      <c r="C323" s="1" t="str">
        <f t="shared" si="20"/>
        <v>3.</v>
      </c>
      <c r="D323" s="1" t="str">
        <f t="shared" si="21"/>
        <v>3.8.</v>
      </c>
      <c r="E323" s="19" t="str">
        <f>INDEX(domain_ref!N:N,MATCH(C323,domain_ref!M:M,0))</f>
        <v>אחסון</v>
      </c>
      <c r="F323" s="76" t="str">
        <f>INDEX(domain_ref!N:N,MATCH(D323,domain_ref!M:M,0))</f>
        <v xml:space="preserve">אחסון קרטונים שלמים או מלאי ביחידות למחסן המכלים האוטומטי </v>
      </c>
      <c r="G323" s="76" t="str">
        <f t="shared" si="22" ref="G323:G386">C323&amp;" "&amp;E323</f>
        <v>3. אחסון</v>
      </c>
      <c r="H323" s="76" t="str">
        <f t="shared" si="23" ref="H323:H386">D323&amp;" "&amp;F323</f>
        <v xml:space="preserve">3.8. אחסון קרטונים שלמים או מלאי ביחידות למחסן המכלים האוטומטי </v>
      </c>
    </row>
    <row r="324" spans="1:8" ht="60">
      <c r="A324" s="210" t="s">
        <v>1630</v>
      </c>
      <c r="B324" s="211" t="s">
        <v>706</v>
      </c>
      <c r="C324" s="1" t="str">
        <f t="shared" si="20"/>
        <v>3.</v>
      </c>
      <c r="D324" s="1" t="str">
        <f t="shared" si="21"/>
        <v>3.8.</v>
      </c>
      <c r="E324" s="19" t="str">
        <f>INDEX(domain_ref!N:N,MATCH(C324,domain_ref!M:M,0))</f>
        <v>אחסון</v>
      </c>
      <c r="F324" s="76" t="str">
        <f>INDEX(domain_ref!N:N,MATCH(D324,domain_ref!M:M,0))</f>
        <v xml:space="preserve">אחסון קרטונים שלמים או מלאי ביחידות למחסן המכלים האוטומטי </v>
      </c>
      <c r="G324" s="76" t="str">
        <f t="shared" si="22"/>
        <v>3. אחסון</v>
      </c>
      <c r="H324" s="76" t="str">
        <f t="shared" si="23"/>
        <v xml:space="preserve">3.8. אחסון קרטונים שלמים או מלאי ביחידות למחסן המכלים האוטומטי </v>
      </c>
    </row>
    <row r="325" spans="1:8" ht="60">
      <c r="A325" s="210" t="s">
        <v>1631</v>
      </c>
      <c r="B325" s="211" t="s">
        <v>707</v>
      </c>
      <c r="C325" s="1" t="str">
        <f t="shared" si="20"/>
        <v>3.</v>
      </c>
      <c r="D325" s="1" t="str">
        <f t="shared" si="21"/>
        <v>3.8.</v>
      </c>
      <c r="E325" s="19" t="str">
        <f>INDEX(domain_ref!N:N,MATCH(C325,domain_ref!M:M,0))</f>
        <v>אחסון</v>
      </c>
      <c r="F325" s="76" t="str">
        <f>INDEX(domain_ref!N:N,MATCH(D325,domain_ref!M:M,0))</f>
        <v xml:space="preserve">אחסון קרטונים שלמים או מלאי ביחידות למחסן המכלים האוטומטי </v>
      </c>
      <c r="G325" s="76" t="str">
        <f t="shared" si="22"/>
        <v>3. אחסון</v>
      </c>
      <c r="H325" s="76" t="str">
        <f t="shared" si="23"/>
        <v xml:space="preserve">3.8. אחסון קרטונים שלמים או מלאי ביחידות למחסן המכלים האוטומטי </v>
      </c>
    </row>
    <row r="326" spans="1:8" ht="60">
      <c r="A326" s="210" t="s">
        <v>1632</v>
      </c>
      <c r="B326" s="211" t="s">
        <v>708</v>
      </c>
      <c r="C326" s="1" t="str">
        <f t="shared" si="20"/>
        <v>3.</v>
      </c>
      <c r="D326" s="1" t="str">
        <f t="shared" si="21"/>
        <v>3.8.</v>
      </c>
      <c r="E326" s="19" t="str">
        <f>INDEX(domain_ref!N:N,MATCH(C326,domain_ref!M:M,0))</f>
        <v>אחסון</v>
      </c>
      <c r="F326" s="76" t="str">
        <f>INDEX(domain_ref!N:N,MATCH(D326,domain_ref!M:M,0))</f>
        <v xml:space="preserve">אחסון קרטונים שלמים או מלאי ביחידות למחסן המכלים האוטומטי </v>
      </c>
      <c r="G326" s="76" t="str">
        <f t="shared" si="22"/>
        <v>3. אחסון</v>
      </c>
      <c r="H326" s="76" t="str">
        <f t="shared" si="23"/>
        <v xml:space="preserve">3.8. אחסון קרטונים שלמים או מלאי ביחידות למחסן המכלים האוטומטי </v>
      </c>
    </row>
    <row r="327" spans="1:8" ht="60">
      <c r="A327" s="210" t="s">
        <v>1633</v>
      </c>
      <c r="B327" s="211" t="s">
        <v>709</v>
      </c>
      <c r="C327" s="1" t="str">
        <f t="shared" si="20"/>
        <v>3.</v>
      </c>
      <c r="D327" s="1" t="str">
        <f t="shared" si="21"/>
        <v>3.8.</v>
      </c>
      <c r="E327" s="19" t="str">
        <f>INDEX(domain_ref!N:N,MATCH(C327,domain_ref!M:M,0))</f>
        <v>אחסון</v>
      </c>
      <c r="F327" s="76" t="str">
        <f>INDEX(domain_ref!N:N,MATCH(D327,domain_ref!M:M,0))</f>
        <v xml:space="preserve">אחסון קרטונים שלמים או מלאי ביחידות למחסן המכלים האוטומטי </v>
      </c>
      <c r="G327" s="76" t="str">
        <f t="shared" si="22"/>
        <v>3. אחסון</v>
      </c>
      <c r="H327" s="76" t="str">
        <f t="shared" si="23"/>
        <v xml:space="preserve">3.8. אחסון קרטונים שלמים או מלאי ביחידות למחסן המכלים האוטומטי </v>
      </c>
    </row>
    <row r="328" spans="1:8" ht="60">
      <c r="A328" s="210" t="s">
        <v>1634</v>
      </c>
      <c r="B328" s="211" t="s">
        <v>710</v>
      </c>
      <c r="C328" s="1" t="str">
        <f t="shared" si="20"/>
        <v>3.</v>
      </c>
      <c r="D328" s="1" t="str">
        <f t="shared" si="21"/>
        <v>3.8.</v>
      </c>
      <c r="E328" s="19" t="str">
        <f>INDEX(domain_ref!N:N,MATCH(C328,domain_ref!M:M,0))</f>
        <v>אחסון</v>
      </c>
      <c r="F328" s="76" t="str">
        <f>INDEX(domain_ref!N:N,MATCH(D328,domain_ref!M:M,0))</f>
        <v xml:space="preserve">אחסון קרטונים שלמים או מלאי ביחידות למחסן המכלים האוטומטי </v>
      </c>
      <c r="G328" s="76" t="str">
        <f t="shared" si="22"/>
        <v>3. אחסון</v>
      </c>
      <c r="H328" s="76" t="str">
        <f t="shared" si="23"/>
        <v xml:space="preserve">3.8. אחסון קרטונים שלמים או מלאי ביחידות למחסן המכלים האוטומטי </v>
      </c>
    </row>
    <row r="329" spans="1:8" ht="60">
      <c r="A329" s="210" t="s">
        <v>1635</v>
      </c>
      <c r="B329" s="211" t="s">
        <v>711</v>
      </c>
      <c r="C329" s="1" t="str">
        <f t="shared" si="20"/>
        <v>3.</v>
      </c>
      <c r="D329" s="1" t="str">
        <f t="shared" si="21"/>
        <v>3.8.</v>
      </c>
      <c r="E329" s="19" t="str">
        <f>INDEX(domain_ref!N:N,MATCH(C329,domain_ref!M:M,0))</f>
        <v>אחסון</v>
      </c>
      <c r="F329" s="76" t="str">
        <f>INDEX(domain_ref!N:N,MATCH(D329,domain_ref!M:M,0))</f>
        <v xml:space="preserve">אחסון קרטונים שלמים או מלאי ביחידות למחסן המכלים האוטומטי </v>
      </c>
      <c r="G329" s="76" t="str">
        <f t="shared" si="22"/>
        <v>3. אחסון</v>
      </c>
      <c r="H329" s="76" t="str">
        <f t="shared" si="23"/>
        <v xml:space="preserve">3.8. אחסון קרטונים שלמים או מלאי ביחידות למחסן המכלים האוטומטי </v>
      </c>
    </row>
    <row r="330" spans="1:8" ht="60">
      <c r="A330" s="210" t="s">
        <v>1636</v>
      </c>
      <c r="B330" s="211" t="s">
        <v>712</v>
      </c>
      <c r="C330" s="1" t="str">
        <f t="shared" si="20"/>
        <v>3.</v>
      </c>
      <c r="D330" s="1" t="str">
        <f t="shared" si="21"/>
        <v>3.8.</v>
      </c>
      <c r="E330" s="19" t="str">
        <f>INDEX(domain_ref!N:N,MATCH(C330,domain_ref!M:M,0))</f>
        <v>אחסון</v>
      </c>
      <c r="F330" s="76" t="str">
        <f>INDEX(domain_ref!N:N,MATCH(D330,domain_ref!M:M,0))</f>
        <v xml:space="preserve">אחסון קרטונים שלמים או מלאי ביחידות למחסן המכלים האוטומטי </v>
      </c>
      <c r="G330" s="76" t="str">
        <f t="shared" si="22"/>
        <v>3. אחסון</v>
      </c>
      <c r="H330" s="76" t="str">
        <f t="shared" si="23"/>
        <v xml:space="preserve">3.8. אחסון קרטונים שלמים או מלאי ביחידות למחסן המכלים האוטומטי </v>
      </c>
    </row>
    <row r="331" spans="1:8" ht="105">
      <c r="A331" s="210" t="s">
        <v>1637</v>
      </c>
      <c r="B331" s="211" t="s">
        <v>713</v>
      </c>
      <c r="C331" s="1" t="str">
        <f t="shared" si="20"/>
        <v>3.</v>
      </c>
      <c r="D331" s="1" t="str">
        <f t="shared" si="21"/>
        <v>3.8.</v>
      </c>
      <c r="E331" s="19" t="str">
        <f>INDEX(domain_ref!N:N,MATCH(C331,domain_ref!M:M,0))</f>
        <v>אחסון</v>
      </c>
      <c r="F331" s="76" t="str">
        <f>INDEX(domain_ref!N:N,MATCH(D331,domain_ref!M:M,0))</f>
        <v xml:space="preserve">אחסון קרטונים שלמים או מלאי ביחידות למחסן המכלים האוטומטי </v>
      </c>
      <c r="G331" s="76" t="str">
        <f t="shared" si="22"/>
        <v>3. אחסון</v>
      </c>
      <c r="H331" s="76" t="str">
        <f t="shared" si="23"/>
        <v xml:space="preserve">3.8. אחסון קרטונים שלמים או מלאי ביחידות למחסן המכלים האוטומטי </v>
      </c>
    </row>
    <row r="332" spans="1:8" ht="60">
      <c r="A332" s="210" t="s">
        <v>1638</v>
      </c>
      <c r="B332" s="211" t="s">
        <v>714</v>
      </c>
      <c r="C332" s="1" t="str">
        <f t="shared" si="24" ref="C332:C393">LEFT(A332,2)</f>
        <v>3.</v>
      </c>
      <c r="D332" s="1" t="str">
        <f t="shared" si="25" ref="D332:D393">LEFT(A332,4)</f>
        <v>3.8.</v>
      </c>
      <c r="E332" s="19" t="str">
        <f>INDEX(domain_ref!N:N,MATCH(C332,domain_ref!M:M,0))</f>
        <v>אחסון</v>
      </c>
      <c r="F332" s="76" t="str">
        <f>INDEX(domain_ref!N:N,MATCH(D332,domain_ref!M:M,0))</f>
        <v xml:space="preserve">אחסון קרטונים שלמים או מלאי ביחידות למחסן המכלים האוטומטי </v>
      </c>
      <c r="G332" s="76" t="str">
        <f t="shared" si="22"/>
        <v>3. אחסון</v>
      </c>
      <c r="H332" s="76" t="str">
        <f t="shared" si="23"/>
        <v xml:space="preserve">3.8. אחסון קרטונים שלמים או מלאי ביחידות למחסן המכלים האוטומטי </v>
      </c>
    </row>
    <row r="333" spans="1:8" ht="15">
      <c r="A333" s="210" t="s">
        <v>1639</v>
      </c>
      <c r="B333" s="211" t="s">
        <v>715</v>
      </c>
      <c r="C333" s="1" t="str">
        <f t="shared" si="24"/>
        <v>4.</v>
      </c>
      <c r="D333" s="1" t="str">
        <f t="shared" si="25"/>
        <v>4.</v>
      </c>
      <c r="E333" s="19" t="str">
        <f>INDEX(domain_ref!N:N,MATCH(C333,domain_ref!M:M,0))</f>
        <v>ניהול מלאי</v>
      </c>
      <c r="F333" s="76" t="str">
        <f>INDEX(domain_ref!N:N,MATCH(D333,domain_ref!M:M,0))</f>
        <v>ניהול מלאי</v>
      </c>
      <c r="G333" s="76" t="str">
        <f t="shared" si="22"/>
        <v>4. ניהול מלאי</v>
      </c>
      <c r="H333" s="76" t="str">
        <f t="shared" si="23"/>
        <v>4. ניהול מלאי</v>
      </c>
    </row>
    <row r="334" spans="1:8" ht="45">
      <c r="A334" s="210" t="s">
        <v>1640</v>
      </c>
      <c r="B334" s="211" t="s">
        <v>716</v>
      </c>
      <c r="C334" s="1" t="str">
        <f t="shared" si="24"/>
        <v>4.</v>
      </c>
      <c r="D334" s="1" t="str">
        <f t="shared" si="25"/>
        <v>4.1.</v>
      </c>
      <c r="E334" s="19" t="str">
        <f>INDEX(domain_ref!N:N,MATCH(C334,domain_ref!M:M,0))</f>
        <v>ניהול מלאי</v>
      </c>
      <c r="F334" s="76" t="str">
        <f>INDEX(domain_ref!N:N,MATCH(D334,domain_ref!M:M,0))</f>
        <v>ויסותים (אופטימיזציה באחסון)</v>
      </c>
      <c r="G334" s="76" t="str">
        <f t="shared" si="22"/>
        <v>4. ניהול מלאי</v>
      </c>
      <c r="H334" s="76" t="str">
        <f t="shared" si="23"/>
        <v>4.1. ויסותים (אופטימיזציה באחסון)</v>
      </c>
    </row>
    <row r="335" spans="1:8" ht="45">
      <c r="A335" s="210" t="s">
        <v>1641</v>
      </c>
      <c r="B335" s="211" t="s">
        <v>717</v>
      </c>
      <c r="C335" s="1" t="str">
        <f t="shared" si="24"/>
        <v>4.</v>
      </c>
      <c r="D335" s="1" t="str">
        <f t="shared" si="25"/>
        <v>4.1.</v>
      </c>
      <c r="E335" s="19" t="str">
        <f>INDEX(domain_ref!N:N,MATCH(C335,domain_ref!M:M,0))</f>
        <v>ניהול מלאי</v>
      </c>
      <c r="F335" s="76" t="str">
        <f>INDEX(domain_ref!N:N,MATCH(D335,domain_ref!M:M,0))</f>
        <v>ויסותים (אופטימיזציה באחסון)</v>
      </c>
      <c r="G335" s="76" t="str">
        <f t="shared" si="22"/>
        <v>4. ניהול מלאי</v>
      </c>
      <c r="H335" s="76" t="str">
        <f t="shared" si="23"/>
        <v>4.1. ויסותים (אופטימיזציה באחסון)</v>
      </c>
    </row>
    <row r="336" spans="1:8" ht="60">
      <c r="A336" s="210" t="s">
        <v>1642</v>
      </c>
      <c r="B336" s="211" t="s">
        <v>718</v>
      </c>
      <c r="C336" s="1" t="str">
        <f t="shared" si="24"/>
        <v>4.</v>
      </c>
      <c r="D336" s="1" t="str">
        <f t="shared" si="25"/>
        <v>4.1.</v>
      </c>
      <c r="E336" s="19" t="str">
        <f>INDEX(domain_ref!N:N,MATCH(C336,domain_ref!M:M,0))</f>
        <v>ניהול מלאי</v>
      </c>
      <c r="F336" s="76" t="str">
        <f>INDEX(domain_ref!N:N,MATCH(D336,domain_ref!M:M,0))</f>
        <v>ויסותים (אופטימיזציה באחסון)</v>
      </c>
      <c r="G336" s="76" t="str">
        <f t="shared" si="22"/>
        <v>4. ניהול מלאי</v>
      </c>
      <c r="H336" s="76" t="str">
        <f t="shared" si="23"/>
        <v>4.1. ויסותים (אופטימיזציה באחסון)</v>
      </c>
    </row>
    <row r="337" spans="1:8" ht="60">
      <c r="A337" s="210" t="s">
        <v>1643</v>
      </c>
      <c r="B337" s="211" t="s">
        <v>719</v>
      </c>
      <c r="C337" s="1" t="str">
        <f t="shared" si="24"/>
        <v>4.</v>
      </c>
      <c r="D337" s="1" t="str">
        <f t="shared" si="25"/>
        <v>4.1.</v>
      </c>
      <c r="E337" s="19" t="str">
        <f>INDEX(domain_ref!N:N,MATCH(C337,domain_ref!M:M,0))</f>
        <v>ניהול מלאי</v>
      </c>
      <c r="F337" s="76" t="str">
        <f>INDEX(domain_ref!N:N,MATCH(D337,domain_ref!M:M,0))</f>
        <v>ויסותים (אופטימיזציה באחסון)</v>
      </c>
      <c r="G337" s="76" t="str">
        <f t="shared" si="22"/>
        <v>4. ניהול מלאי</v>
      </c>
      <c r="H337" s="76" t="str">
        <f t="shared" si="23"/>
        <v>4.1. ויסותים (אופטימיזציה באחסון)</v>
      </c>
    </row>
    <row r="338" spans="1:8" ht="45">
      <c r="A338" s="210" t="s">
        <v>1644</v>
      </c>
      <c r="B338" s="211" t="s">
        <v>720</v>
      </c>
      <c r="C338" s="1" t="str">
        <f t="shared" si="24"/>
        <v>4.</v>
      </c>
      <c r="D338" s="1" t="str">
        <f t="shared" si="25"/>
        <v>4.1.</v>
      </c>
      <c r="E338" s="19" t="str">
        <f>INDEX(domain_ref!N:N,MATCH(C338,domain_ref!M:M,0))</f>
        <v>ניהול מלאי</v>
      </c>
      <c r="F338" s="76" t="str">
        <f>INDEX(domain_ref!N:N,MATCH(D338,domain_ref!M:M,0))</f>
        <v>ויסותים (אופטימיזציה באחסון)</v>
      </c>
      <c r="G338" s="76" t="str">
        <f t="shared" si="22"/>
        <v>4. ניהול מלאי</v>
      </c>
      <c r="H338" s="76" t="str">
        <f t="shared" si="23"/>
        <v>4.1. ויסותים (אופטימיזציה באחסון)</v>
      </c>
    </row>
    <row r="339" spans="1:8" ht="45">
      <c r="A339" s="210" t="s">
        <v>1645</v>
      </c>
      <c r="B339" s="211" t="s">
        <v>721</v>
      </c>
      <c r="C339" s="1" t="str">
        <f t="shared" si="24"/>
        <v>4.</v>
      </c>
      <c r="D339" s="1" t="str">
        <f t="shared" si="25"/>
        <v>4.1.</v>
      </c>
      <c r="E339" s="19" t="str">
        <f>INDEX(domain_ref!N:N,MATCH(C339,domain_ref!M:M,0))</f>
        <v>ניהול מלאי</v>
      </c>
      <c r="F339" s="76" t="str">
        <f>INDEX(domain_ref!N:N,MATCH(D339,domain_ref!M:M,0))</f>
        <v>ויסותים (אופטימיזציה באחסון)</v>
      </c>
      <c r="G339" s="76" t="str">
        <f t="shared" si="22"/>
        <v>4. ניהול מלאי</v>
      </c>
      <c r="H339" s="76" t="str">
        <f t="shared" si="23"/>
        <v>4.1. ויסותים (אופטימיזציה באחסון)</v>
      </c>
    </row>
    <row r="340" spans="1:8" ht="45">
      <c r="A340" s="210" t="s">
        <v>1646</v>
      </c>
      <c r="B340" s="211" t="s">
        <v>722</v>
      </c>
      <c r="C340" s="1" t="str">
        <f t="shared" si="24"/>
        <v>4.</v>
      </c>
      <c r="D340" s="1" t="str">
        <f t="shared" si="25"/>
        <v>4.1.</v>
      </c>
      <c r="E340" s="19" t="str">
        <f>INDEX(domain_ref!N:N,MATCH(C340,domain_ref!M:M,0))</f>
        <v>ניהול מלאי</v>
      </c>
      <c r="F340" s="76" t="str">
        <f>INDEX(domain_ref!N:N,MATCH(D340,domain_ref!M:M,0))</f>
        <v>ויסותים (אופטימיזציה באחסון)</v>
      </c>
      <c r="G340" s="76" t="str">
        <f t="shared" si="22"/>
        <v>4. ניהול מלאי</v>
      </c>
      <c r="H340" s="76" t="str">
        <f t="shared" si="23"/>
        <v>4.1. ויסותים (אופטימיזציה באחסון)</v>
      </c>
    </row>
    <row r="341" spans="1:8" ht="60">
      <c r="A341" s="210" t="s">
        <v>1647</v>
      </c>
      <c r="B341" s="211" t="s">
        <v>723</v>
      </c>
      <c r="C341" s="1" t="str">
        <f t="shared" si="24"/>
        <v>4.</v>
      </c>
      <c r="D341" s="1" t="str">
        <f t="shared" si="25"/>
        <v>4.1.</v>
      </c>
      <c r="E341" s="19" t="str">
        <f>INDEX(domain_ref!N:N,MATCH(C341,domain_ref!M:M,0))</f>
        <v>ניהול מלאי</v>
      </c>
      <c r="F341" s="76" t="str">
        <f>INDEX(domain_ref!N:N,MATCH(D341,domain_ref!M:M,0))</f>
        <v>ויסותים (אופטימיזציה באחסון)</v>
      </c>
      <c r="G341" s="76" t="str">
        <f t="shared" si="22"/>
        <v>4. ניהול מלאי</v>
      </c>
      <c r="H341" s="76" t="str">
        <f t="shared" si="23"/>
        <v>4.1. ויסותים (אופטימיזציה באחסון)</v>
      </c>
    </row>
    <row r="342" spans="1:8" ht="75">
      <c r="A342" s="210" t="s">
        <v>1648</v>
      </c>
      <c r="B342" s="211" t="s">
        <v>724</v>
      </c>
      <c r="C342" s="1" t="str">
        <f t="shared" si="24"/>
        <v>4.</v>
      </c>
      <c r="D342" s="1" t="str">
        <f t="shared" si="25"/>
        <v>4.1.</v>
      </c>
      <c r="E342" s="19" t="str">
        <f>INDEX(domain_ref!N:N,MATCH(C342,domain_ref!M:M,0))</f>
        <v>ניהול מלאי</v>
      </c>
      <c r="F342" s="76" t="str">
        <f>INDEX(domain_ref!N:N,MATCH(D342,domain_ref!M:M,0))</f>
        <v>ויסותים (אופטימיזציה באחסון)</v>
      </c>
      <c r="G342" s="76" t="str">
        <f t="shared" si="22"/>
        <v>4. ניהול מלאי</v>
      </c>
      <c r="H342" s="76" t="str">
        <f t="shared" si="23"/>
        <v>4.1. ויסותים (אופטימיזציה באחסון)</v>
      </c>
    </row>
    <row r="343" spans="1:8" ht="45">
      <c r="A343" s="210" t="s">
        <v>1649</v>
      </c>
      <c r="B343" s="211" t="s">
        <v>725</v>
      </c>
      <c r="C343" s="1" t="str">
        <f t="shared" si="24"/>
        <v>4.</v>
      </c>
      <c r="D343" s="1" t="str">
        <f t="shared" si="25"/>
        <v>4.1.</v>
      </c>
      <c r="E343" s="19" t="str">
        <f>INDEX(domain_ref!N:N,MATCH(C343,domain_ref!M:M,0))</f>
        <v>ניהול מלאי</v>
      </c>
      <c r="F343" s="76" t="str">
        <f>INDEX(domain_ref!N:N,MATCH(D343,domain_ref!M:M,0))</f>
        <v>ויסותים (אופטימיזציה באחסון)</v>
      </c>
      <c r="G343" s="76" t="str">
        <f t="shared" si="22"/>
        <v>4. ניהול מלאי</v>
      </c>
      <c r="H343" s="76" t="str">
        <f t="shared" si="23"/>
        <v>4.1. ויסותים (אופטימיזציה באחסון)</v>
      </c>
    </row>
    <row r="344" spans="1:8" ht="75">
      <c r="A344" s="210" t="s">
        <v>1650</v>
      </c>
      <c r="B344" s="211" t="s">
        <v>726</v>
      </c>
      <c r="C344" s="1" t="str">
        <f t="shared" si="24"/>
        <v>4.</v>
      </c>
      <c r="D344" s="1" t="str">
        <f t="shared" si="25"/>
        <v>4.1.</v>
      </c>
      <c r="E344" s="19" t="str">
        <f>INDEX(domain_ref!N:N,MATCH(C344,domain_ref!M:M,0))</f>
        <v>ניהול מלאי</v>
      </c>
      <c r="F344" s="76" t="str">
        <f>INDEX(domain_ref!N:N,MATCH(D344,domain_ref!M:M,0))</f>
        <v>ויסותים (אופטימיזציה באחסון)</v>
      </c>
      <c r="G344" s="76" t="str">
        <f t="shared" si="22"/>
        <v>4. ניהול מלאי</v>
      </c>
      <c r="H344" s="76" t="str">
        <f t="shared" si="23"/>
        <v>4.1. ויסותים (אופטימיזציה באחסון)</v>
      </c>
    </row>
    <row r="345" spans="1:8" ht="60">
      <c r="A345" s="210" t="s">
        <v>1651</v>
      </c>
      <c r="B345" s="211" t="s">
        <v>727</v>
      </c>
      <c r="C345" s="1" t="str">
        <f t="shared" si="24"/>
        <v>4.</v>
      </c>
      <c r="D345" s="1" t="str">
        <f t="shared" si="25"/>
        <v>4.1.</v>
      </c>
      <c r="E345" s="19" t="str">
        <f>INDEX(domain_ref!N:N,MATCH(C345,domain_ref!M:M,0))</f>
        <v>ניהול מלאי</v>
      </c>
      <c r="F345" s="76" t="str">
        <f>INDEX(domain_ref!N:N,MATCH(D345,domain_ref!M:M,0))</f>
        <v>ויסותים (אופטימיזציה באחסון)</v>
      </c>
      <c r="G345" s="76" t="str">
        <f t="shared" si="22"/>
        <v>4. ניהול מלאי</v>
      </c>
      <c r="H345" s="76" t="str">
        <f t="shared" si="23"/>
        <v>4.1. ויסותים (אופטימיזציה באחסון)</v>
      </c>
    </row>
    <row r="346" spans="1:8" ht="45">
      <c r="A346" s="210" t="s">
        <v>1652</v>
      </c>
      <c r="B346" s="211" t="s">
        <v>728</v>
      </c>
      <c r="C346" s="1" t="str">
        <f t="shared" si="24"/>
        <v>4.</v>
      </c>
      <c r="D346" s="1" t="str">
        <f t="shared" si="25"/>
        <v>4.1.</v>
      </c>
      <c r="E346" s="19" t="str">
        <f>INDEX(domain_ref!N:N,MATCH(C346,domain_ref!M:M,0))</f>
        <v>ניהול מלאי</v>
      </c>
      <c r="F346" s="76" t="str">
        <f>INDEX(domain_ref!N:N,MATCH(D346,domain_ref!M:M,0))</f>
        <v>ויסותים (אופטימיזציה באחסון)</v>
      </c>
      <c r="G346" s="76" t="str">
        <f t="shared" si="22"/>
        <v>4. ניהול מלאי</v>
      </c>
      <c r="H346" s="76" t="str">
        <f t="shared" si="23"/>
        <v>4.1. ויסותים (אופטימיזציה באחסון)</v>
      </c>
    </row>
    <row r="347" spans="1:8" ht="15">
      <c r="A347" s="210" t="s">
        <v>1653</v>
      </c>
      <c r="B347" s="211" t="s">
        <v>729</v>
      </c>
      <c r="C347" s="1" t="str">
        <f t="shared" si="24"/>
        <v>4.</v>
      </c>
      <c r="D347" s="1" t="str">
        <f t="shared" si="25"/>
        <v>4.2.</v>
      </c>
      <c r="E347" s="19" t="str">
        <f>INDEX(domain_ref!N:N,MATCH(C347,domain_ref!M:M,0))</f>
        <v>ניהול מלאי</v>
      </c>
      <c r="F347" s="76" t="str">
        <f>INDEX(domain_ref!N:N,MATCH(D347,domain_ref!M:M,0))</f>
        <v>צמצום מטענים</v>
      </c>
      <c r="G347" s="76" t="str">
        <f t="shared" si="22"/>
        <v>4. ניהול מלאי</v>
      </c>
      <c r="H347" s="76" t="str">
        <f t="shared" si="23"/>
        <v>4.2. צמצום מטענים</v>
      </c>
    </row>
    <row r="348" spans="1:8" ht="15">
      <c r="A348" s="210" t="s">
        <v>1654</v>
      </c>
      <c r="B348" s="211" t="s">
        <v>387</v>
      </c>
      <c r="C348" s="1" t="str">
        <f t="shared" si="24"/>
        <v>4.</v>
      </c>
      <c r="D348" s="1" t="str">
        <f t="shared" si="25"/>
        <v>4.2.</v>
      </c>
      <c r="E348" s="19" t="str">
        <f>INDEX(domain_ref!N:N,MATCH(C348,domain_ref!M:M,0))</f>
        <v>ניהול מלאי</v>
      </c>
      <c r="F348" s="76" t="str">
        <f>INDEX(domain_ref!N:N,MATCH(D348,domain_ref!M:M,0))</f>
        <v>צמצום מטענים</v>
      </c>
      <c r="G348" s="76" t="str">
        <f t="shared" si="22"/>
        <v>4. ניהול מלאי</v>
      </c>
      <c r="H348" s="76" t="str">
        <f t="shared" si="23"/>
        <v>4.2. צמצום מטענים</v>
      </c>
    </row>
    <row r="349" spans="1:8" ht="30">
      <c r="A349" s="210" t="s">
        <v>1655</v>
      </c>
      <c r="B349" s="211" t="s">
        <v>730</v>
      </c>
      <c r="C349" s="1" t="str">
        <f t="shared" si="24"/>
        <v>4.</v>
      </c>
      <c r="D349" s="1" t="str">
        <f t="shared" si="25"/>
        <v>4.2.</v>
      </c>
      <c r="E349" s="19" t="str">
        <f>INDEX(domain_ref!N:N,MATCH(C349,domain_ref!M:M,0))</f>
        <v>ניהול מלאי</v>
      </c>
      <c r="F349" s="76" t="str">
        <f>INDEX(domain_ref!N:N,MATCH(D349,domain_ref!M:M,0))</f>
        <v>צמצום מטענים</v>
      </c>
      <c r="G349" s="76" t="str">
        <f t="shared" si="22"/>
        <v>4. ניהול מלאי</v>
      </c>
      <c r="H349" s="76" t="str">
        <f t="shared" si="23"/>
        <v>4.2. צמצום מטענים</v>
      </c>
    </row>
    <row r="350" spans="1:8" ht="75">
      <c r="A350" s="210" t="s">
        <v>1656</v>
      </c>
      <c r="B350" s="211" t="s">
        <v>731</v>
      </c>
      <c r="C350" s="1" t="str">
        <f t="shared" si="24"/>
        <v>4.</v>
      </c>
      <c r="D350" s="1" t="str">
        <f t="shared" si="25"/>
        <v>4.2.</v>
      </c>
      <c r="E350" s="19" t="str">
        <f>INDEX(domain_ref!N:N,MATCH(C350,domain_ref!M:M,0))</f>
        <v>ניהול מלאי</v>
      </c>
      <c r="F350" s="76" t="str">
        <f>INDEX(domain_ref!N:N,MATCH(D350,domain_ref!M:M,0))</f>
        <v>צמצום מטענים</v>
      </c>
      <c r="G350" s="76" t="str">
        <f t="shared" si="22"/>
        <v>4. ניהול מלאי</v>
      </c>
      <c r="H350" s="76" t="str">
        <f t="shared" si="23"/>
        <v>4.2. צמצום מטענים</v>
      </c>
    </row>
    <row r="351" spans="1:8" ht="30">
      <c r="A351" s="210" t="s">
        <v>1657</v>
      </c>
      <c r="B351" s="211" t="s">
        <v>732</v>
      </c>
      <c r="C351" s="1" t="str">
        <f t="shared" si="24"/>
        <v>4.</v>
      </c>
      <c r="D351" s="1" t="str">
        <f t="shared" si="25"/>
        <v>4.2.</v>
      </c>
      <c r="E351" s="19" t="str">
        <f>INDEX(domain_ref!N:N,MATCH(C351,domain_ref!M:M,0))</f>
        <v>ניהול מלאי</v>
      </c>
      <c r="F351" s="76" t="str">
        <f>INDEX(domain_ref!N:N,MATCH(D351,domain_ref!M:M,0))</f>
        <v>צמצום מטענים</v>
      </c>
      <c r="G351" s="76" t="str">
        <f t="shared" si="22"/>
        <v>4. ניהול מלאי</v>
      </c>
      <c r="H351" s="76" t="str">
        <f t="shared" si="23"/>
        <v>4.2. צמצום מטענים</v>
      </c>
    </row>
    <row r="352" spans="1:8" ht="30">
      <c r="A352" s="210" t="s">
        <v>1658</v>
      </c>
      <c r="B352" s="211" t="s">
        <v>733</v>
      </c>
      <c r="C352" s="1" t="str">
        <f t="shared" si="24"/>
        <v>4.</v>
      </c>
      <c r="D352" s="1" t="str">
        <f t="shared" si="25"/>
        <v>4.2.</v>
      </c>
      <c r="E352" s="19" t="str">
        <f>INDEX(domain_ref!N:N,MATCH(C352,domain_ref!M:M,0))</f>
        <v>ניהול מלאי</v>
      </c>
      <c r="F352" s="76" t="str">
        <f>INDEX(domain_ref!N:N,MATCH(D352,domain_ref!M:M,0))</f>
        <v>צמצום מטענים</v>
      </c>
      <c r="G352" s="76" t="str">
        <f t="shared" si="22"/>
        <v>4. ניהול מלאי</v>
      </c>
      <c r="H352" s="76" t="str">
        <f t="shared" si="23"/>
        <v>4.2. צמצום מטענים</v>
      </c>
    </row>
    <row r="353" spans="1:8" ht="15">
      <c r="A353" s="210" t="s">
        <v>1659</v>
      </c>
      <c r="B353" s="211" t="s">
        <v>734</v>
      </c>
      <c r="C353" s="1" t="str">
        <f t="shared" si="24"/>
        <v>4.</v>
      </c>
      <c r="D353" s="1" t="str">
        <f t="shared" si="25"/>
        <v>4.2.</v>
      </c>
      <c r="E353" s="19" t="str">
        <f>INDEX(domain_ref!N:N,MATCH(C353,domain_ref!M:M,0))</f>
        <v>ניהול מלאי</v>
      </c>
      <c r="F353" s="76" t="str">
        <f>INDEX(domain_ref!N:N,MATCH(D353,domain_ref!M:M,0))</f>
        <v>צמצום מטענים</v>
      </c>
      <c r="G353" s="76" t="str">
        <f t="shared" si="22"/>
        <v>4. ניהול מלאי</v>
      </c>
      <c r="H353" s="76" t="str">
        <f t="shared" si="23"/>
        <v>4.2. צמצום מטענים</v>
      </c>
    </row>
    <row r="354" spans="1:8" ht="30">
      <c r="A354" s="210" t="s">
        <v>1660</v>
      </c>
      <c r="B354" s="211" t="s">
        <v>735</v>
      </c>
      <c r="C354" s="1" t="str">
        <f t="shared" si="24"/>
        <v>4.</v>
      </c>
      <c r="D354" s="1" t="str">
        <f t="shared" si="25"/>
        <v>4.2.</v>
      </c>
      <c r="E354" s="19" t="str">
        <f>INDEX(domain_ref!N:N,MATCH(C354,domain_ref!M:M,0))</f>
        <v>ניהול מלאי</v>
      </c>
      <c r="F354" s="76" t="str">
        <f>INDEX(domain_ref!N:N,MATCH(D354,domain_ref!M:M,0))</f>
        <v>צמצום מטענים</v>
      </c>
      <c r="G354" s="76" t="str">
        <f t="shared" si="22"/>
        <v>4. ניהול מלאי</v>
      </c>
      <c r="H354" s="76" t="str">
        <f t="shared" si="23"/>
        <v>4.2. צמצום מטענים</v>
      </c>
    </row>
    <row r="355" spans="1:8" ht="60">
      <c r="A355" s="210" t="s">
        <v>1661</v>
      </c>
      <c r="B355" s="211" t="s">
        <v>736</v>
      </c>
      <c r="C355" s="1" t="str">
        <f t="shared" si="24"/>
        <v>4.</v>
      </c>
      <c r="D355" s="1" t="str">
        <f t="shared" si="25"/>
        <v>4.2.</v>
      </c>
      <c r="E355" s="19" t="str">
        <f>INDEX(domain_ref!N:N,MATCH(C355,domain_ref!M:M,0))</f>
        <v>ניהול מלאי</v>
      </c>
      <c r="F355" s="76" t="str">
        <f>INDEX(domain_ref!N:N,MATCH(D355,domain_ref!M:M,0))</f>
        <v>צמצום מטענים</v>
      </c>
      <c r="G355" s="76" t="str">
        <f t="shared" si="22"/>
        <v>4. ניהול מלאי</v>
      </c>
      <c r="H355" s="76" t="str">
        <f t="shared" si="23"/>
        <v>4.2. צמצום מטענים</v>
      </c>
    </row>
    <row r="356" spans="1:8" ht="30">
      <c r="A356" s="210" t="s">
        <v>1662</v>
      </c>
      <c r="B356" s="211" t="s">
        <v>737</v>
      </c>
      <c r="C356" s="1" t="str">
        <f t="shared" si="24"/>
        <v>4.</v>
      </c>
      <c r="D356" s="1" t="str">
        <f t="shared" si="25"/>
        <v>4.2.</v>
      </c>
      <c r="E356" s="19" t="str">
        <f>INDEX(domain_ref!N:N,MATCH(C356,domain_ref!M:M,0))</f>
        <v>ניהול מלאי</v>
      </c>
      <c r="F356" s="76" t="str">
        <f>INDEX(domain_ref!N:N,MATCH(D356,domain_ref!M:M,0))</f>
        <v>צמצום מטענים</v>
      </c>
      <c r="G356" s="76" t="str">
        <f t="shared" si="22"/>
        <v>4. ניהול מלאי</v>
      </c>
      <c r="H356" s="76" t="str">
        <f t="shared" si="23"/>
        <v>4.2. צמצום מטענים</v>
      </c>
    </row>
    <row r="357" spans="1:8" ht="45">
      <c r="A357" s="210" t="s">
        <v>1663</v>
      </c>
      <c r="B357" s="211" t="s">
        <v>738</v>
      </c>
      <c r="C357" s="1" t="str">
        <f t="shared" si="24"/>
        <v>4.</v>
      </c>
      <c r="D357" s="1" t="str">
        <f t="shared" si="25"/>
        <v>4.2.</v>
      </c>
      <c r="E357" s="19" t="str">
        <f>INDEX(domain_ref!N:N,MATCH(C357,domain_ref!M:M,0))</f>
        <v>ניהול מלאי</v>
      </c>
      <c r="F357" s="76" t="str">
        <f>INDEX(domain_ref!N:N,MATCH(D357,domain_ref!M:M,0))</f>
        <v>צמצום מטענים</v>
      </c>
      <c r="G357" s="76" t="str">
        <f t="shared" si="22"/>
        <v>4. ניהול מלאי</v>
      </c>
      <c r="H357" s="76" t="str">
        <f t="shared" si="23"/>
        <v>4.2. צמצום מטענים</v>
      </c>
    </row>
    <row r="358" spans="1:8" ht="45">
      <c r="A358" s="210" t="s">
        <v>1664</v>
      </c>
      <c r="B358" s="211" t="s">
        <v>739</v>
      </c>
      <c r="C358" s="1" t="str">
        <f t="shared" si="24"/>
        <v>4.</v>
      </c>
      <c r="D358" s="1" t="str">
        <f t="shared" si="25"/>
        <v>4.2.</v>
      </c>
      <c r="E358" s="19" t="str">
        <f>INDEX(domain_ref!N:N,MATCH(C358,domain_ref!M:M,0))</f>
        <v>ניהול מלאי</v>
      </c>
      <c r="F358" s="76" t="str">
        <f>INDEX(domain_ref!N:N,MATCH(D358,domain_ref!M:M,0))</f>
        <v>צמצום מטענים</v>
      </c>
      <c r="G358" s="76" t="str">
        <f t="shared" si="22"/>
        <v>4. ניהול מלאי</v>
      </c>
      <c r="H358" s="76" t="str">
        <f t="shared" si="23"/>
        <v>4.2. צמצום מטענים</v>
      </c>
    </row>
    <row r="359" spans="1:8" ht="30">
      <c r="A359" s="210" t="s">
        <v>1665</v>
      </c>
      <c r="B359" s="211" t="s">
        <v>740</v>
      </c>
      <c r="C359" s="1" t="str">
        <f t="shared" si="24"/>
        <v>4.</v>
      </c>
      <c r="D359" s="1" t="str">
        <f t="shared" si="25"/>
        <v>4.2.</v>
      </c>
      <c r="E359" s="19" t="str">
        <f>INDEX(domain_ref!N:N,MATCH(C359,domain_ref!M:M,0))</f>
        <v>ניהול מלאי</v>
      </c>
      <c r="F359" s="76" t="str">
        <f>INDEX(domain_ref!N:N,MATCH(D359,domain_ref!M:M,0))</f>
        <v>צמצום מטענים</v>
      </c>
      <c r="G359" s="76" t="str">
        <f t="shared" si="22"/>
        <v>4. ניהול מלאי</v>
      </c>
      <c r="H359" s="76" t="str">
        <f t="shared" si="23"/>
        <v>4.2. צמצום מטענים</v>
      </c>
    </row>
    <row r="360" spans="1:8" ht="90">
      <c r="A360" s="210" t="s">
        <v>1666</v>
      </c>
      <c r="B360" s="211" t="s">
        <v>741</v>
      </c>
      <c r="C360" s="1" t="str">
        <f t="shared" si="24"/>
        <v>4.</v>
      </c>
      <c r="D360" s="1" t="str">
        <f t="shared" si="25"/>
        <v>4.2.</v>
      </c>
      <c r="E360" s="19" t="str">
        <f>INDEX(domain_ref!N:N,MATCH(C360,domain_ref!M:M,0))</f>
        <v>ניהול מלאי</v>
      </c>
      <c r="F360" s="76" t="str">
        <f>INDEX(domain_ref!N:N,MATCH(D360,domain_ref!M:M,0))</f>
        <v>צמצום מטענים</v>
      </c>
      <c r="G360" s="76" t="str">
        <f t="shared" si="22"/>
        <v>4. ניהול מלאי</v>
      </c>
      <c r="H360" s="76" t="str">
        <f t="shared" si="23"/>
        <v>4.2. צמצום מטענים</v>
      </c>
    </row>
    <row r="361" spans="1:8" ht="60">
      <c r="A361" s="210" t="s">
        <v>1667</v>
      </c>
      <c r="B361" s="211" t="s">
        <v>742</v>
      </c>
      <c r="C361" s="1" t="str">
        <f t="shared" si="24"/>
        <v>4.</v>
      </c>
      <c r="D361" s="1" t="str">
        <f t="shared" si="25"/>
        <v>4.3.</v>
      </c>
      <c r="E361" s="19" t="str">
        <f>INDEX(domain_ref!N:N,MATCH(C361,domain_ref!M:M,0))</f>
        <v>ניהול מלאי</v>
      </c>
      <c r="F361" s="76" t="str">
        <f>INDEX(domain_ref!N:N,MATCH(D361,domain_ref!M:M,0))</f>
        <v>ניהול תהליכי ערך מוסף (Value Added Services - VAS)</v>
      </c>
      <c r="G361" s="76" t="str">
        <f t="shared" si="22"/>
        <v>4. ניהול מלאי</v>
      </c>
      <c r="H361" s="76" t="str">
        <f t="shared" si="23"/>
        <v>4.3. ניהול תהליכי ערך מוסף (Value Added Services - VAS)</v>
      </c>
    </row>
    <row r="362" spans="1:8" ht="60">
      <c r="A362" s="210" t="s">
        <v>1668</v>
      </c>
      <c r="B362" s="211" t="s">
        <v>743</v>
      </c>
      <c r="C362" s="1" t="str">
        <f t="shared" si="24"/>
        <v>4.</v>
      </c>
      <c r="D362" s="1" t="str">
        <f t="shared" si="25"/>
        <v>4.3.</v>
      </c>
      <c r="E362" s="19" t="str">
        <f>INDEX(domain_ref!N:N,MATCH(C362,domain_ref!M:M,0))</f>
        <v>ניהול מלאי</v>
      </c>
      <c r="F362" s="76" t="str">
        <f>INDEX(domain_ref!N:N,MATCH(D362,domain_ref!M:M,0))</f>
        <v>ניהול תהליכי ערך מוסף (Value Added Services - VAS)</v>
      </c>
      <c r="G362" s="76" t="str">
        <f t="shared" si="22"/>
        <v>4. ניהול מלאי</v>
      </c>
      <c r="H362" s="76" t="str">
        <f t="shared" si="23"/>
        <v>4.3. ניהול תהליכי ערך מוסף (Value Added Services - VAS)</v>
      </c>
    </row>
    <row r="363" spans="1:8" ht="75">
      <c r="A363" s="210" t="s">
        <v>1669</v>
      </c>
      <c r="B363" s="211" t="s">
        <v>744</v>
      </c>
      <c r="C363" s="1" t="str">
        <f t="shared" si="24"/>
        <v>4.</v>
      </c>
      <c r="D363" s="1" t="str">
        <f t="shared" si="25"/>
        <v>4.3.</v>
      </c>
      <c r="E363" s="19" t="str">
        <f>INDEX(domain_ref!N:N,MATCH(C363,domain_ref!M:M,0))</f>
        <v>ניהול מלאי</v>
      </c>
      <c r="F363" s="76" t="str">
        <f>INDEX(domain_ref!N:N,MATCH(D363,domain_ref!M:M,0))</f>
        <v>ניהול תהליכי ערך מוסף (Value Added Services - VAS)</v>
      </c>
      <c r="G363" s="76" t="str">
        <f t="shared" si="22"/>
        <v>4. ניהול מלאי</v>
      </c>
      <c r="H363" s="76" t="str">
        <f t="shared" si="23"/>
        <v>4.3. ניהול תהליכי ערך מוסף (Value Added Services - VAS)</v>
      </c>
    </row>
    <row r="364" spans="1:8" ht="120">
      <c r="A364" s="210" t="s">
        <v>1670</v>
      </c>
      <c r="B364" s="211" t="s">
        <v>745</v>
      </c>
      <c r="C364" s="1" t="str">
        <f t="shared" si="24"/>
        <v>4.</v>
      </c>
      <c r="D364" s="1" t="str">
        <f t="shared" si="25"/>
        <v>4.3.</v>
      </c>
      <c r="E364" s="19" t="str">
        <f>INDEX(domain_ref!N:N,MATCH(C364,domain_ref!M:M,0))</f>
        <v>ניהול מלאי</v>
      </c>
      <c r="F364" s="76" t="str">
        <f>INDEX(domain_ref!N:N,MATCH(D364,domain_ref!M:M,0))</f>
        <v>ניהול תהליכי ערך מוסף (Value Added Services - VAS)</v>
      </c>
      <c r="G364" s="76" t="str">
        <f t="shared" si="22"/>
        <v>4. ניהול מלאי</v>
      </c>
      <c r="H364" s="76" t="str">
        <f t="shared" si="23"/>
        <v>4.3. ניהול תהליכי ערך מוסף (Value Added Services - VAS)</v>
      </c>
    </row>
    <row r="365" spans="1:8" ht="60">
      <c r="A365" s="210" t="s">
        <v>1671</v>
      </c>
      <c r="B365" s="211" t="s">
        <v>746</v>
      </c>
      <c r="C365" s="1" t="str">
        <f t="shared" si="24"/>
        <v>4.</v>
      </c>
      <c r="D365" s="1" t="str">
        <f t="shared" si="25"/>
        <v>4.3.</v>
      </c>
      <c r="E365" s="19" t="str">
        <f>INDEX(domain_ref!N:N,MATCH(C365,domain_ref!M:M,0))</f>
        <v>ניהול מלאי</v>
      </c>
      <c r="F365" s="76" t="str">
        <f>INDEX(domain_ref!N:N,MATCH(D365,domain_ref!M:M,0))</f>
        <v>ניהול תהליכי ערך מוסף (Value Added Services - VAS)</v>
      </c>
      <c r="G365" s="76" t="str">
        <f t="shared" si="22"/>
        <v>4. ניהול מלאי</v>
      </c>
      <c r="H365" s="76" t="str">
        <f t="shared" si="23"/>
        <v>4.3. ניהול תהליכי ערך מוסף (Value Added Services - VAS)</v>
      </c>
    </row>
    <row r="366" spans="1:8" ht="60">
      <c r="A366" s="210" t="s">
        <v>1672</v>
      </c>
      <c r="B366" s="211" t="s">
        <v>747</v>
      </c>
      <c r="C366" s="1" t="str">
        <f t="shared" si="24"/>
        <v>4.</v>
      </c>
      <c r="D366" s="1" t="str">
        <f t="shared" si="25"/>
        <v>4.3.</v>
      </c>
      <c r="E366" s="19" t="str">
        <f>INDEX(domain_ref!N:N,MATCH(C366,domain_ref!M:M,0))</f>
        <v>ניהול מלאי</v>
      </c>
      <c r="F366" s="76" t="str">
        <f>INDEX(domain_ref!N:N,MATCH(D366,domain_ref!M:M,0))</f>
        <v>ניהול תהליכי ערך מוסף (Value Added Services - VAS)</v>
      </c>
      <c r="G366" s="76" t="str">
        <f t="shared" si="22"/>
        <v>4. ניהול מלאי</v>
      </c>
      <c r="H366" s="76" t="str">
        <f t="shared" si="23"/>
        <v>4.3. ניהול תהליכי ערך מוסף (Value Added Services - VAS)</v>
      </c>
    </row>
    <row r="367" spans="1:8" ht="60">
      <c r="A367" s="210" t="s">
        <v>1673</v>
      </c>
      <c r="B367" s="211" t="s">
        <v>748</v>
      </c>
      <c r="C367" s="1" t="str">
        <f t="shared" si="24"/>
        <v>4.</v>
      </c>
      <c r="D367" s="1" t="str">
        <f t="shared" si="25"/>
        <v>4.3.</v>
      </c>
      <c r="E367" s="19" t="str">
        <f>INDEX(domain_ref!N:N,MATCH(C367,domain_ref!M:M,0))</f>
        <v>ניהול מלאי</v>
      </c>
      <c r="F367" s="76" t="str">
        <f>INDEX(domain_ref!N:N,MATCH(D367,domain_ref!M:M,0))</f>
        <v>ניהול תהליכי ערך מוסף (Value Added Services - VAS)</v>
      </c>
      <c r="G367" s="76" t="str">
        <f t="shared" si="22"/>
        <v>4. ניהול מלאי</v>
      </c>
      <c r="H367" s="76" t="str">
        <f t="shared" si="23"/>
        <v>4.3. ניהול תהליכי ערך מוסף (Value Added Services - VAS)</v>
      </c>
    </row>
    <row r="368" spans="1:8" ht="60">
      <c r="A368" s="210" t="s">
        <v>1674</v>
      </c>
      <c r="B368" s="211" t="s">
        <v>749</v>
      </c>
      <c r="C368" s="1" t="str">
        <f t="shared" si="24"/>
        <v>4.</v>
      </c>
      <c r="D368" s="1" t="str">
        <f t="shared" si="25"/>
        <v>4.3.</v>
      </c>
      <c r="E368" s="19" t="str">
        <f>INDEX(domain_ref!N:N,MATCH(C368,domain_ref!M:M,0))</f>
        <v>ניהול מלאי</v>
      </c>
      <c r="F368" s="76" t="str">
        <f>INDEX(domain_ref!N:N,MATCH(D368,domain_ref!M:M,0))</f>
        <v>ניהול תהליכי ערך מוסף (Value Added Services - VAS)</v>
      </c>
      <c r="G368" s="76" t="str">
        <f t="shared" si="22"/>
        <v>4. ניהול מלאי</v>
      </c>
      <c r="H368" s="76" t="str">
        <f t="shared" si="23"/>
        <v>4.3. ניהול תהליכי ערך מוסף (Value Added Services - VAS)</v>
      </c>
    </row>
    <row r="369" spans="1:8" ht="60">
      <c r="A369" s="210" t="s">
        <v>1675</v>
      </c>
      <c r="B369" s="211" t="s">
        <v>750</v>
      </c>
      <c r="C369" s="1" t="str">
        <f t="shared" si="24"/>
        <v>4.</v>
      </c>
      <c r="D369" s="1" t="str">
        <f t="shared" si="25"/>
        <v>4.3.</v>
      </c>
      <c r="E369" s="19" t="str">
        <f>INDEX(domain_ref!N:N,MATCH(C369,domain_ref!M:M,0))</f>
        <v>ניהול מלאי</v>
      </c>
      <c r="F369" s="76" t="str">
        <f>INDEX(domain_ref!N:N,MATCH(D369,domain_ref!M:M,0))</f>
        <v>ניהול תהליכי ערך מוסף (Value Added Services - VAS)</v>
      </c>
      <c r="G369" s="76" t="str">
        <f t="shared" si="22"/>
        <v>4. ניהול מלאי</v>
      </c>
      <c r="H369" s="76" t="str">
        <f t="shared" si="23"/>
        <v>4.3. ניהול תהליכי ערך מוסף (Value Added Services - VAS)</v>
      </c>
    </row>
    <row r="370" spans="1:8" ht="60">
      <c r="A370" s="210" t="s">
        <v>1676</v>
      </c>
      <c r="B370" s="211" t="s">
        <v>751</v>
      </c>
      <c r="C370" s="1" t="str">
        <f t="shared" si="24"/>
        <v>4.</v>
      </c>
      <c r="D370" s="1" t="str">
        <f t="shared" si="25"/>
        <v>4.3.</v>
      </c>
      <c r="E370" s="19" t="str">
        <f>INDEX(domain_ref!N:N,MATCH(C370,domain_ref!M:M,0))</f>
        <v>ניהול מלאי</v>
      </c>
      <c r="F370" s="76" t="str">
        <f>INDEX(domain_ref!N:N,MATCH(D370,domain_ref!M:M,0))</f>
        <v>ניהול תהליכי ערך מוסף (Value Added Services - VAS)</v>
      </c>
      <c r="G370" s="76" t="str">
        <f t="shared" si="22"/>
        <v>4. ניהול מלאי</v>
      </c>
      <c r="H370" s="76" t="str">
        <f t="shared" si="23"/>
        <v>4.3. ניהול תהליכי ערך מוסף (Value Added Services - VAS)</v>
      </c>
    </row>
    <row r="371" spans="1:8" ht="60">
      <c r="A371" s="210" t="s">
        <v>1677</v>
      </c>
      <c r="B371" s="211" t="s">
        <v>752</v>
      </c>
      <c r="C371" s="1" t="str">
        <f t="shared" si="24"/>
        <v>4.</v>
      </c>
      <c r="D371" s="1" t="str">
        <f t="shared" si="25"/>
        <v>4.3.</v>
      </c>
      <c r="E371" s="19" t="str">
        <f>INDEX(domain_ref!N:N,MATCH(C371,domain_ref!M:M,0))</f>
        <v>ניהול מלאי</v>
      </c>
      <c r="F371" s="76" t="str">
        <f>INDEX(domain_ref!N:N,MATCH(D371,domain_ref!M:M,0))</f>
        <v>ניהול תהליכי ערך מוסף (Value Added Services - VAS)</v>
      </c>
      <c r="G371" s="76" t="str">
        <f t="shared" si="22"/>
        <v>4. ניהול מלאי</v>
      </c>
      <c r="H371" s="76" t="str">
        <f t="shared" si="23"/>
        <v>4.3. ניהול תהליכי ערך מוסף (Value Added Services - VAS)</v>
      </c>
    </row>
    <row r="372" spans="1:8" ht="75">
      <c r="A372" s="210" t="s">
        <v>1678</v>
      </c>
      <c r="B372" s="211" t="s">
        <v>753</v>
      </c>
      <c r="C372" s="1" t="str">
        <f t="shared" si="24"/>
        <v>4.</v>
      </c>
      <c r="D372" s="1" t="str">
        <f t="shared" si="25"/>
        <v>4.3.</v>
      </c>
      <c r="E372" s="19" t="str">
        <f>INDEX(domain_ref!N:N,MATCH(C372,domain_ref!M:M,0))</f>
        <v>ניהול מלאי</v>
      </c>
      <c r="F372" s="76" t="str">
        <f>INDEX(domain_ref!N:N,MATCH(D372,domain_ref!M:M,0))</f>
        <v>ניהול תהליכי ערך מוסף (Value Added Services - VAS)</v>
      </c>
      <c r="G372" s="76" t="str">
        <f t="shared" si="22"/>
        <v>4. ניהול מלאי</v>
      </c>
      <c r="H372" s="76" t="str">
        <f t="shared" si="23"/>
        <v>4.3. ניהול תהליכי ערך מוסף (Value Added Services - VAS)</v>
      </c>
    </row>
    <row r="373" spans="1:8" ht="60">
      <c r="A373" s="210" t="s">
        <v>1679</v>
      </c>
      <c r="B373" s="211" t="s">
        <v>754</v>
      </c>
      <c r="C373" s="1" t="str">
        <f t="shared" si="24"/>
        <v>4.</v>
      </c>
      <c r="D373" s="1" t="str">
        <f t="shared" si="25"/>
        <v>4.3.</v>
      </c>
      <c r="E373" s="19" t="str">
        <f>INDEX(domain_ref!N:N,MATCH(C373,domain_ref!M:M,0))</f>
        <v>ניהול מלאי</v>
      </c>
      <c r="F373" s="76" t="str">
        <f>INDEX(domain_ref!N:N,MATCH(D373,domain_ref!M:M,0))</f>
        <v>ניהול תהליכי ערך מוסף (Value Added Services - VAS)</v>
      </c>
      <c r="G373" s="76" t="str">
        <f t="shared" si="22"/>
        <v>4. ניהול מלאי</v>
      </c>
      <c r="H373" s="76" t="str">
        <f t="shared" si="23"/>
        <v>4.3. ניהול תהליכי ערך מוסף (Value Added Services - VAS)</v>
      </c>
    </row>
    <row r="374" spans="1:8" ht="60">
      <c r="A374" s="210" t="s">
        <v>1680</v>
      </c>
      <c r="B374" s="211" t="s">
        <v>755</v>
      </c>
      <c r="C374" s="1" t="str">
        <f t="shared" si="24"/>
        <v>4.</v>
      </c>
      <c r="D374" s="1" t="str">
        <f t="shared" si="25"/>
        <v>4.3.</v>
      </c>
      <c r="E374" s="19" t="str">
        <f>INDEX(domain_ref!N:N,MATCH(C374,domain_ref!M:M,0))</f>
        <v>ניהול מלאי</v>
      </c>
      <c r="F374" s="76" t="str">
        <f>INDEX(domain_ref!N:N,MATCH(D374,domain_ref!M:M,0))</f>
        <v>ניהול תהליכי ערך מוסף (Value Added Services - VAS)</v>
      </c>
      <c r="G374" s="76" t="str">
        <f t="shared" si="22"/>
        <v>4. ניהול מלאי</v>
      </c>
      <c r="H374" s="76" t="str">
        <f t="shared" si="23"/>
        <v>4.3. ניהול תהליכי ערך מוסף (Value Added Services - VAS)</v>
      </c>
    </row>
    <row r="375" spans="1:8" ht="60">
      <c r="A375" s="210" t="s">
        <v>1681</v>
      </c>
      <c r="B375" s="211" t="s">
        <v>756</v>
      </c>
      <c r="C375" s="1" t="str">
        <f t="shared" si="24"/>
        <v>4.</v>
      </c>
      <c r="D375" s="1" t="str">
        <f t="shared" si="25"/>
        <v>4.3.</v>
      </c>
      <c r="E375" s="19" t="str">
        <f>INDEX(domain_ref!N:N,MATCH(C375,domain_ref!M:M,0))</f>
        <v>ניהול מלאי</v>
      </c>
      <c r="F375" s="76" t="str">
        <f>INDEX(domain_ref!N:N,MATCH(D375,domain_ref!M:M,0))</f>
        <v>ניהול תהליכי ערך מוסף (Value Added Services - VAS)</v>
      </c>
      <c r="G375" s="76" t="str">
        <f t="shared" si="22"/>
        <v>4. ניהול מלאי</v>
      </c>
      <c r="H375" s="76" t="str">
        <f t="shared" si="23"/>
        <v>4.3. ניהול תהליכי ערך מוסף (Value Added Services - VAS)</v>
      </c>
    </row>
    <row r="376" spans="1:8" ht="60">
      <c r="A376" s="210" t="s">
        <v>1682</v>
      </c>
      <c r="B376" s="211" t="s">
        <v>757</v>
      </c>
      <c r="C376" s="1" t="str">
        <f t="shared" si="24"/>
        <v>4.</v>
      </c>
      <c r="D376" s="1" t="str">
        <f t="shared" si="25"/>
        <v>4.3.</v>
      </c>
      <c r="E376" s="19" t="str">
        <f>INDEX(domain_ref!N:N,MATCH(C376,domain_ref!M:M,0))</f>
        <v>ניהול מלאי</v>
      </c>
      <c r="F376" s="76" t="str">
        <f>INDEX(domain_ref!N:N,MATCH(D376,domain_ref!M:M,0))</f>
        <v>ניהול תהליכי ערך מוסף (Value Added Services - VAS)</v>
      </c>
      <c r="G376" s="76" t="str">
        <f t="shared" si="22"/>
        <v>4. ניהול מלאי</v>
      </c>
      <c r="H376" s="76" t="str">
        <f t="shared" si="23"/>
        <v>4.3. ניהול תהליכי ערך מוסף (Value Added Services - VAS)</v>
      </c>
    </row>
    <row r="377" spans="1:8" ht="60">
      <c r="A377" s="210" t="s">
        <v>1683</v>
      </c>
      <c r="B377" s="211" t="s">
        <v>758</v>
      </c>
      <c r="C377" s="1" t="str">
        <f t="shared" si="24"/>
        <v>4.</v>
      </c>
      <c r="D377" s="1" t="str">
        <f t="shared" si="25"/>
        <v>4.3.</v>
      </c>
      <c r="E377" s="19" t="str">
        <f>INDEX(domain_ref!N:N,MATCH(C377,domain_ref!M:M,0))</f>
        <v>ניהול מלאי</v>
      </c>
      <c r="F377" s="76" t="str">
        <f>INDEX(domain_ref!N:N,MATCH(D377,domain_ref!M:M,0))</f>
        <v>ניהול תהליכי ערך מוסף (Value Added Services - VAS)</v>
      </c>
      <c r="G377" s="76" t="str">
        <f t="shared" si="22"/>
        <v>4. ניהול מלאי</v>
      </c>
      <c r="H377" s="76" t="str">
        <f t="shared" si="23"/>
        <v>4.3. ניהול תהליכי ערך מוסף (Value Added Services - VAS)</v>
      </c>
    </row>
    <row r="378" spans="1:8" ht="60">
      <c r="A378" s="210" t="s">
        <v>1684</v>
      </c>
      <c r="B378" s="211" t="s">
        <v>759</v>
      </c>
      <c r="C378" s="1" t="str">
        <f t="shared" si="24"/>
        <v>4.</v>
      </c>
      <c r="D378" s="1" t="str">
        <f t="shared" si="25"/>
        <v>4.3.</v>
      </c>
      <c r="E378" s="19" t="str">
        <f>INDEX(domain_ref!N:N,MATCH(C378,domain_ref!M:M,0))</f>
        <v>ניהול מלאי</v>
      </c>
      <c r="F378" s="76" t="str">
        <f>INDEX(domain_ref!N:N,MATCH(D378,domain_ref!M:M,0))</f>
        <v>ניהול תהליכי ערך מוסף (Value Added Services - VAS)</v>
      </c>
      <c r="G378" s="76" t="str">
        <f t="shared" si="22"/>
        <v>4. ניהול מלאי</v>
      </c>
      <c r="H378" s="76" t="str">
        <f t="shared" si="23"/>
        <v>4.3. ניהול תהליכי ערך מוסף (Value Added Services - VAS)</v>
      </c>
    </row>
    <row r="379" spans="1:8" ht="105">
      <c r="A379" s="210" t="s">
        <v>1685</v>
      </c>
      <c r="B379" s="211" t="s">
        <v>760</v>
      </c>
      <c r="C379" s="1" t="str">
        <f t="shared" si="24"/>
        <v>4.</v>
      </c>
      <c r="D379" s="1" t="str">
        <f t="shared" si="25"/>
        <v>4.3.</v>
      </c>
      <c r="E379" s="19" t="str">
        <f>INDEX(domain_ref!N:N,MATCH(C379,domain_ref!M:M,0))</f>
        <v>ניהול מלאי</v>
      </c>
      <c r="F379" s="76" t="str">
        <f>INDEX(domain_ref!N:N,MATCH(D379,domain_ref!M:M,0))</f>
        <v>ניהול תהליכי ערך מוסף (Value Added Services - VAS)</v>
      </c>
      <c r="G379" s="76" t="str">
        <f t="shared" si="22"/>
        <v>4. ניהול מלאי</v>
      </c>
      <c r="H379" s="76" t="str">
        <f t="shared" si="23"/>
        <v>4.3. ניהול תהליכי ערך מוסף (Value Added Services - VAS)</v>
      </c>
    </row>
    <row r="380" spans="1:8" ht="90">
      <c r="A380" s="210" t="s">
        <v>1686</v>
      </c>
      <c r="B380" s="211" t="s">
        <v>761</v>
      </c>
      <c r="C380" s="1" t="str">
        <f t="shared" si="24"/>
        <v>4.</v>
      </c>
      <c r="D380" s="1" t="str">
        <f t="shared" si="25"/>
        <v>4.3.</v>
      </c>
      <c r="E380" s="19" t="str">
        <f>INDEX(domain_ref!N:N,MATCH(C380,domain_ref!M:M,0))</f>
        <v>ניהול מלאי</v>
      </c>
      <c r="F380" s="76" t="str">
        <f>INDEX(domain_ref!N:N,MATCH(D380,domain_ref!M:M,0))</f>
        <v>ניהול תהליכי ערך מוסף (Value Added Services - VAS)</v>
      </c>
      <c r="G380" s="76" t="str">
        <f t="shared" si="22"/>
        <v>4. ניהול מלאי</v>
      </c>
      <c r="H380" s="76" t="str">
        <f t="shared" si="23"/>
        <v>4.3. ניהול תהליכי ערך מוסף (Value Added Services - VAS)</v>
      </c>
    </row>
    <row r="381" spans="1:8" ht="60">
      <c r="A381" s="210" t="s">
        <v>1687</v>
      </c>
      <c r="B381" s="211" t="s">
        <v>762</v>
      </c>
      <c r="C381" s="1" t="str">
        <f t="shared" si="24"/>
        <v>4.</v>
      </c>
      <c r="D381" s="1" t="str">
        <f t="shared" si="25"/>
        <v>4.3.</v>
      </c>
      <c r="E381" s="19" t="str">
        <f>INDEX(domain_ref!N:N,MATCH(C381,domain_ref!M:M,0))</f>
        <v>ניהול מלאי</v>
      </c>
      <c r="F381" s="76" t="str">
        <f>INDEX(domain_ref!N:N,MATCH(D381,domain_ref!M:M,0))</f>
        <v>ניהול תהליכי ערך מוסף (Value Added Services - VAS)</v>
      </c>
      <c r="G381" s="76" t="str">
        <f t="shared" si="22"/>
        <v>4. ניהול מלאי</v>
      </c>
      <c r="H381" s="76" t="str">
        <f t="shared" si="23"/>
        <v>4.3. ניהול תהליכי ערך מוסף (Value Added Services - VAS)</v>
      </c>
    </row>
    <row r="382" spans="1:8" ht="60">
      <c r="A382" s="210" t="s">
        <v>1688</v>
      </c>
      <c r="B382" s="211" t="s">
        <v>763</v>
      </c>
      <c r="C382" s="1" t="str">
        <f t="shared" si="24"/>
        <v>4.</v>
      </c>
      <c r="D382" s="1" t="str">
        <f t="shared" si="25"/>
        <v>4.3.</v>
      </c>
      <c r="E382" s="19" t="str">
        <f>INDEX(domain_ref!N:N,MATCH(C382,domain_ref!M:M,0))</f>
        <v>ניהול מלאי</v>
      </c>
      <c r="F382" s="76" t="str">
        <f>INDEX(domain_ref!N:N,MATCH(D382,domain_ref!M:M,0))</f>
        <v>ניהול תהליכי ערך מוסף (Value Added Services - VAS)</v>
      </c>
      <c r="G382" s="76" t="str">
        <f t="shared" si="22"/>
        <v>4. ניהול מלאי</v>
      </c>
      <c r="H382" s="76" t="str">
        <f t="shared" si="23"/>
        <v>4.3. ניהול תהליכי ערך מוסף (Value Added Services - VAS)</v>
      </c>
    </row>
    <row r="383" spans="1:8" ht="60">
      <c r="A383" s="210" t="s">
        <v>1689</v>
      </c>
      <c r="B383" s="211" t="s">
        <v>752</v>
      </c>
      <c r="C383" s="1" t="str">
        <f t="shared" si="24"/>
        <v>4.</v>
      </c>
      <c r="D383" s="1" t="str">
        <f t="shared" si="25"/>
        <v>4.3.</v>
      </c>
      <c r="E383" s="19" t="str">
        <f>INDEX(domain_ref!N:N,MATCH(C383,domain_ref!M:M,0))</f>
        <v>ניהול מלאי</v>
      </c>
      <c r="F383" s="76" t="str">
        <f>INDEX(domain_ref!N:N,MATCH(D383,domain_ref!M:M,0))</f>
        <v>ניהול תהליכי ערך מוסף (Value Added Services - VAS)</v>
      </c>
      <c r="G383" s="76" t="str">
        <f t="shared" si="22"/>
        <v>4. ניהול מלאי</v>
      </c>
      <c r="H383" s="76" t="str">
        <f t="shared" si="23"/>
        <v>4.3. ניהול תהליכי ערך מוסף (Value Added Services - VAS)</v>
      </c>
    </row>
    <row r="384" spans="1:8" ht="60">
      <c r="A384" s="210" t="s">
        <v>1690</v>
      </c>
      <c r="B384" s="211" t="s">
        <v>764</v>
      </c>
      <c r="C384" s="1" t="str">
        <f t="shared" si="24"/>
        <v>4.</v>
      </c>
      <c r="D384" s="1" t="str">
        <f t="shared" si="25"/>
        <v>4.3.</v>
      </c>
      <c r="E384" s="19" t="str">
        <f>INDEX(domain_ref!N:N,MATCH(C384,domain_ref!M:M,0))</f>
        <v>ניהול מלאי</v>
      </c>
      <c r="F384" s="76" t="str">
        <f>INDEX(domain_ref!N:N,MATCH(D384,domain_ref!M:M,0))</f>
        <v>ניהול תהליכי ערך מוסף (Value Added Services - VAS)</v>
      </c>
      <c r="G384" s="76" t="str">
        <f t="shared" si="22"/>
        <v>4. ניהול מלאי</v>
      </c>
      <c r="H384" s="76" t="str">
        <f t="shared" si="23"/>
        <v>4.3. ניהול תהליכי ערך מוסף (Value Added Services - VAS)</v>
      </c>
    </row>
    <row r="385" spans="1:8" ht="60">
      <c r="A385" s="210" t="s">
        <v>1691</v>
      </c>
      <c r="B385" s="211" t="s">
        <v>765</v>
      </c>
      <c r="C385" s="1" t="str">
        <f t="shared" si="24"/>
        <v>4.</v>
      </c>
      <c r="D385" s="1" t="str">
        <f t="shared" si="25"/>
        <v>4.3.</v>
      </c>
      <c r="E385" s="19" t="str">
        <f>INDEX(domain_ref!N:N,MATCH(C385,domain_ref!M:M,0))</f>
        <v>ניהול מלאי</v>
      </c>
      <c r="F385" s="76" t="str">
        <f>INDEX(domain_ref!N:N,MATCH(D385,domain_ref!M:M,0))</f>
        <v>ניהול תהליכי ערך מוסף (Value Added Services - VAS)</v>
      </c>
      <c r="G385" s="76" t="str">
        <f t="shared" si="22"/>
        <v>4. ניהול מלאי</v>
      </c>
      <c r="H385" s="76" t="str">
        <f t="shared" si="23"/>
        <v>4.3. ניהול תהליכי ערך מוסף (Value Added Services - VAS)</v>
      </c>
    </row>
    <row r="386" spans="1:8" ht="60">
      <c r="A386" s="210" t="s">
        <v>1692</v>
      </c>
      <c r="B386" s="211" t="s">
        <v>766</v>
      </c>
      <c r="C386" s="1" t="str">
        <f t="shared" si="24"/>
        <v>4.</v>
      </c>
      <c r="D386" s="1" t="str">
        <f t="shared" si="25"/>
        <v>4.3.</v>
      </c>
      <c r="E386" s="19" t="str">
        <f>INDEX(domain_ref!N:N,MATCH(C386,domain_ref!M:M,0))</f>
        <v>ניהול מלאי</v>
      </c>
      <c r="F386" s="76" t="str">
        <f>INDEX(domain_ref!N:N,MATCH(D386,domain_ref!M:M,0))</f>
        <v>ניהול תהליכי ערך מוסף (Value Added Services - VAS)</v>
      </c>
      <c r="G386" s="76" t="str">
        <f t="shared" si="22"/>
        <v>4. ניהול מלאי</v>
      </c>
      <c r="H386" s="76" t="str">
        <f t="shared" si="23"/>
        <v>4.3. ניהול תהליכי ערך מוסף (Value Added Services - VAS)</v>
      </c>
    </row>
    <row r="387" spans="1:8" ht="90">
      <c r="A387" s="210" t="s">
        <v>1693</v>
      </c>
      <c r="B387" s="211" t="s">
        <v>767</v>
      </c>
      <c r="C387" s="1" t="str">
        <f t="shared" si="24"/>
        <v>4.</v>
      </c>
      <c r="D387" s="1" t="str">
        <f t="shared" si="25"/>
        <v>4.3.</v>
      </c>
      <c r="E387" s="19" t="str">
        <f>INDEX(domain_ref!N:N,MATCH(C387,domain_ref!M:M,0))</f>
        <v>ניהול מלאי</v>
      </c>
      <c r="F387" s="76" t="str">
        <f>INDEX(domain_ref!N:N,MATCH(D387,domain_ref!M:M,0))</f>
        <v>ניהול תהליכי ערך מוסף (Value Added Services - VAS)</v>
      </c>
      <c r="G387" s="76" t="str">
        <f t="shared" si="26" ref="G387:G450">C387&amp;" "&amp;E387</f>
        <v>4. ניהול מלאי</v>
      </c>
      <c r="H387" s="76" t="str">
        <f t="shared" si="27" ref="H387:H450">D387&amp;" "&amp;F387</f>
        <v>4.3. ניהול תהליכי ערך מוסף (Value Added Services - VAS)</v>
      </c>
    </row>
    <row r="388" spans="1:8" ht="90">
      <c r="A388" s="210" t="s">
        <v>1694</v>
      </c>
      <c r="B388" s="211" t="s">
        <v>768</v>
      </c>
      <c r="C388" s="1" t="str">
        <f t="shared" si="24"/>
        <v>4.</v>
      </c>
      <c r="D388" s="1" t="str">
        <f t="shared" si="25"/>
        <v>4.3.</v>
      </c>
      <c r="E388" s="19" t="str">
        <f>INDEX(domain_ref!N:N,MATCH(C388,domain_ref!M:M,0))</f>
        <v>ניהול מלאי</v>
      </c>
      <c r="F388" s="76" t="str">
        <f>INDEX(domain_ref!N:N,MATCH(D388,domain_ref!M:M,0))</f>
        <v>ניהול תהליכי ערך מוסף (Value Added Services - VAS)</v>
      </c>
      <c r="G388" s="76" t="str">
        <f t="shared" si="26"/>
        <v>4. ניהול מלאי</v>
      </c>
      <c r="H388" s="76" t="str">
        <f t="shared" si="27"/>
        <v>4.3. ניהול תהליכי ערך מוסף (Value Added Services - VAS)</v>
      </c>
    </row>
    <row r="389" spans="1:8" ht="60">
      <c r="A389" s="210" t="s">
        <v>1695</v>
      </c>
      <c r="B389" s="211" t="s">
        <v>769</v>
      </c>
      <c r="C389" s="1" t="str">
        <f t="shared" si="24"/>
        <v>4.</v>
      </c>
      <c r="D389" s="1" t="str">
        <f t="shared" si="25"/>
        <v>4.3.</v>
      </c>
      <c r="E389" s="19" t="str">
        <f>INDEX(domain_ref!N:N,MATCH(C389,domain_ref!M:M,0))</f>
        <v>ניהול מלאי</v>
      </c>
      <c r="F389" s="76" t="str">
        <f>INDEX(domain_ref!N:N,MATCH(D389,domain_ref!M:M,0))</f>
        <v>ניהול תהליכי ערך מוסף (Value Added Services - VAS)</v>
      </c>
      <c r="G389" s="76" t="str">
        <f t="shared" si="26"/>
        <v>4. ניהול מלאי</v>
      </c>
      <c r="H389" s="76" t="str">
        <f t="shared" si="27"/>
        <v>4.3. ניהול תהליכי ערך מוסף (Value Added Services - VAS)</v>
      </c>
    </row>
    <row r="390" spans="1:8" ht="60">
      <c r="A390" s="210" t="s">
        <v>1696</v>
      </c>
      <c r="B390" s="211" t="s">
        <v>770</v>
      </c>
      <c r="C390" s="1" t="str">
        <f t="shared" si="24"/>
        <v>4.</v>
      </c>
      <c r="D390" s="1" t="str">
        <f t="shared" si="25"/>
        <v>4.3.</v>
      </c>
      <c r="E390" s="19" t="str">
        <f>INDEX(domain_ref!N:N,MATCH(C390,domain_ref!M:M,0))</f>
        <v>ניהול מלאי</v>
      </c>
      <c r="F390" s="76" t="str">
        <f>INDEX(domain_ref!N:N,MATCH(D390,domain_ref!M:M,0))</f>
        <v>ניהול תהליכי ערך מוסף (Value Added Services - VAS)</v>
      </c>
      <c r="G390" s="76" t="str">
        <f t="shared" si="26"/>
        <v>4. ניהול מלאי</v>
      </c>
      <c r="H390" s="76" t="str">
        <f t="shared" si="27"/>
        <v>4.3. ניהול תהליכי ערך מוסף (Value Added Services - VAS)</v>
      </c>
    </row>
    <row r="391" spans="1:8" ht="60">
      <c r="A391" s="210" t="s">
        <v>1697</v>
      </c>
      <c r="B391" s="211" t="s">
        <v>771</v>
      </c>
      <c r="C391" s="1" t="str">
        <f t="shared" si="24"/>
        <v>4.</v>
      </c>
      <c r="D391" s="1" t="str">
        <f t="shared" si="25"/>
        <v>4.3.</v>
      </c>
      <c r="E391" s="19" t="str">
        <f>INDEX(domain_ref!N:N,MATCH(C391,domain_ref!M:M,0))</f>
        <v>ניהול מלאי</v>
      </c>
      <c r="F391" s="76" t="str">
        <f>INDEX(domain_ref!N:N,MATCH(D391,domain_ref!M:M,0))</f>
        <v>ניהול תהליכי ערך מוסף (Value Added Services - VAS)</v>
      </c>
      <c r="G391" s="76" t="str">
        <f t="shared" si="26"/>
        <v>4. ניהול מלאי</v>
      </c>
      <c r="H391" s="76" t="str">
        <f t="shared" si="27"/>
        <v>4.3. ניהול תהליכי ערך מוסף (Value Added Services - VAS)</v>
      </c>
    </row>
    <row r="392" spans="1:8" ht="75">
      <c r="A392" s="210" t="s">
        <v>1698</v>
      </c>
      <c r="B392" s="211" t="s">
        <v>772</v>
      </c>
      <c r="C392" s="1" t="str">
        <f t="shared" si="24"/>
        <v>4.</v>
      </c>
      <c r="D392" s="1" t="str">
        <f t="shared" si="25"/>
        <v>4.3.</v>
      </c>
      <c r="E392" s="19" t="str">
        <f>INDEX(domain_ref!N:N,MATCH(C392,domain_ref!M:M,0))</f>
        <v>ניהול מלאי</v>
      </c>
      <c r="F392" s="76" t="str">
        <f>INDEX(domain_ref!N:N,MATCH(D392,domain_ref!M:M,0))</f>
        <v>ניהול תהליכי ערך מוסף (Value Added Services - VAS)</v>
      </c>
      <c r="G392" s="76" t="str">
        <f t="shared" si="26"/>
        <v>4. ניהול מלאי</v>
      </c>
      <c r="H392" s="76" t="str">
        <f t="shared" si="27"/>
        <v>4.3. ניהול תהליכי ערך מוסף (Value Added Services - VAS)</v>
      </c>
    </row>
    <row r="393" spans="1:8" ht="60">
      <c r="A393" s="210" t="s">
        <v>1699</v>
      </c>
      <c r="B393" s="211" t="s">
        <v>773</v>
      </c>
      <c r="C393" s="1" t="str">
        <f t="shared" si="24"/>
        <v>4.</v>
      </c>
      <c r="D393" s="1" t="str">
        <f t="shared" si="25"/>
        <v>4.3.</v>
      </c>
      <c r="E393" s="19" t="str">
        <f>INDEX(domain_ref!N:N,MATCH(C393,domain_ref!M:M,0))</f>
        <v>ניהול מלאי</v>
      </c>
      <c r="F393" s="76" t="str">
        <f>INDEX(domain_ref!N:N,MATCH(D393,domain_ref!M:M,0))</f>
        <v>ניהול תהליכי ערך מוסף (Value Added Services - VAS)</v>
      </c>
      <c r="G393" s="76" t="str">
        <f t="shared" si="26"/>
        <v>4. ניהול מלאי</v>
      </c>
      <c r="H393" s="76" t="str">
        <f t="shared" si="27"/>
        <v>4.3. ניהול תהליכי ערך מוסף (Value Added Services - VAS)</v>
      </c>
    </row>
    <row r="394" spans="1:8" ht="60">
      <c r="A394" s="210" t="s">
        <v>1700</v>
      </c>
      <c r="B394" s="211" t="s">
        <v>774</v>
      </c>
      <c r="C394" s="1" t="str">
        <f t="shared" si="28" ref="C394:C457">LEFT(A394,2)</f>
        <v>4.</v>
      </c>
      <c r="D394" s="1" t="str">
        <f t="shared" si="29" ref="D394:D452">LEFT(A394,4)</f>
        <v>4.3.</v>
      </c>
      <c r="E394" s="19" t="str">
        <f>INDEX(domain_ref!N:N,MATCH(C394,domain_ref!M:M,0))</f>
        <v>ניהול מלאי</v>
      </c>
      <c r="F394" s="76" t="str">
        <f>INDEX(domain_ref!N:N,MATCH(D394,domain_ref!M:M,0))</f>
        <v>ניהול תהליכי ערך מוסף (Value Added Services - VAS)</v>
      </c>
      <c r="G394" s="76" t="str">
        <f t="shared" si="26"/>
        <v>4. ניהול מלאי</v>
      </c>
      <c r="H394" s="76" t="str">
        <f t="shared" si="27"/>
        <v>4.3. ניהול תהליכי ערך מוסף (Value Added Services - VAS)</v>
      </c>
    </row>
    <row r="395" spans="1:8" ht="60">
      <c r="A395" s="210" t="s">
        <v>1701</v>
      </c>
      <c r="B395" s="211" t="s">
        <v>775</v>
      </c>
      <c r="C395" s="1" t="str">
        <f t="shared" si="28"/>
        <v>4.</v>
      </c>
      <c r="D395" s="1" t="str">
        <f t="shared" si="29"/>
        <v>4.3.</v>
      </c>
      <c r="E395" s="19" t="str">
        <f>INDEX(domain_ref!N:N,MATCH(C395,domain_ref!M:M,0))</f>
        <v>ניהול מלאי</v>
      </c>
      <c r="F395" s="76" t="str">
        <f>INDEX(domain_ref!N:N,MATCH(D395,domain_ref!M:M,0))</f>
        <v>ניהול תהליכי ערך מוסף (Value Added Services - VAS)</v>
      </c>
      <c r="G395" s="76" t="str">
        <f t="shared" si="26"/>
        <v>4. ניהול מלאי</v>
      </c>
      <c r="H395" s="76" t="str">
        <f t="shared" si="27"/>
        <v>4.3. ניהול תהליכי ערך מוסף (Value Added Services - VAS)</v>
      </c>
    </row>
    <row r="396" spans="1:8" ht="75">
      <c r="A396" s="210" t="s">
        <v>1702</v>
      </c>
      <c r="B396" s="211" t="s">
        <v>776</v>
      </c>
      <c r="C396" s="1" t="str">
        <f t="shared" si="28"/>
        <v>4.</v>
      </c>
      <c r="D396" s="1" t="str">
        <f t="shared" si="29"/>
        <v>4.3.</v>
      </c>
      <c r="E396" s="19" t="str">
        <f>INDEX(domain_ref!N:N,MATCH(C396,domain_ref!M:M,0))</f>
        <v>ניהול מלאי</v>
      </c>
      <c r="F396" s="76" t="str">
        <f>INDEX(domain_ref!N:N,MATCH(D396,domain_ref!M:M,0))</f>
        <v>ניהול תהליכי ערך מוסף (Value Added Services - VAS)</v>
      </c>
      <c r="G396" s="76" t="str">
        <f t="shared" si="26"/>
        <v>4. ניהול מלאי</v>
      </c>
      <c r="H396" s="76" t="str">
        <f t="shared" si="27"/>
        <v>4.3. ניהול תהליכי ערך מוסף (Value Added Services - VAS)</v>
      </c>
    </row>
    <row r="397" spans="1:8" ht="75">
      <c r="A397" s="210" t="s">
        <v>1703</v>
      </c>
      <c r="B397" s="211" t="s">
        <v>777</v>
      </c>
      <c r="C397" s="1" t="str">
        <f t="shared" si="28"/>
        <v>4.</v>
      </c>
      <c r="D397" s="1" t="str">
        <f t="shared" si="29"/>
        <v>4.3.</v>
      </c>
      <c r="E397" s="19" t="str">
        <f>INDEX(domain_ref!N:N,MATCH(C397,domain_ref!M:M,0))</f>
        <v>ניהול מלאי</v>
      </c>
      <c r="F397" s="76" t="str">
        <f>INDEX(domain_ref!N:N,MATCH(D397,domain_ref!M:M,0))</f>
        <v>ניהול תהליכי ערך מוסף (Value Added Services - VAS)</v>
      </c>
      <c r="G397" s="76" t="str">
        <f t="shared" si="26"/>
        <v>4. ניהול מלאי</v>
      </c>
      <c r="H397" s="76" t="str">
        <f t="shared" si="27"/>
        <v>4.3. ניהול תהליכי ערך מוסף (Value Added Services - VAS)</v>
      </c>
    </row>
    <row r="398" spans="1:8" ht="60">
      <c r="A398" s="210" t="s">
        <v>1704</v>
      </c>
      <c r="B398" s="211" t="s">
        <v>778</v>
      </c>
      <c r="C398" s="1" t="str">
        <f t="shared" si="28"/>
        <v>4.</v>
      </c>
      <c r="D398" s="1" t="str">
        <f t="shared" si="29"/>
        <v>4.3.</v>
      </c>
      <c r="E398" s="19" t="str">
        <f>INDEX(domain_ref!N:N,MATCH(C398,domain_ref!M:M,0))</f>
        <v>ניהול מלאי</v>
      </c>
      <c r="F398" s="76" t="str">
        <f>INDEX(domain_ref!N:N,MATCH(D398,domain_ref!M:M,0))</f>
        <v>ניהול תהליכי ערך מוסף (Value Added Services - VAS)</v>
      </c>
      <c r="G398" s="76" t="str">
        <f t="shared" si="26"/>
        <v>4. ניהול מלאי</v>
      </c>
      <c r="H398" s="76" t="str">
        <f t="shared" si="27"/>
        <v>4.3. ניהול תהליכי ערך מוסף (Value Added Services - VAS)</v>
      </c>
    </row>
    <row r="399" spans="1:8" ht="60">
      <c r="A399" s="210" t="s">
        <v>1705</v>
      </c>
      <c r="B399" s="211" t="s">
        <v>779</v>
      </c>
      <c r="C399" s="1" t="str">
        <f t="shared" si="28"/>
        <v>4.</v>
      </c>
      <c r="D399" s="1" t="str">
        <f t="shared" si="29"/>
        <v>4.3.</v>
      </c>
      <c r="E399" s="19" t="str">
        <f>INDEX(domain_ref!N:N,MATCH(C399,domain_ref!M:M,0))</f>
        <v>ניהול מלאי</v>
      </c>
      <c r="F399" s="76" t="str">
        <f>INDEX(domain_ref!N:N,MATCH(D399,domain_ref!M:M,0))</f>
        <v>ניהול תהליכי ערך מוסף (Value Added Services - VAS)</v>
      </c>
      <c r="G399" s="76" t="str">
        <f t="shared" si="26"/>
        <v>4. ניהול מלאי</v>
      </c>
      <c r="H399" s="76" t="str">
        <f t="shared" si="27"/>
        <v>4.3. ניהול תהליכי ערך מוסף (Value Added Services - VAS)</v>
      </c>
    </row>
    <row r="400" spans="1:8" ht="60">
      <c r="A400" s="210" t="s">
        <v>1706</v>
      </c>
      <c r="B400" s="211" t="s">
        <v>780</v>
      </c>
      <c r="C400" s="1" t="str">
        <f t="shared" si="28"/>
        <v>4.</v>
      </c>
      <c r="D400" s="1" t="str">
        <f t="shared" si="29"/>
        <v>4.3.</v>
      </c>
      <c r="E400" s="19" t="str">
        <f>INDEX(domain_ref!N:N,MATCH(C400,domain_ref!M:M,0))</f>
        <v>ניהול מלאי</v>
      </c>
      <c r="F400" s="76" t="str">
        <f>INDEX(domain_ref!N:N,MATCH(D400,domain_ref!M:M,0))</f>
        <v>ניהול תהליכי ערך מוסף (Value Added Services - VAS)</v>
      </c>
      <c r="G400" s="76" t="str">
        <f t="shared" si="26"/>
        <v>4. ניהול מלאי</v>
      </c>
      <c r="H400" s="76" t="str">
        <f t="shared" si="27"/>
        <v>4.3. ניהול תהליכי ערך מוסף (Value Added Services - VAS)</v>
      </c>
    </row>
    <row r="401" spans="1:8" ht="60">
      <c r="A401" s="210" t="s">
        <v>1707</v>
      </c>
      <c r="B401" s="211" t="s">
        <v>781</v>
      </c>
      <c r="C401" s="1" t="str">
        <f t="shared" si="28"/>
        <v>4.</v>
      </c>
      <c r="D401" s="1" t="str">
        <f t="shared" si="29"/>
        <v>4.3.</v>
      </c>
      <c r="E401" s="19" t="str">
        <f>INDEX(domain_ref!N:N,MATCH(C401,domain_ref!M:M,0))</f>
        <v>ניהול מלאי</v>
      </c>
      <c r="F401" s="76" t="str">
        <f>INDEX(domain_ref!N:N,MATCH(D401,domain_ref!M:M,0))</f>
        <v>ניהול תהליכי ערך מוסף (Value Added Services - VAS)</v>
      </c>
      <c r="G401" s="76" t="str">
        <f t="shared" si="26"/>
        <v>4. ניהול מלאי</v>
      </c>
      <c r="H401" s="76" t="str">
        <f t="shared" si="27"/>
        <v>4.3. ניהול תהליכי ערך מוסף (Value Added Services - VAS)</v>
      </c>
    </row>
    <row r="402" spans="1:8" ht="60">
      <c r="A402" s="210" t="s">
        <v>1708</v>
      </c>
      <c r="B402" s="211" t="s">
        <v>782</v>
      </c>
      <c r="C402" s="1" t="str">
        <f t="shared" si="28"/>
        <v>4.</v>
      </c>
      <c r="D402" s="1" t="str">
        <f t="shared" si="29"/>
        <v>4.3.</v>
      </c>
      <c r="E402" s="19" t="str">
        <f>INDEX(domain_ref!N:N,MATCH(C402,domain_ref!M:M,0))</f>
        <v>ניהול מלאי</v>
      </c>
      <c r="F402" s="76" t="str">
        <f>INDEX(domain_ref!N:N,MATCH(D402,domain_ref!M:M,0))</f>
        <v>ניהול תהליכי ערך מוסף (Value Added Services - VAS)</v>
      </c>
      <c r="G402" s="76" t="str">
        <f t="shared" si="26"/>
        <v>4. ניהול מלאי</v>
      </c>
      <c r="H402" s="76" t="str">
        <f t="shared" si="27"/>
        <v>4.3. ניהול תהליכי ערך מוסף (Value Added Services - VAS)</v>
      </c>
    </row>
    <row r="403" spans="1:8" ht="60">
      <c r="A403" s="210" t="s">
        <v>1709</v>
      </c>
      <c r="B403" s="211" t="s">
        <v>783</v>
      </c>
      <c r="C403" s="1" t="str">
        <f t="shared" si="28"/>
        <v>4.</v>
      </c>
      <c r="D403" s="1" t="str">
        <f t="shared" si="29"/>
        <v>4.3.</v>
      </c>
      <c r="E403" s="19" t="str">
        <f>INDEX(domain_ref!N:N,MATCH(C403,domain_ref!M:M,0))</f>
        <v>ניהול מלאי</v>
      </c>
      <c r="F403" s="76" t="str">
        <f>INDEX(domain_ref!N:N,MATCH(D403,domain_ref!M:M,0))</f>
        <v>ניהול תהליכי ערך מוסף (Value Added Services - VAS)</v>
      </c>
      <c r="G403" s="76" t="str">
        <f t="shared" si="26"/>
        <v>4. ניהול מלאי</v>
      </c>
      <c r="H403" s="76" t="str">
        <f t="shared" si="27"/>
        <v>4.3. ניהול תהליכי ערך מוסף (Value Added Services - VAS)</v>
      </c>
    </row>
    <row r="404" spans="1:8" ht="60">
      <c r="A404" s="210" t="s">
        <v>1710</v>
      </c>
      <c r="B404" s="211" t="s">
        <v>784</v>
      </c>
      <c r="C404" s="1" t="str">
        <f t="shared" si="28"/>
        <v>4.</v>
      </c>
      <c r="D404" s="1" t="str">
        <f t="shared" si="29"/>
        <v>4.3.</v>
      </c>
      <c r="E404" s="19" t="str">
        <f>INDEX(domain_ref!N:N,MATCH(C404,domain_ref!M:M,0))</f>
        <v>ניהול מלאי</v>
      </c>
      <c r="F404" s="76" t="str">
        <f>INDEX(domain_ref!N:N,MATCH(D404,domain_ref!M:M,0))</f>
        <v>ניהול תהליכי ערך מוסף (Value Added Services - VAS)</v>
      </c>
      <c r="G404" s="76" t="str">
        <f t="shared" si="26"/>
        <v>4. ניהול מלאי</v>
      </c>
      <c r="H404" s="76" t="str">
        <f t="shared" si="27"/>
        <v>4.3. ניהול תהליכי ערך מוסף (Value Added Services - VAS)</v>
      </c>
    </row>
    <row r="405" spans="1:8" ht="60">
      <c r="A405" s="210" t="s">
        <v>1711</v>
      </c>
      <c r="B405" s="211" t="s">
        <v>785</v>
      </c>
      <c r="C405" s="1" t="str">
        <f t="shared" si="28"/>
        <v>4.</v>
      </c>
      <c r="D405" s="1" t="str">
        <f t="shared" si="29"/>
        <v>4.3.</v>
      </c>
      <c r="E405" s="19" t="str">
        <f>INDEX(domain_ref!N:N,MATCH(C405,domain_ref!M:M,0))</f>
        <v>ניהול מלאי</v>
      </c>
      <c r="F405" s="76" t="str">
        <f>INDEX(domain_ref!N:N,MATCH(D405,domain_ref!M:M,0))</f>
        <v>ניהול תהליכי ערך מוסף (Value Added Services - VAS)</v>
      </c>
      <c r="G405" s="76" t="str">
        <f t="shared" si="26"/>
        <v>4. ניהול מלאי</v>
      </c>
      <c r="H405" s="76" t="str">
        <f t="shared" si="27"/>
        <v>4.3. ניהול תהליכי ערך מוסף (Value Added Services - VAS)</v>
      </c>
    </row>
    <row r="406" spans="1:8" ht="60">
      <c r="A406" s="210" t="s">
        <v>1712</v>
      </c>
      <c r="B406" s="211" t="s">
        <v>786</v>
      </c>
      <c r="C406" s="1" t="str">
        <f t="shared" si="28"/>
        <v>4.</v>
      </c>
      <c r="D406" s="1" t="str">
        <f t="shared" si="29"/>
        <v>4.3.</v>
      </c>
      <c r="E406" s="19" t="str">
        <f>INDEX(domain_ref!N:N,MATCH(C406,domain_ref!M:M,0))</f>
        <v>ניהול מלאי</v>
      </c>
      <c r="F406" s="76" t="str">
        <f>INDEX(domain_ref!N:N,MATCH(D406,domain_ref!M:M,0))</f>
        <v>ניהול תהליכי ערך מוסף (Value Added Services - VAS)</v>
      </c>
      <c r="G406" s="76" t="str">
        <f t="shared" si="26"/>
        <v>4. ניהול מלאי</v>
      </c>
      <c r="H406" s="76" t="str">
        <f t="shared" si="27"/>
        <v>4.3. ניהול תהליכי ערך מוסף (Value Added Services - VAS)</v>
      </c>
    </row>
    <row r="407" spans="1:8" ht="90">
      <c r="A407" s="210" t="s">
        <v>1713</v>
      </c>
      <c r="B407" s="211" t="s">
        <v>787</v>
      </c>
      <c r="C407" s="1" t="str">
        <f t="shared" si="28"/>
        <v>4.</v>
      </c>
      <c r="D407" s="1" t="str">
        <f t="shared" si="29"/>
        <v>4.3.</v>
      </c>
      <c r="E407" s="19" t="str">
        <f>INDEX(domain_ref!N:N,MATCH(C407,domain_ref!M:M,0))</f>
        <v>ניהול מלאי</v>
      </c>
      <c r="F407" s="76" t="str">
        <f>INDEX(domain_ref!N:N,MATCH(D407,domain_ref!M:M,0))</f>
        <v>ניהול תהליכי ערך מוסף (Value Added Services - VAS)</v>
      </c>
      <c r="G407" s="76" t="str">
        <f t="shared" si="26"/>
        <v>4. ניהול מלאי</v>
      </c>
      <c r="H407" s="76" t="str">
        <f t="shared" si="27"/>
        <v>4.3. ניהול תהליכי ערך מוסף (Value Added Services - VAS)</v>
      </c>
    </row>
    <row r="408" spans="1:8" ht="60">
      <c r="A408" s="210" t="s">
        <v>1714</v>
      </c>
      <c r="B408" s="211" t="s">
        <v>788</v>
      </c>
      <c r="C408" s="1" t="str">
        <f t="shared" si="28"/>
        <v>4.</v>
      </c>
      <c r="D408" s="1" t="str">
        <f t="shared" si="29"/>
        <v>4.3.</v>
      </c>
      <c r="E408" s="19" t="str">
        <f>INDEX(domain_ref!N:N,MATCH(C408,domain_ref!M:M,0))</f>
        <v>ניהול מלאי</v>
      </c>
      <c r="F408" s="76" t="str">
        <f>INDEX(domain_ref!N:N,MATCH(D408,domain_ref!M:M,0))</f>
        <v>ניהול תהליכי ערך מוסף (Value Added Services - VAS)</v>
      </c>
      <c r="G408" s="76" t="str">
        <f t="shared" si="26"/>
        <v>4. ניהול מלאי</v>
      </c>
      <c r="H408" s="76" t="str">
        <f t="shared" si="27"/>
        <v>4.3. ניהול תהליכי ערך מוסף (Value Added Services - VAS)</v>
      </c>
    </row>
    <row r="409" spans="1:8" ht="60">
      <c r="A409" s="210" t="s">
        <v>1715</v>
      </c>
      <c r="B409" s="211" t="s">
        <v>789</v>
      </c>
      <c r="C409" s="1" t="str">
        <f t="shared" si="28"/>
        <v>4.</v>
      </c>
      <c r="D409" s="1" t="str">
        <f t="shared" si="29"/>
        <v>4.3.</v>
      </c>
      <c r="E409" s="19" t="str">
        <f>INDEX(domain_ref!N:N,MATCH(C409,domain_ref!M:M,0))</f>
        <v>ניהול מלאי</v>
      </c>
      <c r="F409" s="76" t="str">
        <f>INDEX(domain_ref!N:N,MATCH(D409,domain_ref!M:M,0))</f>
        <v>ניהול תהליכי ערך מוסף (Value Added Services - VAS)</v>
      </c>
      <c r="G409" s="76" t="str">
        <f t="shared" si="26"/>
        <v>4. ניהול מלאי</v>
      </c>
      <c r="H409" s="76" t="str">
        <f t="shared" si="27"/>
        <v>4.3. ניהול תהליכי ערך מוסף (Value Added Services - VAS)</v>
      </c>
    </row>
    <row r="410" spans="1:8" ht="60">
      <c r="A410" s="210" t="s">
        <v>1716</v>
      </c>
      <c r="B410" s="211" t="s">
        <v>790</v>
      </c>
      <c r="C410" s="1" t="str">
        <f t="shared" si="28"/>
        <v>4.</v>
      </c>
      <c r="D410" s="1" t="str">
        <f t="shared" si="29"/>
        <v>4.3.</v>
      </c>
      <c r="E410" s="19" t="str">
        <f>INDEX(domain_ref!N:N,MATCH(C410,domain_ref!M:M,0))</f>
        <v>ניהול מלאי</v>
      </c>
      <c r="F410" s="76" t="str">
        <f>INDEX(domain_ref!N:N,MATCH(D410,domain_ref!M:M,0))</f>
        <v>ניהול תהליכי ערך מוסף (Value Added Services - VAS)</v>
      </c>
      <c r="G410" s="76" t="str">
        <f t="shared" si="26"/>
        <v>4. ניהול מלאי</v>
      </c>
      <c r="H410" s="76" t="str">
        <f t="shared" si="27"/>
        <v>4.3. ניהול תהליכי ערך מוסף (Value Added Services - VAS)</v>
      </c>
    </row>
    <row r="411" spans="1:8" ht="120">
      <c r="A411" s="210" t="s">
        <v>1717</v>
      </c>
      <c r="B411" s="211" t="s">
        <v>791</v>
      </c>
      <c r="C411" s="1" t="str">
        <f t="shared" si="28"/>
        <v>4.</v>
      </c>
      <c r="D411" s="1" t="str">
        <f t="shared" si="29"/>
        <v>4.3.</v>
      </c>
      <c r="E411" s="19" t="str">
        <f>INDEX(domain_ref!N:N,MATCH(C411,domain_ref!M:M,0))</f>
        <v>ניהול מלאי</v>
      </c>
      <c r="F411" s="76" t="str">
        <f>INDEX(domain_ref!N:N,MATCH(D411,domain_ref!M:M,0))</f>
        <v>ניהול תהליכי ערך מוסף (Value Added Services - VAS)</v>
      </c>
      <c r="G411" s="76" t="str">
        <f t="shared" si="26"/>
        <v>4. ניהול מלאי</v>
      </c>
      <c r="H411" s="76" t="str">
        <f t="shared" si="27"/>
        <v>4.3. ניהול תהליכי ערך מוסף (Value Added Services - VAS)</v>
      </c>
    </row>
    <row r="412" spans="1:8" ht="15">
      <c r="A412" s="210" t="s">
        <v>1718</v>
      </c>
      <c r="B412" s="211" t="s">
        <v>792</v>
      </c>
      <c r="C412" s="1" t="str">
        <f t="shared" si="28"/>
        <v>4.</v>
      </c>
      <c r="D412" s="1" t="str">
        <f t="shared" si="29"/>
        <v>4.4.</v>
      </c>
      <c r="E412" s="19" t="str">
        <f>INDEX(domain_ref!N:N,MATCH(C412,domain_ref!M:M,0))</f>
        <v>ניהול מלאי</v>
      </c>
      <c r="F412" s="76" t="str">
        <f>INDEX(domain_ref!N:N,MATCH(D412,domain_ref!M:M,0))</f>
        <v>בקרת טמפרטורה</v>
      </c>
      <c r="G412" s="76" t="str">
        <f t="shared" si="26"/>
        <v>4. ניהול מלאי</v>
      </c>
      <c r="H412" s="76" t="str">
        <f t="shared" si="27"/>
        <v>4.4. בקרת טמפרטורה</v>
      </c>
    </row>
    <row r="413" spans="1:8" ht="45">
      <c r="A413" s="210" t="s">
        <v>1719</v>
      </c>
      <c r="B413" s="211" t="s">
        <v>793</v>
      </c>
      <c r="C413" s="1" t="str">
        <f t="shared" si="28"/>
        <v>4.</v>
      </c>
      <c r="D413" s="1" t="str">
        <f t="shared" si="29"/>
        <v>4.4.</v>
      </c>
      <c r="E413" s="19" t="str">
        <f>INDEX(domain_ref!N:N,MATCH(C413,domain_ref!M:M,0))</f>
        <v>ניהול מלאי</v>
      </c>
      <c r="F413" s="76" t="str">
        <f>INDEX(domain_ref!N:N,MATCH(D413,domain_ref!M:M,0))</f>
        <v>בקרת טמפרטורה</v>
      </c>
      <c r="G413" s="76" t="str">
        <f t="shared" si="26"/>
        <v>4. ניהול מלאי</v>
      </c>
      <c r="H413" s="76" t="str">
        <f t="shared" si="27"/>
        <v>4.4. בקרת טמפרטורה</v>
      </c>
    </row>
    <row r="414" spans="1:8" ht="60">
      <c r="A414" s="210" t="s">
        <v>1720</v>
      </c>
      <c r="B414" s="211" t="s">
        <v>794</v>
      </c>
      <c r="C414" s="1" t="str">
        <f t="shared" si="28"/>
        <v>4.</v>
      </c>
      <c r="D414" s="1" t="str">
        <f t="shared" si="29"/>
        <v>4.4.</v>
      </c>
      <c r="E414" s="19" t="str">
        <f>INDEX(domain_ref!N:N,MATCH(C414,domain_ref!M:M,0))</f>
        <v>ניהול מלאי</v>
      </c>
      <c r="F414" s="76" t="str">
        <f>INDEX(domain_ref!N:N,MATCH(D414,domain_ref!M:M,0))</f>
        <v>בקרת טמפרטורה</v>
      </c>
      <c r="G414" s="76" t="str">
        <f t="shared" si="26"/>
        <v>4. ניהול מלאי</v>
      </c>
      <c r="H414" s="76" t="str">
        <f t="shared" si="27"/>
        <v>4.4. בקרת טמפרטורה</v>
      </c>
    </row>
    <row r="415" spans="1:8" ht="105">
      <c r="A415" s="210" t="s">
        <v>1721</v>
      </c>
      <c r="B415" s="211" t="s">
        <v>795</v>
      </c>
      <c r="C415" s="1" t="str">
        <f t="shared" si="28"/>
        <v>4.</v>
      </c>
      <c r="D415" s="1" t="str">
        <f t="shared" si="29"/>
        <v>4.4.</v>
      </c>
      <c r="E415" s="19" t="str">
        <f>INDEX(domain_ref!N:N,MATCH(C415,domain_ref!M:M,0))</f>
        <v>ניהול מלאי</v>
      </c>
      <c r="F415" s="76" t="str">
        <f>INDEX(domain_ref!N:N,MATCH(D415,domain_ref!M:M,0))</f>
        <v>בקרת טמפרטורה</v>
      </c>
      <c r="G415" s="76" t="str">
        <f t="shared" si="26"/>
        <v>4. ניהול מלאי</v>
      </c>
      <c r="H415" s="76" t="str">
        <f t="shared" si="27"/>
        <v>4.4. בקרת טמפרטורה</v>
      </c>
    </row>
    <row r="416" spans="1:8" ht="45">
      <c r="A416" s="210" t="s">
        <v>1722</v>
      </c>
      <c r="B416" s="211" t="s">
        <v>796</v>
      </c>
      <c r="C416" s="1" t="str">
        <f t="shared" si="28"/>
        <v>4.</v>
      </c>
      <c r="D416" s="1" t="str">
        <f t="shared" si="29"/>
        <v>4.5.</v>
      </c>
      <c r="E416" s="19" t="str">
        <f>INDEX(domain_ref!N:N,MATCH(C416,domain_ref!M:M,0))</f>
        <v>ניהול מלאי</v>
      </c>
      <c r="F416" s="76" t="str">
        <f>INDEX(domain_ref!N:N,MATCH(D416,domain_ref!M:M,0))</f>
        <v>תהליך בקרת איכות תקופתי או יזום באופן ידני</v>
      </c>
      <c r="G416" s="76" t="str">
        <f t="shared" si="26"/>
        <v>4. ניהול מלאי</v>
      </c>
      <c r="H416" s="76" t="str">
        <f t="shared" si="27"/>
        <v>4.5. תהליך בקרת איכות תקופתי או יזום באופן ידני</v>
      </c>
    </row>
    <row r="417" spans="1:8" ht="45">
      <c r="A417" s="210" t="s">
        <v>1723</v>
      </c>
      <c r="B417" s="211" t="s">
        <v>797</v>
      </c>
      <c r="C417" s="1" t="str">
        <f t="shared" si="28"/>
        <v>4.</v>
      </c>
      <c r="D417" s="1" t="str">
        <f t="shared" si="29"/>
        <v>4.5.</v>
      </c>
      <c r="E417" s="19" t="str">
        <f>INDEX(domain_ref!N:N,MATCH(C417,domain_ref!M:M,0))</f>
        <v>ניהול מלאי</v>
      </c>
      <c r="F417" s="76" t="str">
        <f>INDEX(domain_ref!N:N,MATCH(D417,domain_ref!M:M,0))</f>
        <v>תהליך בקרת איכות תקופתי או יזום באופן ידני</v>
      </c>
      <c r="G417" s="76" t="str">
        <f t="shared" si="26"/>
        <v>4. ניהול מלאי</v>
      </c>
      <c r="H417" s="76" t="str">
        <f t="shared" si="27"/>
        <v>4.5. תהליך בקרת איכות תקופתי או יזום באופן ידני</v>
      </c>
    </row>
    <row r="418" spans="1:8" ht="45">
      <c r="A418" s="210" t="s">
        <v>1724</v>
      </c>
      <c r="B418" s="211" t="s">
        <v>798</v>
      </c>
      <c r="C418" s="1" t="str">
        <f t="shared" si="28"/>
        <v>4.</v>
      </c>
      <c r="D418" s="1" t="str">
        <f t="shared" si="29"/>
        <v>4.5.</v>
      </c>
      <c r="E418" s="19" t="str">
        <f>INDEX(domain_ref!N:N,MATCH(C418,domain_ref!M:M,0))</f>
        <v>ניהול מלאי</v>
      </c>
      <c r="F418" s="76" t="str">
        <f>INDEX(domain_ref!N:N,MATCH(D418,domain_ref!M:M,0))</f>
        <v>תהליך בקרת איכות תקופתי או יזום באופן ידני</v>
      </c>
      <c r="G418" s="76" t="str">
        <f t="shared" si="26"/>
        <v>4. ניהול מלאי</v>
      </c>
      <c r="H418" s="76" t="str">
        <f t="shared" si="27"/>
        <v>4.5. תהליך בקרת איכות תקופתי או יזום באופן ידני</v>
      </c>
    </row>
    <row r="419" spans="1:8" ht="75">
      <c r="A419" s="210" t="s">
        <v>1725</v>
      </c>
      <c r="B419" s="211" t="s">
        <v>799</v>
      </c>
      <c r="C419" s="1" t="str">
        <f t="shared" si="28"/>
        <v>4.</v>
      </c>
      <c r="D419" s="1" t="str">
        <f t="shared" si="29"/>
        <v>4.5.</v>
      </c>
      <c r="E419" s="19" t="str">
        <f>INDEX(domain_ref!N:N,MATCH(C419,domain_ref!M:M,0))</f>
        <v>ניהול מלאי</v>
      </c>
      <c r="F419" s="76" t="str">
        <f>INDEX(domain_ref!N:N,MATCH(D419,domain_ref!M:M,0))</f>
        <v>תהליך בקרת איכות תקופתי או יזום באופן ידני</v>
      </c>
      <c r="G419" s="76" t="str">
        <f t="shared" si="26"/>
        <v>4. ניהול מלאי</v>
      </c>
      <c r="H419" s="76" t="str">
        <f t="shared" si="27"/>
        <v>4.5. תהליך בקרת איכות תקופתי או יזום באופן ידני</v>
      </c>
    </row>
    <row r="420" spans="1:8" ht="60">
      <c r="A420" s="210" t="s">
        <v>1726</v>
      </c>
      <c r="B420" s="211" t="s">
        <v>800</v>
      </c>
      <c r="C420" s="1" t="str">
        <f t="shared" si="28"/>
        <v>4.</v>
      </c>
      <c r="D420" s="1" t="str">
        <f t="shared" si="29"/>
        <v>4.6.</v>
      </c>
      <c r="E420" s="19" t="str">
        <f>INDEX(domain_ref!N:N,MATCH(C420,domain_ref!M:M,0))</f>
        <v>ניהול מלאי</v>
      </c>
      <c r="F420" s="76" t="str">
        <f>INDEX(domain_ref!N:N,MATCH(D420,domain_ref!M:M,0))</f>
        <v>שינוי סטאטוס אצווה/חומר לבלתי שמיש/מוגבל</v>
      </c>
      <c r="G420" s="76" t="str">
        <f t="shared" si="26"/>
        <v>4. ניהול מלאי</v>
      </c>
      <c r="H420" s="76" t="str">
        <f t="shared" si="27"/>
        <v>4.6. שינוי סטאטוס אצווה/חומר לבלתי שמיש/מוגבל</v>
      </c>
    </row>
    <row r="421" spans="1:8" ht="60">
      <c r="A421" s="210" t="s">
        <v>1727</v>
      </c>
      <c r="B421" s="211" t="s">
        <v>801</v>
      </c>
      <c r="C421" s="1" t="str">
        <f t="shared" si="28"/>
        <v>4.</v>
      </c>
      <c r="D421" s="1" t="str">
        <f t="shared" si="29"/>
        <v>4.6.</v>
      </c>
      <c r="E421" s="19" t="str">
        <f>INDEX(domain_ref!N:N,MATCH(C421,domain_ref!M:M,0))</f>
        <v>ניהול מלאי</v>
      </c>
      <c r="F421" s="76" t="str">
        <f>INDEX(domain_ref!N:N,MATCH(D421,domain_ref!M:M,0))</f>
        <v>שינוי סטאטוס אצווה/חומר לבלתי שמיש/מוגבל</v>
      </c>
      <c r="G421" s="76" t="str">
        <f t="shared" si="26"/>
        <v>4. ניהול מלאי</v>
      </c>
      <c r="H421" s="76" t="str">
        <f t="shared" si="27"/>
        <v>4.6. שינוי סטאטוס אצווה/חומר לבלתי שמיש/מוגבל</v>
      </c>
    </row>
    <row r="422" spans="1:8" ht="60">
      <c r="A422" s="210" t="s">
        <v>1728</v>
      </c>
      <c r="B422" s="211" t="s">
        <v>802</v>
      </c>
      <c r="C422" s="1" t="str">
        <f t="shared" si="28"/>
        <v>4.</v>
      </c>
      <c r="D422" s="1" t="str">
        <f t="shared" si="29"/>
        <v>4.6.</v>
      </c>
      <c r="E422" s="19" t="str">
        <f>INDEX(domain_ref!N:N,MATCH(C422,domain_ref!M:M,0))</f>
        <v>ניהול מלאי</v>
      </c>
      <c r="F422" s="76" t="str">
        <f>INDEX(domain_ref!N:N,MATCH(D422,domain_ref!M:M,0))</f>
        <v>שינוי סטאטוס אצווה/חומר לבלתי שמיש/מוגבל</v>
      </c>
      <c r="G422" s="76" t="str">
        <f t="shared" si="26"/>
        <v>4. ניהול מלאי</v>
      </c>
      <c r="H422" s="76" t="str">
        <f t="shared" si="27"/>
        <v>4.6. שינוי סטאטוס אצווה/חומר לבלתי שמיש/מוגבל</v>
      </c>
    </row>
    <row r="423" spans="1:8" ht="30">
      <c r="A423" s="210" t="s">
        <v>1729</v>
      </c>
      <c r="B423" s="211" t="s">
        <v>803</v>
      </c>
      <c r="C423" s="1" t="str">
        <f t="shared" si="28"/>
        <v>4.</v>
      </c>
      <c r="D423" s="1" t="str">
        <f t="shared" si="29"/>
        <v>4.7.</v>
      </c>
      <c r="E423" s="19" t="str">
        <f>INDEX(domain_ref!N:N,MATCH(C423,domain_ref!M:M,0))</f>
        <v>ניהול מלאי</v>
      </c>
      <c r="F423" s="76" t="str">
        <f>INDEX(domain_ref!N:N,MATCH(D423,domain_ref!M:M,0))</f>
        <v>החזרות למלאי מלקוחות המרה"ס</v>
      </c>
      <c r="G423" s="76" t="str">
        <f t="shared" si="26"/>
        <v>4. ניהול מלאי</v>
      </c>
      <c r="H423" s="76" t="str">
        <f t="shared" si="27"/>
        <v>4.7. החזרות למלאי מלקוחות המרה"ס</v>
      </c>
    </row>
    <row r="424" spans="1:8" ht="45">
      <c r="A424" s="210" t="s">
        <v>1730</v>
      </c>
      <c r="B424" s="211" t="s">
        <v>804</v>
      </c>
      <c r="C424" s="1" t="str">
        <f t="shared" si="28"/>
        <v>4.</v>
      </c>
      <c r="D424" s="1" t="str">
        <f t="shared" si="29"/>
        <v>4.7.</v>
      </c>
      <c r="E424" s="19" t="str">
        <f>INDEX(domain_ref!N:N,MATCH(C424,domain_ref!M:M,0))</f>
        <v>ניהול מלאי</v>
      </c>
      <c r="F424" s="76" t="str">
        <f>INDEX(domain_ref!N:N,MATCH(D424,domain_ref!M:M,0))</f>
        <v>החזרות למלאי מלקוחות המרה"ס</v>
      </c>
      <c r="G424" s="76" t="str">
        <f t="shared" si="26"/>
        <v>4. ניהול מלאי</v>
      </c>
      <c r="H424" s="76" t="str">
        <f t="shared" si="27"/>
        <v>4.7. החזרות למלאי מלקוחות המרה"ס</v>
      </c>
    </row>
    <row r="425" spans="1:8" ht="45">
      <c r="A425" s="210" t="s">
        <v>1731</v>
      </c>
      <c r="B425" s="211" t="s">
        <v>805</v>
      </c>
      <c r="C425" s="1" t="str">
        <f t="shared" si="28"/>
        <v>4.</v>
      </c>
      <c r="D425" s="1" t="str">
        <f t="shared" si="29"/>
        <v>4.7.</v>
      </c>
      <c r="E425" s="19" t="str">
        <f>INDEX(domain_ref!N:N,MATCH(C425,domain_ref!M:M,0))</f>
        <v>ניהול מלאי</v>
      </c>
      <c r="F425" s="76" t="str">
        <f>INDEX(domain_ref!N:N,MATCH(D425,domain_ref!M:M,0))</f>
        <v>החזרות למלאי מלקוחות המרה"ס</v>
      </c>
      <c r="G425" s="76" t="str">
        <f t="shared" si="26"/>
        <v>4. ניהול מלאי</v>
      </c>
      <c r="H425" s="76" t="str">
        <f t="shared" si="27"/>
        <v>4.7. החזרות למלאי מלקוחות המרה"ס</v>
      </c>
    </row>
    <row r="426" spans="1:8" ht="60">
      <c r="A426" s="210" t="s">
        <v>1732</v>
      </c>
      <c r="B426" s="211" t="s">
        <v>806</v>
      </c>
      <c r="C426" s="1" t="str">
        <f t="shared" si="28"/>
        <v>4.</v>
      </c>
      <c r="D426" s="1" t="str">
        <f t="shared" si="29"/>
        <v>4.7.</v>
      </c>
      <c r="E426" s="19" t="str">
        <f>INDEX(domain_ref!N:N,MATCH(C426,domain_ref!M:M,0))</f>
        <v>ניהול מלאי</v>
      </c>
      <c r="F426" s="76" t="str">
        <f>INDEX(domain_ref!N:N,MATCH(D426,domain_ref!M:M,0))</f>
        <v>החזרות למלאי מלקוחות המרה"ס</v>
      </c>
      <c r="G426" s="76" t="str">
        <f t="shared" si="26"/>
        <v>4. ניהול מלאי</v>
      </c>
      <c r="H426" s="76" t="str">
        <f t="shared" si="27"/>
        <v>4.7. החזרות למלאי מלקוחות המרה"ס</v>
      </c>
    </row>
    <row r="427" spans="1:8" ht="75">
      <c r="A427" s="210" t="s">
        <v>1733</v>
      </c>
      <c r="B427" s="211" t="s">
        <v>807</v>
      </c>
      <c r="C427" s="1" t="str">
        <f t="shared" si="28"/>
        <v>4.</v>
      </c>
      <c r="D427" s="1" t="str">
        <f t="shared" si="29"/>
        <v>4.7.</v>
      </c>
      <c r="E427" s="19" t="str">
        <f>INDEX(domain_ref!N:N,MATCH(C427,domain_ref!M:M,0))</f>
        <v>ניהול מלאי</v>
      </c>
      <c r="F427" s="76" t="str">
        <f>INDEX(domain_ref!N:N,MATCH(D427,domain_ref!M:M,0))</f>
        <v>החזרות למלאי מלקוחות המרה"ס</v>
      </c>
      <c r="G427" s="76" t="str">
        <f t="shared" si="26"/>
        <v>4. ניהול מלאי</v>
      </c>
      <c r="H427" s="76" t="str">
        <f t="shared" si="27"/>
        <v>4.7. החזרות למלאי מלקוחות המרה"ס</v>
      </c>
    </row>
    <row r="428" spans="1:8" ht="90">
      <c r="A428" s="210" t="s">
        <v>1734</v>
      </c>
      <c r="B428" s="211" t="s">
        <v>808</v>
      </c>
      <c r="C428" s="1" t="str">
        <f t="shared" si="28"/>
        <v>4.</v>
      </c>
      <c r="D428" s="1" t="str">
        <f t="shared" si="29"/>
        <v>4.7.</v>
      </c>
      <c r="E428" s="19" t="str">
        <f>INDEX(domain_ref!N:N,MATCH(C428,domain_ref!M:M,0))</f>
        <v>ניהול מלאי</v>
      </c>
      <c r="F428" s="76" t="str">
        <f>INDEX(domain_ref!N:N,MATCH(D428,domain_ref!M:M,0))</f>
        <v>החזרות למלאי מלקוחות המרה"ס</v>
      </c>
      <c r="G428" s="76" t="str">
        <f t="shared" si="26"/>
        <v>4. ניהול מלאי</v>
      </c>
      <c r="H428" s="76" t="str">
        <f t="shared" si="27"/>
        <v>4.7. החזרות למלאי מלקוחות המרה"ס</v>
      </c>
    </row>
    <row r="429" spans="1:8" ht="60">
      <c r="A429" s="210" t="s">
        <v>1735</v>
      </c>
      <c r="B429" s="211" t="s">
        <v>809</v>
      </c>
      <c r="C429" s="1" t="str">
        <f t="shared" si="28"/>
        <v>4.</v>
      </c>
      <c r="D429" s="1" t="str">
        <f t="shared" si="29"/>
        <v>4.7.</v>
      </c>
      <c r="E429" s="19" t="str">
        <f>INDEX(domain_ref!N:N,MATCH(C429,domain_ref!M:M,0))</f>
        <v>ניהול מלאי</v>
      </c>
      <c r="F429" s="76" t="str">
        <f>INDEX(domain_ref!N:N,MATCH(D429,domain_ref!M:M,0))</f>
        <v>החזרות למלאי מלקוחות המרה"ס</v>
      </c>
      <c r="G429" s="76" t="str">
        <f t="shared" si="26"/>
        <v>4. ניהול מלאי</v>
      </c>
      <c r="H429" s="76" t="str">
        <f t="shared" si="27"/>
        <v>4.7. החזרות למלאי מלקוחות המרה"ס</v>
      </c>
    </row>
    <row r="430" spans="1:8" ht="45">
      <c r="A430" s="210" t="s">
        <v>1736</v>
      </c>
      <c r="B430" s="211" t="s">
        <v>810</v>
      </c>
      <c r="C430" s="1" t="str">
        <f t="shared" si="28"/>
        <v>4.</v>
      </c>
      <c r="D430" s="1" t="str">
        <f t="shared" si="29"/>
        <v>4.7.</v>
      </c>
      <c r="E430" s="19" t="str">
        <f>INDEX(domain_ref!N:N,MATCH(C430,domain_ref!M:M,0))</f>
        <v>ניהול מלאי</v>
      </c>
      <c r="F430" s="76" t="str">
        <f>INDEX(domain_ref!N:N,MATCH(D430,domain_ref!M:M,0))</f>
        <v>החזרות למלאי מלקוחות המרה"ס</v>
      </c>
      <c r="G430" s="76" t="str">
        <f t="shared" si="26"/>
        <v>4. ניהול מלאי</v>
      </c>
      <c r="H430" s="76" t="str">
        <f t="shared" si="27"/>
        <v>4.7. החזרות למלאי מלקוחות המרה"ס</v>
      </c>
    </row>
    <row r="431" spans="1:8" ht="60">
      <c r="A431" s="210" t="s">
        <v>1737</v>
      </c>
      <c r="B431" s="211" t="s">
        <v>811</v>
      </c>
      <c r="C431" s="1" t="str">
        <f t="shared" si="28"/>
        <v>4.</v>
      </c>
      <c r="D431" s="1" t="str">
        <f t="shared" si="29"/>
        <v>4.7.</v>
      </c>
      <c r="E431" s="19" t="str">
        <f>INDEX(domain_ref!N:N,MATCH(C431,domain_ref!M:M,0))</f>
        <v>ניהול מלאי</v>
      </c>
      <c r="F431" s="76" t="str">
        <f>INDEX(domain_ref!N:N,MATCH(D431,domain_ref!M:M,0))</f>
        <v>החזרות למלאי מלקוחות המרה"ס</v>
      </c>
      <c r="G431" s="76" t="str">
        <f t="shared" si="26"/>
        <v>4. ניהול מלאי</v>
      </c>
      <c r="H431" s="76" t="str">
        <f t="shared" si="27"/>
        <v>4.7. החזרות למלאי מלקוחות המרה"ס</v>
      </c>
    </row>
    <row r="432" spans="1:8" ht="45">
      <c r="A432" s="210" t="s">
        <v>1738</v>
      </c>
      <c r="B432" s="211" t="s">
        <v>812</v>
      </c>
      <c r="C432" s="1" t="str">
        <f t="shared" si="28"/>
        <v>4.</v>
      </c>
      <c r="D432" s="1" t="str">
        <f t="shared" si="29"/>
        <v>4.7.</v>
      </c>
      <c r="E432" s="19" t="str">
        <f>INDEX(domain_ref!N:N,MATCH(C432,domain_ref!M:M,0))</f>
        <v>ניהול מלאי</v>
      </c>
      <c r="F432" s="76" t="str">
        <f>INDEX(domain_ref!N:N,MATCH(D432,domain_ref!M:M,0))</f>
        <v>החזרות למלאי מלקוחות המרה"ס</v>
      </c>
      <c r="G432" s="76" t="str">
        <f t="shared" si="26"/>
        <v>4. ניהול מלאי</v>
      </c>
      <c r="H432" s="76" t="str">
        <f t="shared" si="27"/>
        <v>4.7. החזרות למלאי מלקוחות המרה"ס</v>
      </c>
    </row>
    <row r="433" spans="1:8" ht="30">
      <c r="A433" s="210" t="s">
        <v>1739</v>
      </c>
      <c r="B433" s="211" t="s">
        <v>813</v>
      </c>
      <c r="C433" s="1" t="str">
        <f t="shared" si="28"/>
        <v>4.</v>
      </c>
      <c r="D433" s="1" t="str">
        <f t="shared" si="29"/>
        <v>4.8.</v>
      </c>
      <c r="E433" s="19" t="str">
        <f>INDEX(domain_ref!N:N,MATCH(C433,domain_ref!M:M,0))</f>
        <v>ניהול מלאי</v>
      </c>
      <c r="F433" s="76" t="str">
        <f>INDEX(domain_ref!N:N,MATCH(D433,domain_ref!M:M,0))</f>
        <v>טיפול בפגומים/פג"תים</v>
      </c>
      <c r="G433" s="76" t="str">
        <f t="shared" si="26"/>
        <v>4. ניהול מלאי</v>
      </c>
      <c r="H433" s="76" t="str">
        <f t="shared" si="27"/>
        <v>4.8. טיפול בפגומים/פג"תים</v>
      </c>
    </row>
    <row r="434" spans="1:8" ht="30">
      <c r="A434" s="210" t="s">
        <v>1740</v>
      </c>
      <c r="B434" s="211" t="s">
        <v>814</v>
      </c>
      <c r="C434" s="1" t="str">
        <f t="shared" si="28"/>
        <v>4.</v>
      </c>
      <c r="D434" s="1" t="str">
        <f t="shared" si="29"/>
        <v>4.8.</v>
      </c>
      <c r="E434" s="19" t="str">
        <f>INDEX(domain_ref!N:N,MATCH(C434,domain_ref!M:M,0))</f>
        <v>ניהול מלאי</v>
      </c>
      <c r="F434" s="76" t="str">
        <f>INDEX(domain_ref!N:N,MATCH(D434,domain_ref!M:M,0))</f>
        <v>טיפול בפגומים/פג"תים</v>
      </c>
      <c r="G434" s="76" t="str">
        <f t="shared" si="26"/>
        <v>4. ניהול מלאי</v>
      </c>
      <c r="H434" s="76" t="str">
        <f t="shared" si="27"/>
        <v>4.8. טיפול בפגומים/פג"תים</v>
      </c>
    </row>
    <row r="435" spans="1:8" ht="30">
      <c r="A435" s="210" t="s">
        <v>1741</v>
      </c>
      <c r="B435" s="211" t="s">
        <v>815</v>
      </c>
      <c r="C435" s="1" t="str">
        <f t="shared" si="28"/>
        <v>4.</v>
      </c>
      <c r="D435" s="1" t="str">
        <f t="shared" si="29"/>
        <v>4.8.</v>
      </c>
      <c r="E435" s="19" t="str">
        <f>INDEX(domain_ref!N:N,MATCH(C435,domain_ref!M:M,0))</f>
        <v>ניהול מלאי</v>
      </c>
      <c r="F435" s="76" t="str">
        <f>INDEX(domain_ref!N:N,MATCH(D435,domain_ref!M:M,0))</f>
        <v>טיפול בפגומים/פג"תים</v>
      </c>
      <c r="G435" s="76" t="str">
        <f t="shared" si="26"/>
        <v>4. ניהול מלאי</v>
      </c>
      <c r="H435" s="76" t="str">
        <f t="shared" si="27"/>
        <v>4.8. טיפול בפגומים/פג"תים</v>
      </c>
    </row>
    <row r="436" spans="1:8" ht="30">
      <c r="A436" s="210" t="s">
        <v>1742</v>
      </c>
      <c r="B436" s="211" t="s">
        <v>816</v>
      </c>
      <c r="C436" s="1" t="str">
        <f t="shared" si="28"/>
        <v>4.</v>
      </c>
      <c r="D436" s="1" t="str">
        <f t="shared" si="29"/>
        <v>4.8.</v>
      </c>
      <c r="E436" s="19" t="str">
        <f>INDEX(domain_ref!N:N,MATCH(C436,domain_ref!M:M,0))</f>
        <v>ניהול מלאי</v>
      </c>
      <c r="F436" s="76" t="str">
        <f>INDEX(domain_ref!N:N,MATCH(D436,domain_ref!M:M,0))</f>
        <v>טיפול בפגומים/פג"תים</v>
      </c>
      <c r="G436" s="76" t="str">
        <f t="shared" si="26"/>
        <v>4. ניהול מלאי</v>
      </c>
      <c r="H436" s="76" t="str">
        <f t="shared" si="27"/>
        <v>4.8. טיפול בפגומים/פג"תים</v>
      </c>
    </row>
    <row r="437" spans="1:8" ht="30">
      <c r="A437" s="210" t="s">
        <v>1743</v>
      </c>
      <c r="B437" s="211" t="s">
        <v>817</v>
      </c>
      <c r="C437" s="1" t="str">
        <f t="shared" si="28"/>
        <v>4.</v>
      </c>
      <c r="D437" s="1" t="str">
        <f t="shared" si="29"/>
        <v>4.8.</v>
      </c>
      <c r="E437" s="19" t="str">
        <f>INDEX(domain_ref!N:N,MATCH(C437,domain_ref!M:M,0))</f>
        <v>ניהול מלאי</v>
      </c>
      <c r="F437" s="76" t="str">
        <f>INDEX(domain_ref!N:N,MATCH(D437,domain_ref!M:M,0))</f>
        <v>טיפול בפגומים/פג"תים</v>
      </c>
      <c r="G437" s="76" t="str">
        <f t="shared" si="26"/>
        <v>4. ניהול מלאי</v>
      </c>
      <c r="H437" s="76" t="str">
        <f t="shared" si="27"/>
        <v>4.8. טיפול בפגומים/פג"תים</v>
      </c>
    </row>
    <row r="438" spans="1:8" ht="60">
      <c r="A438" s="210" t="s">
        <v>1744</v>
      </c>
      <c r="B438" s="211" t="s">
        <v>818</v>
      </c>
      <c r="C438" s="1" t="str">
        <f t="shared" si="28"/>
        <v>4.</v>
      </c>
      <c r="D438" s="1" t="str">
        <f t="shared" si="29"/>
        <v>4.8.</v>
      </c>
      <c r="E438" s="19" t="str">
        <f>INDEX(domain_ref!N:N,MATCH(C438,domain_ref!M:M,0))</f>
        <v>ניהול מלאי</v>
      </c>
      <c r="F438" s="76" t="str">
        <f>INDEX(domain_ref!N:N,MATCH(D438,domain_ref!M:M,0))</f>
        <v>טיפול בפגומים/פג"תים</v>
      </c>
      <c r="G438" s="76" t="str">
        <f t="shared" si="26"/>
        <v>4. ניהול מלאי</v>
      </c>
      <c r="H438" s="76" t="str">
        <f t="shared" si="27"/>
        <v>4.8. טיפול בפגומים/פג"תים</v>
      </c>
    </row>
    <row r="439" spans="1:8" ht="45">
      <c r="A439" s="210" t="s">
        <v>1745</v>
      </c>
      <c r="B439" s="211" t="s">
        <v>819</v>
      </c>
      <c r="C439" s="1" t="str">
        <f t="shared" si="28"/>
        <v>4.</v>
      </c>
      <c r="D439" s="1" t="str">
        <f t="shared" si="29"/>
        <v>4.8.</v>
      </c>
      <c r="E439" s="19" t="str">
        <f>INDEX(domain_ref!N:N,MATCH(C439,domain_ref!M:M,0))</f>
        <v>ניהול מלאי</v>
      </c>
      <c r="F439" s="76" t="str">
        <f>INDEX(domain_ref!N:N,MATCH(D439,domain_ref!M:M,0))</f>
        <v>טיפול בפגומים/פג"תים</v>
      </c>
      <c r="G439" s="76" t="str">
        <f t="shared" si="26"/>
        <v>4. ניהול מלאי</v>
      </c>
      <c r="H439" s="76" t="str">
        <f t="shared" si="27"/>
        <v>4.8. טיפול בפגומים/פג"תים</v>
      </c>
    </row>
    <row r="440" spans="1:8" ht="30">
      <c r="A440" s="210" t="s">
        <v>1746</v>
      </c>
      <c r="B440" s="211" t="s">
        <v>820</v>
      </c>
      <c r="C440" s="1" t="str">
        <f t="shared" si="28"/>
        <v>4.</v>
      </c>
      <c r="D440" s="1" t="str">
        <f t="shared" si="29"/>
        <v>4.8.</v>
      </c>
      <c r="E440" s="19" t="str">
        <f>INDEX(domain_ref!N:N,MATCH(C440,domain_ref!M:M,0))</f>
        <v>ניהול מלאי</v>
      </c>
      <c r="F440" s="76" t="str">
        <f>INDEX(domain_ref!N:N,MATCH(D440,domain_ref!M:M,0))</f>
        <v>טיפול בפגומים/פג"תים</v>
      </c>
      <c r="G440" s="76" t="str">
        <f t="shared" si="26"/>
        <v>4. ניהול מלאי</v>
      </c>
      <c r="H440" s="76" t="str">
        <f t="shared" si="27"/>
        <v>4.8. טיפול בפגומים/פג"תים</v>
      </c>
    </row>
    <row r="441" spans="1:8" ht="75">
      <c r="A441" s="210" t="s">
        <v>1747</v>
      </c>
      <c r="B441" s="211" t="s">
        <v>821</v>
      </c>
      <c r="C441" s="1" t="str">
        <f t="shared" si="28"/>
        <v>4.</v>
      </c>
      <c r="D441" s="1" t="str">
        <f t="shared" si="29"/>
        <v>4.8.</v>
      </c>
      <c r="E441" s="19" t="str">
        <f>INDEX(domain_ref!N:N,MATCH(C441,domain_ref!M:M,0))</f>
        <v>ניהול מלאי</v>
      </c>
      <c r="F441" s="76" t="str">
        <f>INDEX(domain_ref!N:N,MATCH(D441,domain_ref!M:M,0))</f>
        <v>טיפול בפגומים/פג"תים</v>
      </c>
      <c r="G441" s="76" t="str">
        <f t="shared" si="26"/>
        <v>4. ניהול מלאי</v>
      </c>
      <c r="H441" s="76" t="str">
        <f t="shared" si="27"/>
        <v>4.8. טיפול בפגומים/פג"תים</v>
      </c>
    </row>
    <row r="442" spans="1:8" ht="150">
      <c r="A442" s="210" t="s">
        <v>1748</v>
      </c>
      <c r="B442" s="211" t="s">
        <v>822</v>
      </c>
      <c r="C442" s="1" t="str">
        <f t="shared" si="28"/>
        <v>4.</v>
      </c>
      <c r="D442" s="1" t="str">
        <f t="shared" si="29"/>
        <v>4.8.</v>
      </c>
      <c r="E442" s="19" t="str">
        <f>INDEX(domain_ref!N:N,MATCH(C442,domain_ref!M:M,0))</f>
        <v>ניהול מלאי</v>
      </c>
      <c r="F442" s="76" t="str">
        <f>INDEX(domain_ref!N:N,MATCH(D442,domain_ref!M:M,0))</f>
        <v>טיפול בפגומים/פג"תים</v>
      </c>
      <c r="G442" s="76" t="str">
        <f t="shared" si="26"/>
        <v>4. ניהול מלאי</v>
      </c>
      <c r="H442" s="76" t="str">
        <f t="shared" si="27"/>
        <v>4.8. טיפול בפגומים/פג"תים</v>
      </c>
    </row>
    <row r="443" spans="1:8" ht="60">
      <c r="A443" s="210" t="s">
        <v>1749</v>
      </c>
      <c r="B443" s="211" t="s">
        <v>823</v>
      </c>
      <c r="C443" s="1" t="str">
        <f t="shared" si="28"/>
        <v>4.</v>
      </c>
      <c r="D443" s="1" t="str">
        <f t="shared" si="29"/>
        <v>4.8.</v>
      </c>
      <c r="E443" s="19" t="str">
        <f>INDEX(domain_ref!N:N,MATCH(C443,domain_ref!M:M,0))</f>
        <v>ניהול מלאי</v>
      </c>
      <c r="F443" s="76" t="str">
        <f>INDEX(domain_ref!N:N,MATCH(D443,domain_ref!M:M,0))</f>
        <v>טיפול בפגומים/פג"תים</v>
      </c>
      <c r="G443" s="76" t="str">
        <f t="shared" si="26"/>
        <v>4. ניהול מלאי</v>
      </c>
      <c r="H443" s="76" t="str">
        <f t="shared" si="27"/>
        <v>4.8. טיפול בפגומים/פג"תים</v>
      </c>
    </row>
    <row r="444" spans="1:8" ht="45">
      <c r="A444" s="210" t="s">
        <v>1750</v>
      </c>
      <c r="B444" s="211" t="s">
        <v>824</v>
      </c>
      <c r="C444" s="1" t="str">
        <f t="shared" si="28"/>
        <v>4.</v>
      </c>
      <c r="D444" s="1" t="str">
        <f t="shared" si="29"/>
        <v>4.8.</v>
      </c>
      <c r="E444" s="19" t="str">
        <f>INDEX(domain_ref!N:N,MATCH(C444,domain_ref!M:M,0))</f>
        <v>ניהול מלאי</v>
      </c>
      <c r="F444" s="76" t="str">
        <f>INDEX(domain_ref!N:N,MATCH(D444,domain_ref!M:M,0))</f>
        <v>טיפול בפגומים/פג"תים</v>
      </c>
      <c r="G444" s="76" t="str">
        <f t="shared" si="26"/>
        <v>4. ניהול מלאי</v>
      </c>
      <c r="H444" s="76" t="str">
        <f t="shared" si="27"/>
        <v>4.8. טיפול בפגומים/פג"תים</v>
      </c>
    </row>
    <row r="445" spans="1:8" ht="90">
      <c r="A445" s="210" t="s">
        <v>1751</v>
      </c>
      <c r="B445" s="211" t="s">
        <v>825</v>
      </c>
      <c r="C445" s="1" t="str">
        <f t="shared" si="28"/>
        <v>4.</v>
      </c>
      <c r="D445" s="1" t="str">
        <f t="shared" si="29"/>
        <v>4.8.</v>
      </c>
      <c r="E445" s="19" t="str">
        <f>INDEX(domain_ref!N:N,MATCH(C445,domain_ref!M:M,0))</f>
        <v>ניהול מלאי</v>
      </c>
      <c r="F445" s="76" t="str">
        <f>INDEX(domain_ref!N:N,MATCH(D445,domain_ref!M:M,0))</f>
        <v>טיפול בפגומים/פג"תים</v>
      </c>
      <c r="G445" s="76" t="str">
        <f t="shared" si="26"/>
        <v>4. ניהול מלאי</v>
      </c>
      <c r="H445" s="76" t="str">
        <f t="shared" si="27"/>
        <v>4.8. טיפול בפגומים/פג"תים</v>
      </c>
    </row>
    <row r="446" spans="1:8" ht="45">
      <c r="A446" s="210" t="s">
        <v>1752</v>
      </c>
      <c r="B446" s="211" t="s">
        <v>826</v>
      </c>
      <c r="C446" s="1" t="str">
        <f t="shared" si="28"/>
        <v>4.</v>
      </c>
      <c r="D446" s="1" t="str">
        <f t="shared" si="29"/>
        <v>4.8.</v>
      </c>
      <c r="E446" s="19" t="str">
        <f>INDEX(domain_ref!N:N,MATCH(C446,domain_ref!M:M,0))</f>
        <v>ניהול מלאי</v>
      </c>
      <c r="F446" s="76" t="str">
        <f>INDEX(domain_ref!N:N,MATCH(D446,domain_ref!M:M,0))</f>
        <v>טיפול בפגומים/פג"תים</v>
      </c>
      <c r="G446" s="76" t="str">
        <f t="shared" si="26"/>
        <v>4. ניהול מלאי</v>
      </c>
      <c r="H446" s="76" t="str">
        <f t="shared" si="27"/>
        <v>4.8. טיפול בפגומים/פג"תים</v>
      </c>
    </row>
    <row r="447" spans="1:8" ht="45">
      <c r="A447" s="210" t="s">
        <v>1753</v>
      </c>
      <c r="B447" s="211" t="s">
        <v>827</v>
      </c>
      <c r="C447" s="1" t="str">
        <f t="shared" si="28"/>
        <v>4.</v>
      </c>
      <c r="D447" s="1" t="str">
        <f t="shared" si="29"/>
        <v>4.9.</v>
      </c>
      <c r="E447" s="19" t="str">
        <f>INDEX(domain_ref!N:N,MATCH(C447,domain_ref!M:M,0))</f>
        <v>ניהול מלאי</v>
      </c>
      <c r="F447" s="76" t="str">
        <f>INDEX(domain_ref!N:N,MATCH(D447,domain_ref!M:M,0))</f>
        <v>גריטה, החזרה לספקים ומכירת מלאי</v>
      </c>
      <c r="G447" s="76" t="str">
        <f t="shared" si="26"/>
        <v>4. ניהול מלאי</v>
      </c>
      <c r="H447" s="76" t="str">
        <f t="shared" si="27"/>
        <v>4.9. גריטה, החזרה לספקים ומכירת מלאי</v>
      </c>
    </row>
    <row r="448" spans="1:8" ht="45">
      <c r="A448" s="210" t="s">
        <v>1754</v>
      </c>
      <c r="B448" s="211" t="s">
        <v>828</v>
      </c>
      <c r="C448" s="1" t="str">
        <f t="shared" si="28"/>
        <v>4.</v>
      </c>
      <c r="D448" s="1" t="str">
        <f t="shared" si="29"/>
        <v>4.9.</v>
      </c>
      <c r="E448" s="19" t="str">
        <f>INDEX(domain_ref!N:N,MATCH(C448,domain_ref!M:M,0))</f>
        <v>ניהול מלאי</v>
      </c>
      <c r="F448" s="76" t="str">
        <f>INDEX(domain_ref!N:N,MATCH(D448,domain_ref!M:M,0))</f>
        <v>גריטה, החזרה לספקים ומכירת מלאי</v>
      </c>
      <c r="G448" s="76" t="str">
        <f t="shared" si="26"/>
        <v>4. ניהול מלאי</v>
      </c>
      <c r="H448" s="76" t="str">
        <f t="shared" si="27"/>
        <v>4.9. גריטה, החזרה לספקים ומכירת מלאי</v>
      </c>
    </row>
    <row r="449" spans="1:8" ht="60">
      <c r="A449" s="210" t="s">
        <v>1755</v>
      </c>
      <c r="B449" s="211" t="s">
        <v>829</v>
      </c>
      <c r="C449" s="1" t="str">
        <f t="shared" si="28"/>
        <v>4.</v>
      </c>
      <c r="D449" s="1" t="str">
        <f t="shared" si="29"/>
        <v>4.9.</v>
      </c>
      <c r="E449" s="19" t="str">
        <f>INDEX(domain_ref!N:N,MATCH(C449,domain_ref!M:M,0))</f>
        <v>ניהול מלאי</v>
      </c>
      <c r="F449" s="76" t="str">
        <f>INDEX(domain_ref!N:N,MATCH(D449,domain_ref!M:M,0))</f>
        <v>גריטה, החזרה לספקים ומכירת מלאי</v>
      </c>
      <c r="G449" s="76" t="str">
        <f t="shared" si="26"/>
        <v>4. ניהול מלאי</v>
      </c>
      <c r="H449" s="76" t="str">
        <f t="shared" si="27"/>
        <v>4.9. גריטה, החזרה לספקים ומכירת מלאי</v>
      </c>
    </row>
    <row r="450" spans="1:8" ht="60">
      <c r="A450" s="210" t="s">
        <v>1756</v>
      </c>
      <c r="B450" s="211" t="s">
        <v>830</v>
      </c>
      <c r="C450" s="1" t="str">
        <f t="shared" si="28"/>
        <v>4.</v>
      </c>
      <c r="D450" s="1" t="str">
        <f t="shared" si="29"/>
        <v>4.9.</v>
      </c>
      <c r="E450" s="19" t="str">
        <f>INDEX(domain_ref!N:N,MATCH(C450,domain_ref!M:M,0))</f>
        <v>ניהול מלאי</v>
      </c>
      <c r="F450" s="76" t="str">
        <f>INDEX(domain_ref!N:N,MATCH(D450,domain_ref!M:M,0))</f>
        <v>גריטה, החזרה לספקים ומכירת מלאי</v>
      </c>
      <c r="G450" s="76" t="str">
        <f t="shared" si="26"/>
        <v>4. ניהול מלאי</v>
      </c>
      <c r="H450" s="76" t="str">
        <f t="shared" si="27"/>
        <v>4.9. גריטה, החזרה לספקים ומכירת מלאי</v>
      </c>
    </row>
    <row r="451" spans="1:8" ht="75">
      <c r="A451" s="210" t="s">
        <v>1757</v>
      </c>
      <c r="B451" s="211" t="s">
        <v>831</v>
      </c>
      <c r="C451" s="1" t="str">
        <f t="shared" si="28"/>
        <v>4.</v>
      </c>
      <c r="D451" s="1" t="str">
        <f t="shared" si="29"/>
        <v>4.9.</v>
      </c>
      <c r="E451" s="19" t="str">
        <f>INDEX(domain_ref!N:N,MATCH(C451,domain_ref!M:M,0))</f>
        <v>ניהול מלאי</v>
      </c>
      <c r="F451" s="76" t="str">
        <f>INDEX(domain_ref!N:N,MATCH(D451,domain_ref!M:M,0))</f>
        <v>גריטה, החזרה לספקים ומכירת מלאי</v>
      </c>
      <c r="G451" s="76" t="str">
        <f t="shared" si="30" ref="G451:G514">C451&amp;" "&amp;E451</f>
        <v>4. ניהול מלאי</v>
      </c>
      <c r="H451" s="76" t="str">
        <f t="shared" si="31" ref="H451:H514">D451&amp;" "&amp;F451</f>
        <v>4.9. גריטה, החזרה לספקים ומכירת מלאי</v>
      </c>
    </row>
    <row r="452" spans="1:8" ht="75">
      <c r="A452" s="210" t="s">
        <v>1758</v>
      </c>
      <c r="B452" s="211" t="s">
        <v>832</v>
      </c>
      <c r="C452" s="1" t="str">
        <f t="shared" si="28"/>
        <v>4.</v>
      </c>
      <c r="D452" s="1" t="str">
        <f t="shared" si="29"/>
        <v>4.9.</v>
      </c>
      <c r="E452" s="19" t="str">
        <f>INDEX(domain_ref!N:N,MATCH(C452,domain_ref!M:M,0))</f>
        <v>ניהול מלאי</v>
      </c>
      <c r="F452" s="76" t="str">
        <f>INDEX(domain_ref!N:N,MATCH(D452,domain_ref!M:M,0))</f>
        <v>גריטה, החזרה לספקים ומכירת מלאי</v>
      </c>
      <c r="G452" s="76" t="str">
        <f t="shared" si="30"/>
        <v>4. ניהול מלאי</v>
      </c>
      <c r="H452" s="76" t="str">
        <f t="shared" si="31"/>
        <v>4.9. גריטה, החזרה לספקים ומכירת מלאי</v>
      </c>
    </row>
    <row r="453" spans="1:8" ht="15">
      <c r="A453" s="210" t="s">
        <v>1759</v>
      </c>
      <c r="B453" s="211" t="s">
        <v>833</v>
      </c>
      <c r="C453" s="1" t="str">
        <f t="shared" si="28"/>
        <v>4.</v>
      </c>
      <c r="D453" s="1" t="s">
        <v>1759</v>
      </c>
      <c r="E453" s="19" t="str">
        <f>INDEX(domain_ref!N:N,MATCH(C453,domain_ref!M:M,0))</f>
        <v>ניהול מלאי</v>
      </c>
      <c r="F453" s="76" t="str">
        <f>INDEX(domain_ref!N:N,MATCH(D453,domain_ref!M:M,0))</f>
        <v>חסימת מלאי</v>
      </c>
      <c r="G453" s="76" t="str">
        <f t="shared" si="30"/>
        <v>4. ניהול מלאי</v>
      </c>
      <c r="H453" s="76" t="str">
        <f t="shared" si="31"/>
        <v>4.10. חסימת מלאי</v>
      </c>
    </row>
    <row r="454" spans="1:8" ht="45">
      <c r="A454" s="210" t="s">
        <v>1760</v>
      </c>
      <c r="B454" s="211" t="s">
        <v>834</v>
      </c>
      <c r="C454" s="1" t="str">
        <f t="shared" si="28"/>
        <v>4.</v>
      </c>
      <c r="D454" s="1" t="s">
        <v>1759</v>
      </c>
      <c r="E454" s="19" t="str">
        <f>INDEX(domain_ref!N:N,MATCH(C454,domain_ref!M:M,0))</f>
        <v>ניהול מלאי</v>
      </c>
      <c r="F454" s="76" t="str">
        <f>INDEX(domain_ref!N:N,MATCH(D454,domain_ref!M:M,0))</f>
        <v>חסימת מלאי</v>
      </c>
      <c r="G454" s="76" t="str">
        <f t="shared" si="30"/>
        <v>4. ניהול מלאי</v>
      </c>
      <c r="H454" s="76" t="str">
        <f t="shared" si="31"/>
        <v>4.10. חסימת מלאי</v>
      </c>
    </row>
    <row r="455" spans="1:8" ht="75">
      <c r="A455" s="210" t="s">
        <v>1761</v>
      </c>
      <c r="B455" s="211" t="s">
        <v>835</v>
      </c>
      <c r="C455" s="1" t="str">
        <f t="shared" si="28"/>
        <v>4.</v>
      </c>
      <c r="D455" s="1" t="s">
        <v>1759</v>
      </c>
      <c r="E455" s="19" t="str">
        <f>INDEX(domain_ref!N:N,MATCH(C455,domain_ref!M:M,0))</f>
        <v>ניהול מלאי</v>
      </c>
      <c r="F455" s="76" t="str">
        <f>INDEX(domain_ref!N:N,MATCH(D455,domain_ref!M:M,0))</f>
        <v>חסימת מלאי</v>
      </c>
      <c r="G455" s="76" t="str">
        <f t="shared" si="30"/>
        <v>4. ניהול מלאי</v>
      </c>
      <c r="H455" s="76" t="str">
        <f t="shared" si="31"/>
        <v>4.10. חסימת מלאי</v>
      </c>
    </row>
    <row r="456" spans="1:8" ht="15">
      <c r="A456" s="210" t="s">
        <v>1762</v>
      </c>
      <c r="B456" s="211" t="s">
        <v>836</v>
      </c>
      <c r="C456" s="1" t="str">
        <f t="shared" si="28"/>
        <v>5.</v>
      </c>
      <c r="D456" s="48" t="s">
        <v>1762</v>
      </c>
      <c r="E456" s="19" t="str">
        <f>INDEX(domain_ref!N:N,MATCH(C456,domain_ref!M:M,0))</f>
        <v xml:space="preserve">אספקה יוצאת </v>
      </c>
      <c r="F456" s="76" t="str">
        <f>INDEX(domain_ref!N:N,MATCH(D456,domain_ref!M:M,0))</f>
        <v xml:space="preserve">אספקה יוצאת </v>
      </c>
      <c r="G456" s="76" t="str">
        <f t="shared" si="30"/>
        <v xml:space="preserve">5. אספקה יוצאת </v>
      </c>
      <c r="H456" s="76" t="str">
        <f t="shared" si="31"/>
        <v xml:space="preserve">5. אספקה יוצאת </v>
      </c>
    </row>
    <row r="457" spans="1:8" ht="30">
      <c r="A457" s="210" t="s">
        <v>1763</v>
      </c>
      <c r="B457" s="211" t="s">
        <v>837</v>
      </c>
      <c r="C457" s="1" t="str">
        <f t="shared" si="28"/>
        <v>5.</v>
      </c>
      <c r="D457" s="48" t="s">
        <v>1763</v>
      </c>
      <c r="E457" s="19" t="str">
        <f>INDEX(domain_ref!N:N,MATCH(C457,domain_ref!M:M,0))</f>
        <v xml:space="preserve">אספקה יוצאת </v>
      </c>
      <c r="F457" s="76" t="str">
        <f>INDEX(domain_ref!N:N,MATCH(D457,domain_ref!M:M,0))</f>
        <v>מנגנון להגדרת סוגי גלי ליקוט</v>
      </c>
      <c r="G457" s="76" t="str">
        <f t="shared" si="30"/>
        <v xml:space="preserve">5. אספקה יוצאת </v>
      </c>
      <c r="H457" s="76" t="str">
        <f t="shared" si="31"/>
        <v>5.1. מנגנון להגדרת סוגי גלי ליקוט</v>
      </c>
    </row>
    <row r="458" spans="1:8" ht="30">
      <c r="A458" s="210" t="s">
        <v>1764</v>
      </c>
      <c r="B458" s="211" t="s">
        <v>838</v>
      </c>
      <c r="C458" s="1" t="str">
        <f t="shared" si="32" ref="C458:C521">LEFT(A458,2)</f>
        <v>5.</v>
      </c>
      <c r="D458" s="48" t="s">
        <v>1763</v>
      </c>
      <c r="E458" s="19" t="str">
        <f>INDEX(domain_ref!N:N,MATCH(C458,domain_ref!M:M,0))</f>
        <v xml:space="preserve">אספקה יוצאת </v>
      </c>
      <c r="F458" s="76" t="str">
        <f>INDEX(domain_ref!N:N,MATCH(D458,domain_ref!M:M,0))</f>
        <v>מנגנון להגדרת סוגי גלי ליקוט</v>
      </c>
      <c r="G458" s="76" t="str">
        <f t="shared" si="30"/>
        <v xml:space="preserve">5. אספקה יוצאת </v>
      </c>
      <c r="H458" s="76" t="str">
        <f t="shared" si="31"/>
        <v>5.1. מנגנון להגדרת סוגי גלי ליקוט</v>
      </c>
    </row>
    <row r="459" spans="1:8" ht="30">
      <c r="A459" s="210" t="s">
        <v>1765</v>
      </c>
      <c r="B459" s="211" t="s">
        <v>839</v>
      </c>
      <c r="C459" s="1" t="str">
        <f t="shared" si="32"/>
        <v>5.</v>
      </c>
      <c r="D459" s="48" t="s">
        <v>1763</v>
      </c>
      <c r="E459" s="19" t="str">
        <f>INDEX(domain_ref!N:N,MATCH(C459,domain_ref!M:M,0))</f>
        <v xml:space="preserve">אספקה יוצאת </v>
      </c>
      <c r="F459" s="76" t="str">
        <f>INDEX(domain_ref!N:N,MATCH(D459,domain_ref!M:M,0))</f>
        <v>מנגנון להגדרת סוגי גלי ליקוט</v>
      </c>
      <c r="G459" s="76" t="str">
        <f t="shared" si="30"/>
        <v xml:space="preserve">5. אספקה יוצאת </v>
      </c>
      <c r="H459" s="76" t="str">
        <f t="shared" si="31"/>
        <v>5.1. מנגנון להגדרת סוגי גלי ליקוט</v>
      </c>
    </row>
    <row r="460" spans="1:8" ht="30">
      <c r="A460" s="210" t="s">
        <v>1766</v>
      </c>
      <c r="B460" s="211" t="s">
        <v>840</v>
      </c>
      <c r="C460" s="1" t="str">
        <f t="shared" si="32"/>
        <v>5.</v>
      </c>
      <c r="D460" s="48" t="s">
        <v>1763</v>
      </c>
      <c r="E460" s="19" t="str">
        <f>INDEX(domain_ref!N:N,MATCH(C460,domain_ref!M:M,0))</f>
        <v xml:space="preserve">אספקה יוצאת </v>
      </c>
      <c r="F460" s="76" t="str">
        <f>INDEX(domain_ref!N:N,MATCH(D460,domain_ref!M:M,0))</f>
        <v>מנגנון להגדרת סוגי גלי ליקוט</v>
      </c>
      <c r="G460" s="76" t="str">
        <f t="shared" si="30"/>
        <v xml:space="preserve">5. אספקה יוצאת </v>
      </c>
      <c r="H460" s="76" t="str">
        <f t="shared" si="31"/>
        <v>5.1. מנגנון להגדרת סוגי גלי ליקוט</v>
      </c>
    </row>
    <row r="461" spans="1:8" ht="30">
      <c r="A461" s="210" t="s">
        <v>1767</v>
      </c>
      <c r="B461" s="211" t="s">
        <v>841</v>
      </c>
      <c r="C461" s="1" t="str">
        <f t="shared" si="32"/>
        <v>5.</v>
      </c>
      <c r="D461" s="48" t="s">
        <v>1763</v>
      </c>
      <c r="E461" s="19" t="str">
        <f>INDEX(domain_ref!N:N,MATCH(C461,domain_ref!M:M,0))</f>
        <v xml:space="preserve">אספקה יוצאת </v>
      </c>
      <c r="F461" s="76" t="str">
        <f>INDEX(domain_ref!N:N,MATCH(D461,domain_ref!M:M,0))</f>
        <v>מנגנון להגדרת סוגי גלי ליקוט</v>
      </c>
      <c r="G461" s="76" t="str">
        <f t="shared" si="30"/>
        <v xml:space="preserve">5. אספקה יוצאת </v>
      </c>
      <c r="H461" s="76" t="str">
        <f t="shared" si="31"/>
        <v>5.1. מנגנון להגדרת סוגי גלי ליקוט</v>
      </c>
    </row>
    <row r="462" spans="1:8" ht="30">
      <c r="A462" s="210" t="s">
        <v>1768</v>
      </c>
      <c r="B462" s="211" t="s">
        <v>842</v>
      </c>
      <c r="C462" s="1" t="str">
        <f t="shared" si="32"/>
        <v>5.</v>
      </c>
      <c r="D462" s="48" t="s">
        <v>1763</v>
      </c>
      <c r="E462" s="19" t="str">
        <f>INDEX(domain_ref!N:N,MATCH(C462,domain_ref!M:M,0))</f>
        <v xml:space="preserve">אספקה יוצאת </v>
      </c>
      <c r="F462" s="76" t="str">
        <f>INDEX(domain_ref!N:N,MATCH(D462,domain_ref!M:M,0))</f>
        <v>מנגנון להגדרת סוגי גלי ליקוט</v>
      </c>
      <c r="G462" s="76" t="str">
        <f t="shared" si="30"/>
        <v xml:space="preserve">5. אספקה יוצאת </v>
      </c>
      <c r="H462" s="76" t="str">
        <f t="shared" si="31"/>
        <v>5.1. מנגנון להגדרת סוגי גלי ליקוט</v>
      </c>
    </row>
    <row r="463" spans="1:8" ht="30">
      <c r="A463" s="210" t="s">
        <v>1769</v>
      </c>
      <c r="B463" s="211" t="s">
        <v>843</v>
      </c>
      <c r="C463" s="1" t="str">
        <f t="shared" si="32"/>
        <v>5.</v>
      </c>
      <c r="D463" s="48" t="s">
        <v>1763</v>
      </c>
      <c r="E463" s="19" t="str">
        <f>INDEX(domain_ref!N:N,MATCH(C463,domain_ref!M:M,0))</f>
        <v xml:space="preserve">אספקה יוצאת </v>
      </c>
      <c r="F463" s="76" t="str">
        <f>INDEX(domain_ref!N:N,MATCH(D463,domain_ref!M:M,0))</f>
        <v>מנגנון להגדרת סוגי גלי ליקוט</v>
      </c>
      <c r="G463" s="76" t="str">
        <f t="shared" si="30"/>
        <v xml:space="preserve">5. אספקה יוצאת </v>
      </c>
      <c r="H463" s="76" t="str">
        <f t="shared" si="31"/>
        <v>5.1. מנגנון להגדרת סוגי גלי ליקוט</v>
      </c>
    </row>
    <row r="464" spans="1:8" ht="30">
      <c r="A464" s="210" t="s">
        <v>1770</v>
      </c>
      <c r="B464" s="211" t="s">
        <v>844</v>
      </c>
      <c r="C464" s="1" t="str">
        <f t="shared" si="32"/>
        <v>5.</v>
      </c>
      <c r="D464" s="48" t="s">
        <v>1763</v>
      </c>
      <c r="E464" s="19" t="str">
        <f>INDEX(domain_ref!N:N,MATCH(C464,domain_ref!M:M,0))</f>
        <v xml:space="preserve">אספקה יוצאת </v>
      </c>
      <c r="F464" s="76" t="str">
        <f>INDEX(domain_ref!N:N,MATCH(D464,domain_ref!M:M,0))</f>
        <v>מנגנון להגדרת סוגי גלי ליקוט</v>
      </c>
      <c r="G464" s="76" t="str">
        <f t="shared" si="30"/>
        <v xml:space="preserve">5. אספקה יוצאת </v>
      </c>
      <c r="H464" s="76" t="str">
        <f t="shared" si="31"/>
        <v>5.1. מנגנון להגדרת סוגי גלי ליקוט</v>
      </c>
    </row>
    <row r="465" spans="1:8" ht="30">
      <c r="A465" s="210" t="s">
        <v>1771</v>
      </c>
      <c r="B465" s="211" t="s">
        <v>845</v>
      </c>
      <c r="C465" s="1" t="str">
        <f t="shared" si="32"/>
        <v>5.</v>
      </c>
      <c r="D465" s="48" t="s">
        <v>1763</v>
      </c>
      <c r="E465" s="19" t="str">
        <f>INDEX(domain_ref!N:N,MATCH(C465,domain_ref!M:M,0))</f>
        <v xml:space="preserve">אספקה יוצאת </v>
      </c>
      <c r="F465" s="76" t="str">
        <f>INDEX(domain_ref!N:N,MATCH(D465,domain_ref!M:M,0))</f>
        <v>מנגנון להגדרת סוגי גלי ליקוט</v>
      </c>
      <c r="G465" s="76" t="str">
        <f t="shared" si="30"/>
        <v xml:space="preserve">5. אספקה יוצאת </v>
      </c>
      <c r="H465" s="76" t="str">
        <f t="shared" si="31"/>
        <v>5.1. מנגנון להגדרת סוגי גלי ליקוט</v>
      </c>
    </row>
    <row r="466" spans="1:8" ht="30">
      <c r="A466" s="210" t="s">
        <v>1772</v>
      </c>
      <c r="B466" s="211" t="s">
        <v>846</v>
      </c>
      <c r="C466" s="1" t="str">
        <f t="shared" si="32"/>
        <v>5.</v>
      </c>
      <c r="D466" s="48" t="s">
        <v>1763</v>
      </c>
      <c r="E466" s="19" t="str">
        <f>INDEX(domain_ref!N:N,MATCH(C466,domain_ref!M:M,0))</f>
        <v xml:space="preserve">אספקה יוצאת </v>
      </c>
      <c r="F466" s="76" t="str">
        <f>INDEX(domain_ref!N:N,MATCH(D466,domain_ref!M:M,0))</f>
        <v>מנגנון להגדרת סוגי גלי ליקוט</v>
      </c>
      <c r="G466" s="76" t="str">
        <f t="shared" si="30"/>
        <v xml:space="preserve">5. אספקה יוצאת </v>
      </c>
      <c r="H466" s="76" t="str">
        <f t="shared" si="31"/>
        <v>5.1. מנגנון להגדרת סוגי גלי ליקוט</v>
      </c>
    </row>
    <row r="467" spans="1:8" ht="30">
      <c r="A467" s="210" t="s">
        <v>1773</v>
      </c>
      <c r="B467" s="211" t="s">
        <v>847</v>
      </c>
      <c r="C467" s="1" t="str">
        <f t="shared" si="32"/>
        <v>5.</v>
      </c>
      <c r="D467" s="48" t="s">
        <v>1763</v>
      </c>
      <c r="E467" s="19" t="str">
        <f>INDEX(domain_ref!N:N,MATCH(C467,domain_ref!M:M,0))</f>
        <v xml:space="preserve">אספקה יוצאת </v>
      </c>
      <c r="F467" s="76" t="str">
        <f>INDEX(domain_ref!N:N,MATCH(D467,domain_ref!M:M,0))</f>
        <v>מנגנון להגדרת סוגי גלי ליקוט</v>
      </c>
      <c r="G467" s="76" t="str">
        <f t="shared" si="30"/>
        <v xml:space="preserve">5. אספקה יוצאת </v>
      </c>
      <c r="H467" s="76" t="str">
        <f t="shared" si="31"/>
        <v>5.1. מנגנון להגדרת סוגי גלי ליקוט</v>
      </c>
    </row>
    <row r="468" spans="1:8" ht="30">
      <c r="A468" s="210" t="s">
        <v>1774</v>
      </c>
      <c r="B468" s="211" t="s">
        <v>848</v>
      </c>
      <c r="C468" s="1" t="str">
        <f t="shared" si="32"/>
        <v>5.</v>
      </c>
      <c r="D468" s="48" t="s">
        <v>1763</v>
      </c>
      <c r="E468" s="19" t="str">
        <f>INDEX(domain_ref!N:N,MATCH(C468,domain_ref!M:M,0))</f>
        <v xml:space="preserve">אספקה יוצאת </v>
      </c>
      <c r="F468" s="76" t="str">
        <f>INDEX(domain_ref!N:N,MATCH(D468,domain_ref!M:M,0))</f>
        <v>מנגנון להגדרת סוגי גלי ליקוט</v>
      </c>
      <c r="G468" s="76" t="str">
        <f t="shared" si="30"/>
        <v xml:space="preserve">5. אספקה יוצאת </v>
      </c>
      <c r="H468" s="76" t="str">
        <f t="shared" si="31"/>
        <v>5.1. מנגנון להגדרת סוגי גלי ליקוט</v>
      </c>
    </row>
    <row r="469" spans="1:8" ht="30">
      <c r="A469" s="210" t="s">
        <v>1775</v>
      </c>
      <c r="B469" s="211" t="s">
        <v>849</v>
      </c>
      <c r="C469" s="1" t="str">
        <f t="shared" si="32"/>
        <v>5.</v>
      </c>
      <c r="D469" s="48" t="s">
        <v>1763</v>
      </c>
      <c r="E469" s="19" t="str">
        <f>INDEX(domain_ref!N:N,MATCH(C469,domain_ref!M:M,0))</f>
        <v xml:space="preserve">אספקה יוצאת </v>
      </c>
      <c r="F469" s="76" t="str">
        <f>INDEX(domain_ref!N:N,MATCH(D469,domain_ref!M:M,0))</f>
        <v>מנגנון להגדרת סוגי גלי ליקוט</v>
      </c>
      <c r="G469" s="76" t="str">
        <f t="shared" si="30"/>
        <v xml:space="preserve">5. אספקה יוצאת </v>
      </c>
      <c r="H469" s="76" t="str">
        <f t="shared" si="31"/>
        <v>5.1. מנגנון להגדרת סוגי גלי ליקוט</v>
      </c>
    </row>
    <row r="470" spans="1:8" ht="30">
      <c r="A470" s="210" t="s">
        <v>1776</v>
      </c>
      <c r="B470" s="211" t="s">
        <v>850</v>
      </c>
      <c r="C470" s="1" t="str">
        <f t="shared" si="32"/>
        <v>5.</v>
      </c>
      <c r="D470" s="48" t="s">
        <v>1763</v>
      </c>
      <c r="E470" s="19" t="str">
        <f>INDEX(domain_ref!N:N,MATCH(C470,domain_ref!M:M,0))</f>
        <v xml:space="preserve">אספקה יוצאת </v>
      </c>
      <c r="F470" s="76" t="str">
        <f>INDEX(domain_ref!N:N,MATCH(D470,domain_ref!M:M,0))</f>
        <v>מנגנון להגדרת סוגי גלי ליקוט</v>
      </c>
      <c r="G470" s="76" t="str">
        <f t="shared" si="30"/>
        <v xml:space="preserve">5. אספקה יוצאת </v>
      </c>
      <c r="H470" s="76" t="str">
        <f t="shared" si="31"/>
        <v>5.1. מנגנון להגדרת סוגי גלי ליקוט</v>
      </c>
    </row>
    <row r="471" spans="1:8" ht="45">
      <c r="A471" s="210" t="s">
        <v>1777</v>
      </c>
      <c r="B471" s="211" t="s">
        <v>851</v>
      </c>
      <c r="C471" s="1" t="str">
        <f t="shared" si="32"/>
        <v>5.</v>
      </c>
      <c r="D471" s="48" t="s">
        <v>1763</v>
      </c>
      <c r="E471" s="19" t="str">
        <f>INDEX(domain_ref!N:N,MATCH(C471,domain_ref!M:M,0))</f>
        <v xml:space="preserve">אספקה יוצאת </v>
      </c>
      <c r="F471" s="76" t="str">
        <f>INDEX(domain_ref!N:N,MATCH(D471,domain_ref!M:M,0))</f>
        <v>מנגנון להגדרת סוגי גלי ליקוט</v>
      </c>
      <c r="G471" s="76" t="str">
        <f t="shared" si="30"/>
        <v xml:space="preserve">5. אספקה יוצאת </v>
      </c>
      <c r="H471" s="76" t="str">
        <f t="shared" si="31"/>
        <v>5.1. מנגנון להגדרת סוגי גלי ליקוט</v>
      </c>
    </row>
    <row r="472" spans="1:8" ht="30">
      <c r="A472" s="210" t="s">
        <v>1778</v>
      </c>
      <c r="B472" s="211" t="s">
        <v>852</v>
      </c>
      <c r="C472" s="1" t="str">
        <f t="shared" si="32"/>
        <v>5.</v>
      </c>
      <c r="D472" s="48" t="s">
        <v>1763</v>
      </c>
      <c r="E472" s="19" t="str">
        <f>INDEX(domain_ref!N:N,MATCH(C472,domain_ref!M:M,0))</f>
        <v xml:space="preserve">אספקה יוצאת </v>
      </c>
      <c r="F472" s="76" t="str">
        <f>INDEX(domain_ref!N:N,MATCH(D472,domain_ref!M:M,0))</f>
        <v>מנגנון להגדרת סוגי גלי ליקוט</v>
      </c>
      <c r="G472" s="76" t="str">
        <f t="shared" si="30"/>
        <v xml:space="preserve">5. אספקה יוצאת </v>
      </c>
      <c r="H472" s="76" t="str">
        <f t="shared" si="31"/>
        <v>5.1. מנגנון להגדרת סוגי גלי ליקוט</v>
      </c>
    </row>
    <row r="473" spans="1:8" ht="45">
      <c r="A473" s="210" t="s">
        <v>1779</v>
      </c>
      <c r="B473" s="211" t="s">
        <v>853</v>
      </c>
      <c r="C473" s="1" t="str">
        <f t="shared" si="32"/>
        <v>5.</v>
      </c>
      <c r="D473" s="48" t="s">
        <v>1763</v>
      </c>
      <c r="E473" s="19" t="str">
        <f>INDEX(domain_ref!N:N,MATCH(C473,domain_ref!M:M,0))</f>
        <v xml:space="preserve">אספקה יוצאת </v>
      </c>
      <c r="F473" s="76" t="str">
        <f>INDEX(domain_ref!N:N,MATCH(D473,domain_ref!M:M,0))</f>
        <v>מנגנון להגדרת סוגי גלי ליקוט</v>
      </c>
      <c r="G473" s="76" t="str">
        <f t="shared" si="30"/>
        <v xml:space="preserve">5. אספקה יוצאת </v>
      </c>
      <c r="H473" s="76" t="str">
        <f t="shared" si="31"/>
        <v>5.1. מנגנון להגדרת סוגי גלי ליקוט</v>
      </c>
    </row>
    <row r="474" spans="1:8" ht="30">
      <c r="A474" s="210" t="s">
        <v>1780</v>
      </c>
      <c r="B474" s="211" t="s">
        <v>854</v>
      </c>
      <c r="C474" s="1" t="str">
        <f t="shared" si="32"/>
        <v>5.</v>
      </c>
      <c r="D474" s="48" t="s">
        <v>1780</v>
      </c>
      <c r="E474" s="19" t="str">
        <f>INDEX(domain_ref!N:N,MATCH(C474,domain_ref!M:M,0))</f>
        <v xml:space="preserve">אספקה יוצאת </v>
      </c>
      <c r="F474" s="76" t="str">
        <f>INDEX(domain_ref!N:N,MATCH(D474,domain_ref!M:M,0))</f>
        <v>מנגנון תכנון גלי ליקוט</v>
      </c>
      <c r="G474" s="76" t="str">
        <f t="shared" si="30"/>
        <v xml:space="preserve">5. אספקה יוצאת </v>
      </c>
      <c r="H474" s="76" t="str">
        <f t="shared" si="31"/>
        <v>5.2. מנגנון תכנון גלי ליקוט</v>
      </c>
    </row>
    <row r="475" spans="1:8" ht="30">
      <c r="A475" s="210" t="s">
        <v>1781</v>
      </c>
      <c r="B475" s="211" t="s">
        <v>838</v>
      </c>
      <c r="C475" s="1" t="str">
        <f t="shared" si="32"/>
        <v>5.</v>
      </c>
      <c r="D475" s="48" t="s">
        <v>1780</v>
      </c>
      <c r="E475" s="19" t="str">
        <f>INDEX(domain_ref!N:N,MATCH(C475,domain_ref!M:M,0))</f>
        <v xml:space="preserve">אספקה יוצאת </v>
      </c>
      <c r="F475" s="76" t="str">
        <f>INDEX(domain_ref!N:N,MATCH(D475,domain_ref!M:M,0))</f>
        <v>מנגנון תכנון גלי ליקוט</v>
      </c>
      <c r="G475" s="76" t="str">
        <f t="shared" si="30"/>
        <v xml:space="preserve">5. אספקה יוצאת </v>
      </c>
      <c r="H475" s="76" t="str">
        <f t="shared" si="31"/>
        <v>5.2. מנגנון תכנון גלי ליקוט</v>
      </c>
    </row>
    <row r="476" spans="1:8" ht="75">
      <c r="A476" s="210" t="s">
        <v>1782</v>
      </c>
      <c r="B476" s="211" t="s">
        <v>855</v>
      </c>
      <c r="C476" s="1" t="str">
        <f t="shared" si="32"/>
        <v>5.</v>
      </c>
      <c r="D476" s="48" t="s">
        <v>1780</v>
      </c>
      <c r="E476" s="19" t="str">
        <f>INDEX(domain_ref!N:N,MATCH(C476,domain_ref!M:M,0))</f>
        <v xml:space="preserve">אספקה יוצאת </v>
      </c>
      <c r="F476" s="76" t="str">
        <f>INDEX(domain_ref!N:N,MATCH(D476,domain_ref!M:M,0))</f>
        <v>מנגנון תכנון גלי ליקוט</v>
      </c>
      <c r="G476" s="76" t="str">
        <f t="shared" si="30"/>
        <v xml:space="preserve">5. אספקה יוצאת </v>
      </c>
      <c r="H476" s="76" t="str">
        <f t="shared" si="31"/>
        <v>5.2. מנגנון תכנון גלי ליקוט</v>
      </c>
    </row>
    <row r="477" spans="1:8" ht="90">
      <c r="A477" s="210" t="s">
        <v>1783</v>
      </c>
      <c r="B477" s="211" t="s">
        <v>856</v>
      </c>
      <c r="C477" s="1" t="str">
        <f t="shared" si="32"/>
        <v>5.</v>
      </c>
      <c r="D477" s="48" t="s">
        <v>1780</v>
      </c>
      <c r="E477" s="19" t="str">
        <f>INDEX(domain_ref!N:N,MATCH(C477,domain_ref!M:M,0))</f>
        <v xml:space="preserve">אספקה יוצאת </v>
      </c>
      <c r="F477" s="76" t="str">
        <f>INDEX(domain_ref!N:N,MATCH(D477,domain_ref!M:M,0))</f>
        <v>מנגנון תכנון גלי ליקוט</v>
      </c>
      <c r="G477" s="76" t="str">
        <f t="shared" si="30"/>
        <v xml:space="preserve">5. אספקה יוצאת </v>
      </c>
      <c r="H477" s="76" t="str">
        <f t="shared" si="31"/>
        <v>5.2. מנגנון תכנון גלי ליקוט</v>
      </c>
    </row>
    <row r="478" spans="1:8" ht="30">
      <c r="A478" s="210" t="s">
        <v>1784</v>
      </c>
      <c r="B478" s="211" t="s">
        <v>857</v>
      </c>
      <c r="C478" s="1" t="str">
        <f t="shared" si="32"/>
        <v>5.</v>
      </c>
      <c r="D478" s="48" t="s">
        <v>1780</v>
      </c>
      <c r="E478" s="19" t="str">
        <f>INDEX(domain_ref!N:N,MATCH(C478,domain_ref!M:M,0))</f>
        <v xml:space="preserve">אספקה יוצאת </v>
      </c>
      <c r="F478" s="76" t="str">
        <f>INDEX(domain_ref!N:N,MATCH(D478,domain_ref!M:M,0))</f>
        <v>מנגנון תכנון גלי ליקוט</v>
      </c>
      <c r="G478" s="76" t="str">
        <f t="shared" si="30"/>
        <v xml:space="preserve">5. אספקה יוצאת </v>
      </c>
      <c r="H478" s="76" t="str">
        <f t="shared" si="31"/>
        <v>5.2. מנגנון תכנון גלי ליקוט</v>
      </c>
    </row>
    <row r="479" spans="1:8" ht="75">
      <c r="A479" s="210" t="s">
        <v>1785</v>
      </c>
      <c r="B479" s="211" t="s">
        <v>858</v>
      </c>
      <c r="C479" s="1" t="str">
        <f t="shared" si="32"/>
        <v>5.</v>
      </c>
      <c r="D479" s="48" t="s">
        <v>1780</v>
      </c>
      <c r="E479" s="19" t="str">
        <f>INDEX(domain_ref!N:N,MATCH(C479,domain_ref!M:M,0))</f>
        <v xml:space="preserve">אספקה יוצאת </v>
      </c>
      <c r="F479" s="76" t="str">
        <f>INDEX(domain_ref!N:N,MATCH(D479,domain_ref!M:M,0))</f>
        <v>מנגנון תכנון גלי ליקוט</v>
      </c>
      <c r="G479" s="76" t="str">
        <f t="shared" si="30"/>
        <v xml:space="preserve">5. אספקה יוצאת </v>
      </c>
      <c r="H479" s="76" t="str">
        <f t="shared" si="31"/>
        <v>5.2. מנגנון תכנון גלי ליקוט</v>
      </c>
    </row>
    <row r="480" spans="1:8" ht="45">
      <c r="A480" s="210" t="s">
        <v>1786</v>
      </c>
      <c r="B480" s="211" t="s">
        <v>859</v>
      </c>
      <c r="C480" s="1" t="str">
        <f t="shared" si="32"/>
        <v>5.</v>
      </c>
      <c r="D480" s="48" t="s">
        <v>1780</v>
      </c>
      <c r="E480" s="19" t="str">
        <f>INDEX(domain_ref!N:N,MATCH(C480,domain_ref!M:M,0))</f>
        <v xml:space="preserve">אספקה יוצאת </v>
      </c>
      <c r="F480" s="76" t="str">
        <f>INDEX(domain_ref!N:N,MATCH(D480,domain_ref!M:M,0))</f>
        <v>מנגנון תכנון גלי ליקוט</v>
      </c>
      <c r="G480" s="76" t="str">
        <f t="shared" si="30"/>
        <v xml:space="preserve">5. אספקה יוצאת </v>
      </c>
      <c r="H480" s="76" t="str">
        <f t="shared" si="31"/>
        <v>5.2. מנגנון תכנון גלי ליקוט</v>
      </c>
    </row>
    <row r="481" spans="1:8" ht="30">
      <c r="A481" s="210" t="s">
        <v>1787</v>
      </c>
      <c r="B481" s="211" t="s">
        <v>860</v>
      </c>
      <c r="C481" s="1" t="str">
        <f t="shared" si="32"/>
        <v>5.</v>
      </c>
      <c r="D481" s="48" t="s">
        <v>1780</v>
      </c>
      <c r="E481" s="19" t="str">
        <f>INDEX(domain_ref!N:N,MATCH(C481,domain_ref!M:M,0))</f>
        <v xml:space="preserve">אספקה יוצאת </v>
      </c>
      <c r="F481" s="76" t="str">
        <f>INDEX(domain_ref!N:N,MATCH(D481,domain_ref!M:M,0))</f>
        <v>מנגנון תכנון גלי ליקוט</v>
      </c>
      <c r="G481" s="76" t="str">
        <f t="shared" si="30"/>
        <v xml:space="preserve">5. אספקה יוצאת </v>
      </c>
      <c r="H481" s="76" t="str">
        <f t="shared" si="31"/>
        <v>5.2. מנגנון תכנון גלי ליקוט</v>
      </c>
    </row>
    <row r="482" spans="1:8" ht="30">
      <c r="A482" s="210" t="s">
        <v>1788</v>
      </c>
      <c r="B482" s="211" t="s">
        <v>861</v>
      </c>
      <c r="C482" s="1" t="str">
        <f t="shared" si="32"/>
        <v>5.</v>
      </c>
      <c r="D482" s="48" t="s">
        <v>1780</v>
      </c>
      <c r="E482" s="19" t="str">
        <f>INDEX(domain_ref!N:N,MATCH(C482,domain_ref!M:M,0))</f>
        <v xml:space="preserve">אספקה יוצאת </v>
      </c>
      <c r="F482" s="76" t="str">
        <f>INDEX(domain_ref!N:N,MATCH(D482,domain_ref!M:M,0))</f>
        <v>מנגנון תכנון גלי ליקוט</v>
      </c>
      <c r="G482" s="76" t="str">
        <f t="shared" si="30"/>
        <v xml:space="preserve">5. אספקה יוצאת </v>
      </c>
      <c r="H482" s="76" t="str">
        <f t="shared" si="31"/>
        <v>5.2. מנגנון תכנון גלי ליקוט</v>
      </c>
    </row>
    <row r="483" spans="1:8" ht="30">
      <c r="A483" s="210" t="s">
        <v>1789</v>
      </c>
      <c r="B483" s="211" t="s">
        <v>862</v>
      </c>
      <c r="C483" s="1" t="str">
        <f t="shared" si="32"/>
        <v>5.</v>
      </c>
      <c r="D483" s="48" t="s">
        <v>1780</v>
      </c>
      <c r="E483" s="19" t="str">
        <f>INDEX(domain_ref!N:N,MATCH(C483,domain_ref!M:M,0))</f>
        <v xml:space="preserve">אספקה יוצאת </v>
      </c>
      <c r="F483" s="76" t="str">
        <f>INDEX(domain_ref!N:N,MATCH(D483,domain_ref!M:M,0))</f>
        <v>מנגנון תכנון גלי ליקוט</v>
      </c>
      <c r="G483" s="76" t="str">
        <f t="shared" si="30"/>
        <v xml:space="preserve">5. אספקה יוצאת </v>
      </c>
      <c r="H483" s="76" t="str">
        <f t="shared" si="31"/>
        <v>5.2. מנגנון תכנון גלי ליקוט</v>
      </c>
    </row>
    <row r="484" spans="1:8" ht="30">
      <c r="A484" s="210" t="s">
        <v>1790</v>
      </c>
      <c r="B484" s="211" t="s">
        <v>863</v>
      </c>
      <c r="C484" s="1" t="str">
        <f t="shared" si="32"/>
        <v>5.</v>
      </c>
      <c r="D484" s="48" t="s">
        <v>1780</v>
      </c>
      <c r="E484" s="19" t="str">
        <f>INDEX(domain_ref!N:N,MATCH(C484,domain_ref!M:M,0))</f>
        <v xml:space="preserve">אספקה יוצאת </v>
      </c>
      <c r="F484" s="76" t="str">
        <f>INDEX(domain_ref!N:N,MATCH(D484,domain_ref!M:M,0))</f>
        <v>מנגנון תכנון גלי ליקוט</v>
      </c>
      <c r="G484" s="76" t="str">
        <f t="shared" si="30"/>
        <v xml:space="preserve">5. אספקה יוצאת </v>
      </c>
      <c r="H484" s="76" t="str">
        <f t="shared" si="31"/>
        <v>5.2. מנגנון תכנון גלי ליקוט</v>
      </c>
    </row>
    <row r="485" spans="1:8" ht="30">
      <c r="A485" s="210" t="s">
        <v>1791</v>
      </c>
      <c r="B485" s="211" t="s">
        <v>864</v>
      </c>
      <c r="C485" s="1" t="str">
        <f t="shared" si="32"/>
        <v>5.</v>
      </c>
      <c r="D485" s="48" t="s">
        <v>1780</v>
      </c>
      <c r="E485" s="19" t="str">
        <f>INDEX(domain_ref!N:N,MATCH(C485,domain_ref!M:M,0))</f>
        <v xml:space="preserve">אספקה יוצאת </v>
      </c>
      <c r="F485" s="76" t="str">
        <f>INDEX(domain_ref!N:N,MATCH(D485,domain_ref!M:M,0))</f>
        <v>מנגנון תכנון גלי ליקוט</v>
      </c>
      <c r="G485" s="76" t="str">
        <f t="shared" si="30"/>
        <v xml:space="preserve">5. אספקה יוצאת </v>
      </c>
      <c r="H485" s="76" t="str">
        <f t="shared" si="31"/>
        <v>5.2. מנגנון תכנון גלי ליקוט</v>
      </c>
    </row>
    <row r="486" spans="1:8" ht="30">
      <c r="A486" s="210" t="s">
        <v>1792</v>
      </c>
      <c r="B486" s="211" t="s">
        <v>865</v>
      </c>
      <c r="C486" s="1" t="str">
        <f t="shared" si="32"/>
        <v>5.</v>
      </c>
      <c r="D486" s="48" t="s">
        <v>1780</v>
      </c>
      <c r="E486" s="19" t="str">
        <f>INDEX(domain_ref!N:N,MATCH(C486,domain_ref!M:M,0))</f>
        <v xml:space="preserve">אספקה יוצאת </v>
      </c>
      <c r="F486" s="76" t="str">
        <f>INDEX(domain_ref!N:N,MATCH(D486,domain_ref!M:M,0))</f>
        <v>מנגנון תכנון גלי ליקוט</v>
      </c>
      <c r="G486" s="76" t="str">
        <f t="shared" si="30"/>
        <v xml:space="preserve">5. אספקה יוצאת </v>
      </c>
      <c r="H486" s="76" t="str">
        <f t="shared" si="31"/>
        <v>5.2. מנגנון תכנון גלי ליקוט</v>
      </c>
    </row>
    <row r="487" spans="1:8" ht="30">
      <c r="A487" s="210" t="s">
        <v>1793</v>
      </c>
      <c r="B487" s="211" t="s">
        <v>866</v>
      </c>
      <c r="C487" s="1" t="str">
        <f t="shared" si="32"/>
        <v>5.</v>
      </c>
      <c r="D487" s="48" t="s">
        <v>1780</v>
      </c>
      <c r="E487" s="19" t="str">
        <f>INDEX(domain_ref!N:N,MATCH(C487,domain_ref!M:M,0))</f>
        <v xml:space="preserve">אספקה יוצאת </v>
      </c>
      <c r="F487" s="76" t="str">
        <f>INDEX(domain_ref!N:N,MATCH(D487,domain_ref!M:M,0))</f>
        <v>מנגנון תכנון גלי ליקוט</v>
      </c>
      <c r="G487" s="76" t="str">
        <f t="shared" si="30"/>
        <v xml:space="preserve">5. אספקה יוצאת </v>
      </c>
      <c r="H487" s="76" t="str">
        <f t="shared" si="31"/>
        <v>5.2. מנגנון תכנון גלי ליקוט</v>
      </c>
    </row>
    <row r="488" spans="1:8" ht="30">
      <c r="A488" s="210" t="s">
        <v>1794</v>
      </c>
      <c r="B488" s="211" t="s">
        <v>867</v>
      </c>
      <c r="C488" s="1" t="str">
        <f t="shared" si="32"/>
        <v>5.</v>
      </c>
      <c r="D488" s="48" t="s">
        <v>1780</v>
      </c>
      <c r="E488" s="19" t="str">
        <f>INDEX(domain_ref!N:N,MATCH(C488,domain_ref!M:M,0))</f>
        <v xml:space="preserve">אספקה יוצאת </v>
      </c>
      <c r="F488" s="76" t="str">
        <f>INDEX(domain_ref!N:N,MATCH(D488,domain_ref!M:M,0))</f>
        <v>מנגנון תכנון גלי ליקוט</v>
      </c>
      <c r="G488" s="76" t="str">
        <f t="shared" si="30"/>
        <v xml:space="preserve">5. אספקה יוצאת </v>
      </c>
      <c r="H488" s="76" t="str">
        <f t="shared" si="31"/>
        <v>5.2. מנגנון תכנון גלי ליקוט</v>
      </c>
    </row>
    <row r="489" spans="1:8" ht="30">
      <c r="A489" s="210" t="s">
        <v>1795</v>
      </c>
      <c r="B489" s="211" t="s">
        <v>868</v>
      </c>
      <c r="C489" s="1" t="str">
        <f t="shared" si="32"/>
        <v>5.</v>
      </c>
      <c r="D489" s="48" t="s">
        <v>1780</v>
      </c>
      <c r="E489" s="19" t="str">
        <f>INDEX(domain_ref!N:N,MATCH(C489,domain_ref!M:M,0))</f>
        <v xml:space="preserve">אספקה יוצאת </v>
      </c>
      <c r="F489" s="76" t="str">
        <f>INDEX(domain_ref!N:N,MATCH(D489,domain_ref!M:M,0))</f>
        <v>מנגנון תכנון גלי ליקוט</v>
      </c>
      <c r="G489" s="76" t="str">
        <f t="shared" si="30"/>
        <v xml:space="preserve">5. אספקה יוצאת </v>
      </c>
      <c r="H489" s="76" t="str">
        <f t="shared" si="31"/>
        <v>5.2. מנגנון תכנון גלי ליקוט</v>
      </c>
    </row>
    <row r="490" spans="1:8" ht="30">
      <c r="A490" s="210" t="s">
        <v>1796</v>
      </c>
      <c r="B490" s="211" t="s">
        <v>869</v>
      </c>
      <c r="C490" s="1" t="str">
        <f t="shared" si="32"/>
        <v>5.</v>
      </c>
      <c r="D490" s="48" t="s">
        <v>1780</v>
      </c>
      <c r="E490" s="19" t="str">
        <f>INDEX(domain_ref!N:N,MATCH(C490,domain_ref!M:M,0))</f>
        <v xml:space="preserve">אספקה יוצאת </v>
      </c>
      <c r="F490" s="76" t="str">
        <f>INDEX(domain_ref!N:N,MATCH(D490,domain_ref!M:M,0))</f>
        <v>מנגנון תכנון גלי ליקוט</v>
      </c>
      <c r="G490" s="76" t="str">
        <f t="shared" si="30"/>
        <v xml:space="preserve">5. אספקה יוצאת </v>
      </c>
      <c r="H490" s="76" t="str">
        <f t="shared" si="31"/>
        <v>5.2. מנגנון תכנון גלי ליקוט</v>
      </c>
    </row>
    <row r="491" spans="1:8" ht="90">
      <c r="A491" s="210" t="s">
        <v>1797</v>
      </c>
      <c r="B491" s="211" t="s">
        <v>870</v>
      </c>
      <c r="C491" s="1" t="str">
        <f t="shared" si="32"/>
        <v>5.</v>
      </c>
      <c r="D491" s="48" t="s">
        <v>1780</v>
      </c>
      <c r="E491" s="19" t="str">
        <f>INDEX(domain_ref!N:N,MATCH(C491,domain_ref!M:M,0))</f>
        <v xml:space="preserve">אספקה יוצאת </v>
      </c>
      <c r="F491" s="76" t="str">
        <f>INDEX(domain_ref!N:N,MATCH(D491,domain_ref!M:M,0))</f>
        <v>מנגנון תכנון גלי ליקוט</v>
      </c>
      <c r="G491" s="76" t="str">
        <f t="shared" si="30"/>
        <v xml:space="preserve">5. אספקה יוצאת </v>
      </c>
      <c r="H491" s="76" t="str">
        <f t="shared" si="31"/>
        <v>5.2. מנגנון תכנון גלי ליקוט</v>
      </c>
    </row>
    <row r="492" spans="1:8" ht="30">
      <c r="A492" s="210" t="s">
        <v>1798</v>
      </c>
      <c r="B492" s="211" t="s">
        <v>871</v>
      </c>
      <c r="C492" s="1" t="str">
        <f t="shared" si="32"/>
        <v>5.</v>
      </c>
      <c r="D492" s="48" t="s">
        <v>1780</v>
      </c>
      <c r="E492" s="19" t="str">
        <f>INDEX(domain_ref!N:N,MATCH(C492,domain_ref!M:M,0))</f>
        <v xml:space="preserve">אספקה יוצאת </v>
      </c>
      <c r="F492" s="76" t="str">
        <f>INDEX(domain_ref!N:N,MATCH(D492,domain_ref!M:M,0))</f>
        <v>מנגנון תכנון גלי ליקוט</v>
      </c>
      <c r="G492" s="76" t="str">
        <f t="shared" si="30"/>
        <v xml:space="preserve">5. אספקה יוצאת </v>
      </c>
      <c r="H492" s="76" t="str">
        <f t="shared" si="31"/>
        <v>5.2. מנגנון תכנון גלי ליקוט</v>
      </c>
    </row>
    <row r="493" spans="1:8" ht="105">
      <c r="A493" s="210" t="s">
        <v>1799</v>
      </c>
      <c r="B493" s="211" t="s">
        <v>872</v>
      </c>
      <c r="C493" s="1" t="str">
        <f t="shared" si="32"/>
        <v>5.</v>
      </c>
      <c r="D493" s="48" t="s">
        <v>1780</v>
      </c>
      <c r="E493" s="19" t="str">
        <f>INDEX(domain_ref!N:N,MATCH(C493,domain_ref!M:M,0))</f>
        <v xml:space="preserve">אספקה יוצאת </v>
      </c>
      <c r="F493" s="76" t="str">
        <f>INDEX(domain_ref!N:N,MATCH(D493,domain_ref!M:M,0))</f>
        <v>מנגנון תכנון גלי ליקוט</v>
      </c>
      <c r="G493" s="76" t="str">
        <f t="shared" si="30"/>
        <v xml:space="preserve">5. אספקה יוצאת </v>
      </c>
      <c r="H493" s="76" t="str">
        <f t="shared" si="31"/>
        <v>5.2. מנגנון תכנון גלי ליקוט</v>
      </c>
    </row>
    <row r="494" spans="1:8" ht="120">
      <c r="A494" s="210" t="s">
        <v>1800</v>
      </c>
      <c r="B494" s="211" t="s">
        <v>873</v>
      </c>
      <c r="C494" s="1" t="str">
        <f t="shared" si="32"/>
        <v>5.</v>
      </c>
      <c r="D494" s="48" t="s">
        <v>1780</v>
      </c>
      <c r="E494" s="19" t="str">
        <f>INDEX(domain_ref!N:N,MATCH(C494,domain_ref!M:M,0))</f>
        <v xml:space="preserve">אספקה יוצאת </v>
      </c>
      <c r="F494" s="76" t="str">
        <f>INDEX(domain_ref!N:N,MATCH(D494,domain_ref!M:M,0))</f>
        <v>מנגנון תכנון גלי ליקוט</v>
      </c>
      <c r="G494" s="76" t="str">
        <f t="shared" si="30"/>
        <v xml:space="preserve">5. אספקה יוצאת </v>
      </c>
      <c r="H494" s="76" t="str">
        <f t="shared" si="31"/>
        <v>5.2. מנגנון תכנון גלי ליקוט</v>
      </c>
    </row>
    <row r="495" spans="1:8" ht="45">
      <c r="A495" s="210" t="s">
        <v>1801</v>
      </c>
      <c r="B495" s="211" t="s">
        <v>874</v>
      </c>
      <c r="C495" s="1" t="str">
        <f t="shared" si="32"/>
        <v>5.</v>
      </c>
      <c r="D495" s="48" t="s">
        <v>1780</v>
      </c>
      <c r="E495" s="19" t="str">
        <f>INDEX(domain_ref!N:N,MATCH(C495,domain_ref!M:M,0))</f>
        <v xml:space="preserve">אספקה יוצאת </v>
      </c>
      <c r="F495" s="76" t="str">
        <f>INDEX(domain_ref!N:N,MATCH(D495,domain_ref!M:M,0))</f>
        <v>מנגנון תכנון גלי ליקוט</v>
      </c>
      <c r="G495" s="76" t="str">
        <f t="shared" si="30"/>
        <v xml:space="preserve">5. אספקה יוצאת </v>
      </c>
      <c r="H495" s="76" t="str">
        <f t="shared" si="31"/>
        <v>5.2. מנגנון תכנון גלי ליקוט</v>
      </c>
    </row>
    <row r="496" spans="1:8" ht="45">
      <c r="A496" s="210" t="s">
        <v>1802</v>
      </c>
      <c r="B496" s="211" t="s">
        <v>875</v>
      </c>
      <c r="C496" s="1" t="str">
        <f t="shared" si="32"/>
        <v>5.</v>
      </c>
      <c r="D496" s="48" t="s">
        <v>1780</v>
      </c>
      <c r="E496" s="19" t="str">
        <f>INDEX(domain_ref!N:N,MATCH(C496,domain_ref!M:M,0))</f>
        <v xml:space="preserve">אספקה יוצאת </v>
      </c>
      <c r="F496" s="76" t="str">
        <f>INDEX(domain_ref!N:N,MATCH(D496,domain_ref!M:M,0))</f>
        <v>מנגנון תכנון גלי ליקוט</v>
      </c>
      <c r="G496" s="76" t="str">
        <f t="shared" si="30"/>
        <v xml:space="preserve">5. אספקה יוצאת </v>
      </c>
      <c r="H496" s="76" t="str">
        <f t="shared" si="31"/>
        <v>5.2. מנגנון תכנון גלי ליקוט</v>
      </c>
    </row>
    <row r="497" spans="1:8" ht="90">
      <c r="A497" s="210" t="s">
        <v>1803</v>
      </c>
      <c r="B497" s="211" t="s">
        <v>876</v>
      </c>
      <c r="C497" s="1" t="str">
        <f t="shared" si="32"/>
        <v>5.</v>
      </c>
      <c r="D497" s="48" t="s">
        <v>1780</v>
      </c>
      <c r="E497" s="19" t="str">
        <f>INDEX(domain_ref!N:N,MATCH(C497,domain_ref!M:M,0))</f>
        <v xml:space="preserve">אספקה יוצאת </v>
      </c>
      <c r="F497" s="76" t="str">
        <f>INDEX(domain_ref!N:N,MATCH(D497,domain_ref!M:M,0))</f>
        <v>מנגנון תכנון גלי ליקוט</v>
      </c>
      <c r="G497" s="76" t="str">
        <f t="shared" si="30"/>
        <v xml:space="preserve">5. אספקה יוצאת </v>
      </c>
      <c r="H497" s="76" t="str">
        <f t="shared" si="31"/>
        <v>5.2. מנגנון תכנון גלי ליקוט</v>
      </c>
    </row>
    <row r="498" spans="1:8" ht="30">
      <c r="A498" s="210" t="s">
        <v>1804</v>
      </c>
      <c r="B498" s="211" t="s">
        <v>877</v>
      </c>
      <c r="C498" s="1" t="str">
        <f t="shared" si="32"/>
        <v>5.</v>
      </c>
      <c r="D498" s="48" t="s">
        <v>1780</v>
      </c>
      <c r="E498" s="19" t="str">
        <f>INDEX(domain_ref!N:N,MATCH(C498,domain_ref!M:M,0))</f>
        <v xml:space="preserve">אספקה יוצאת </v>
      </c>
      <c r="F498" s="76" t="str">
        <f>INDEX(domain_ref!N:N,MATCH(D498,domain_ref!M:M,0))</f>
        <v>מנגנון תכנון גלי ליקוט</v>
      </c>
      <c r="G498" s="76" t="str">
        <f t="shared" si="30"/>
        <v xml:space="preserve">5. אספקה יוצאת </v>
      </c>
      <c r="H498" s="76" t="str">
        <f t="shared" si="31"/>
        <v>5.2. מנגנון תכנון גלי ליקוט</v>
      </c>
    </row>
    <row r="499" spans="1:8" ht="45">
      <c r="A499" s="210" t="s">
        <v>1805</v>
      </c>
      <c r="B499" s="211" t="s">
        <v>878</v>
      </c>
      <c r="C499" s="1" t="str">
        <f t="shared" si="32"/>
        <v>5.</v>
      </c>
      <c r="D499" s="48" t="s">
        <v>1780</v>
      </c>
      <c r="E499" s="19" t="str">
        <f>INDEX(domain_ref!N:N,MATCH(C499,domain_ref!M:M,0))</f>
        <v xml:space="preserve">אספקה יוצאת </v>
      </c>
      <c r="F499" s="76" t="str">
        <f>INDEX(domain_ref!N:N,MATCH(D499,domain_ref!M:M,0))</f>
        <v>מנגנון תכנון גלי ליקוט</v>
      </c>
      <c r="G499" s="76" t="str">
        <f t="shared" si="30"/>
        <v xml:space="preserve">5. אספקה יוצאת </v>
      </c>
      <c r="H499" s="76" t="str">
        <f t="shared" si="31"/>
        <v>5.2. מנגנון תכנון גלי ליקוט</v>
      </c>
    </row>
    <row r="500" spans="1:8" ht="75">
      <c r="A500" s="210" t="s">
        <v>1806</v>
      </c>
      <c r="B500" s="211" t="s">
        <v>879</v>
      </c>
      <c r="C500" s="1" t="str">
        <f t="shared" si="32"/>
        <v>5.</v>
      </c>
      <c r="D500" s="48" t="s">
        <v>1780</v>
      </c>
      <c r="E500" s="19" t="str">
        <f>INDEX(domain_ref!N:N,MATCH(C500,domain_ref!M:M,0))</f>
        <v xml:space="preserve">אספקה יוצאת </v>
      </c>
      <c r="F500" s="76" t="str">
        <f>INDEX(domain_ref!N:N,MATCH(D500,domain_ref!M:M,0))</f>
        <v>מנגנון תכנון גלי ליקוט</v>
      </c>
      <c r="G500" s="76" t="str">
        <f t="shared" si="30"/>
        <v xml:space="preserve">5. אספקה יוצאת </v>
      </c>
      <c r="H500" s="76" t="str">
        <f t="shared" si="31"/>
        <v>5.2. מנגנון תכנון גלי ליקוט</v>
      </c>
    </row>
    <row r="501" spans="1:8" ht="30">
      <c r="A501" s="210" t="s">
        <v>1807</v>
      </c>
      <c r="B501" s="211" t="s">
        <v>880</v>
      </c>
      <c r="C501" s="1" t="str">
        <f t="shared" si="32"/>
        <v>5.</v>
      </c>
      <c r="D501" s="48" t="s">
        <v>1807</v>
      </c>
      <c r="E501" s="19" t="str">
        <f>INDEX(domain_ref!N:N,MATCH(C501,domain_ref!M:M,0))</f>
        <v xml:space="preserve">אספקה יוצאת </v>
      </c>
      <c r="F501" s="76" t="str">
        <f>INDEX(domain_ref!N:N,MATCH(D501,domain_ref!M:M,0))</f>
        <v>ממשק הזמנות ERP</v>
      </c>
      <c r="G501" s="76" t="str">
        <f t="shared" si="30"/>
        <v xml:space="preserve">5. אספקה יוצאת </v>
      </c>
      <c r="H501" s="76" t="str">
        <f t="shared" si="31"/>
        <v>5.3. ממשק הזמנות ERP</v>
      </c>
    </row>
    <row r="502" spans="1:8" ht="105">
      <c r="A502" s="210" t="s">
        <v>1808</v>
      </c>
      <c r="B502" s="211" t="s">
        <v>881</v>
      </c>
      <c r="C502" s="1" t="str">
        <f t="shared" si="32"/>
        <v>5.</v>
      </c>
      <c r="D502" s="48" t="s">
        <v>1807</v>
      </c>
      <c r="E502" s="19" t="str">
        <f>INDEX(domain_ref!N:N,MATCH(C502,domain_ref!M:M,0))</f>
        <v xml:space="preserve">אספקה יוצאת </v>
      </c>
      <c r="F502" s="76" t="str">
        <f>INDEX(domain_ref!N:N,MATCH(D502,domain_ref!M:M,0))</f>
        <v>ממשק הזמנות ERP</v>
      </c>
      <c r="G502" s="76" t="str">
        <f t="shared" si="30"/>
        <v xml:space="preserve">5. אספקה יוצאת </v>
      </c>
      <c r="H502" s="76" t="str">
        <f t="shared" si="31"/>
        <v>5.3. ממשק הזמנות ERP</v>
      </c>
    </row>
    <row r="503" spans="1:8" ht="180">
      <c r="A503" s="210" t="s">
        <v>1809</v>
      </c>
      <c r="B503" s="211" t="s">
        <v>882</v>
      </c>
      <c r="C503" s="1" t="str">
        <f t="shared" si="32"/>
        <v>5.</v>
      </c>
      <c r="D503" s="48" t="s">
        <v>1807</v>
      </c>
      <c r="E503" s="19" t="str">
        <f>INDEX(domain_ref!N:N,MATCH(C503,domain_ref!M:M,0))</f>
        <v xml:space="preserve">אספקה יוצאת </v>
      </c>
      <c r="F503" s="76" t="str">
        <f>INDEX(domain_ref!N:N,MATCH(D503,domain_ref!M:M,0))</f>
        <v>ממשק הזמנות ERP</v>
      </c>
      <c r="G503" s="76" t="str">
        <f t="shared" si="30"/>
        <v xml:space="preserve">5. אספקה יוצאת </v>
      </c>
      <c r="H503" s="76" t="str">
        <f t="shared" si="31"/>
        <v>5.3. ממשק הזמנות ERP</v>
      </c>
    </row>
    <row r="504" spans="1:8" ht="90">
      <c r="A504" s="210" t="s">
        <v>1810</v>
      </c>
      <c r="B504" s="211" t="s">
        <v>883</v>
      </c>
      <c r="C504" s="1" t="str">
        <f t="shared" si="32"/>
        <v>5.</v>
      </c>
      <c r="D504" s="48" t="s">
        <v>1807</v>
      </c>
      <c r="E504" s="19" t="str">
        <f>INDEX(domain_ref!N:N,MATCH(C504,domain_ref!M:M,0))</f>
        <v xml:space="preserve">אספקה יוצאת </v>
      </c>
      <c r="F504" s="76" t="str">
        <f>INDEX(domain_ref!N:N,MATCH(D504,domain_ref!M:M,0))</f>
        <v>ממשק הזמנות ERP</v>
      </c>
      <c r="G504" s="76" t="str">
        <f t="shared" si="30"/>
        <v xml:space="preserve">5. אספקה יוצאת </v>
      </c>
      <c r="H504" s="76" t="str">
        <f t="shared" si="31"/>
        <v>5.3. ממשק הזמנות ERP</v>
      </c>
    </row>
    <row r="505" spans="1:8" ht="90">
      <c r="A505" s="210" t="s">
        <v>1811</v>
      </c>
      <c r="B505" s="211" t="s">
        <v>884</v>
      </c>
      <c r="C505" s="1" t="str">
        <f t="shared" si="32"/>
        <v>5.</v>
      </c>
      <c r="D505" s="48" t="s">
        <v>1807</v>
      </c>
      <c r="E505" s="19" t="str">
        <f>INDEX(domain_ref!N:N,MATCH(C505,domain_ref!M:M,0))</f>
        <v xml:space="preserve">אספקה יוצאת </v>
      </c>
      <c r="F505" s="76" t="str">
        <f>INDEX(domain_ref!N:N,MATCH(D505,domain_ref!M:M,0))</f>
        <v>ממשק הזמנות ERP</v>
      </c>
      <c r="G505" s="76" t="str">
        <f t="shared" si="30"/>
        <v xml:space="preserve">5. אספקה יוצאת </v>
      </c>
      <c r="H505" s="76" t="str">
        <f t="shared" si="31"/>
        <v>5.3. ממשק הזמנות ERP</v>
      </c>
    </row>
    <row r="506" spans="1:8" ht="60">
      <c r="A506" s="210" t="s">
        <v>1812</v>
      </c>
      <c r="B506" s="211" t="s">
        <v>885</v>
      </c>
      <c r="C506" s="1" t="str">
        <f t="shared" si="32"/>
        <v>5.</v>
      </c>
      <c r="D506" s="48" t="s">
        <v>1807</v>
      </c>
      <c r="E506" s="19" t="str">
        <f>INDEX(domain_ref!N:N,MATCH(C506,domain_ref!M:M,0))</f>
        <v xml:space="preserve">אספקה יוצאת </v>
      </c>
      <c r="F506" s="76" t="str">
        <f>INDEX(domain_ref!N:N,MATCH(D506,domain_ref!M:M,0))</f>
        <v>ממשק הזמנות ERP</v>
      </c>
      <c r="G506" s="76" t="str">
        <f t="shared" si="30"/>
        <v xml:space="preserve">5. אספקה יוצאת </v>
      </c>
      <c r="H506" s="76" t="str">
        <f t="shared" si="31"/>
        <v>5.3. ממשק הזמנות ERP</v>
      </c>
    </row>
    <row r="507" spans="1:8" ht="90">
      <c r="A507" s="210" t="s">
        <v>1813</v>
      </c>
      <c r="B507" s="211" t="s">
        <v>886</v>
      </c>
      <c r="C507" s="1" t="str">
        <f t="shared" si="32"/>
        <v>5.</v>
      </c>
      <c r="D507" s="48" t="s">
        <v>1807</v>
      </c>
      <c r="E507" s="19" t="str">
        <f>INDEX(domain_ref!N:N,MATCH(C507,domain_ref!M:M,0))</f>
        <v xml:space="preserve">אספקה יוצאת </v>
      </c>
      <c r="F507" s="76" t="str">
        <f>INDEX(domain_ref!N:N,MATCH(D507,domain_ref!M:M,0))</f>
        <v>ממשק הזמנות ERP</v>
      </c>
      <c r="G507" s="76" t="str">
        <f t="shared" si="30"/>
        <v xml:space="preserve">5. אספקה יוצאת </v>
      </c>
      <c r="H507" s="76" t="str">
        <f t="shared" si="31"/>
        <v>5.3. ממשק הזמנות ERP</v>
      </c>
    </row>
    <row r="508" spans="1:8" ht="30">
      <c r="A508" s="210" t="s">
        <v>1814</v>
      </c>
      <c r="B508" s="211" t="s">
        <v>887</v>
      </c>
      <c r="C508" s="1" t="str">
        <f t="shared" si="32"/>
        <v>5.</v>
      </c>
      <c r="D508" s="48" t="s">
        <v>1814</v>
      </c>
      <c r="E508" s="19" t="str">
        <f>INDEX(domain_ref!N:N,MATCH(C508,domain_ref!M:M,0))</f>
        <v xml:space="preserve">אספקה יוצאת </v>
      </c>
      <c r="F508" s="76" t="str">
        <f>INDEX(domain_ref!N:N,MATCH(D508,domain_ref!M:M,0))</f>
        <v>יצירת הזמנות WMS</v>
      </c>
      <c r="G508" s="76" t="str">
        <f t="shared" si="30"/>
        <v xml:space="preserve">5. אספקה יוצאת </v>
      </c>
      <c r="H508" s="76" t="str">
        <f t="shared" si="31"/>
        <v>5.4. יצירת הזמנות WMS</v>
      </c>
    </row>
    <row r="509" spans="1:8" ht="60">
      <c r="A509" s="210" t="s">
        <v>1815</v>
      </c>
      <c r="B509" s="211" t="s">
        <v>888</v>
      </c>
      <c r="C509" s="1" t="str">
        <f t="shared" si="32"/>
        <v>5.</v>
      </c>
      <c r="D509" s="48" t="s">
        <v>1814</v>
      </c>
      <c r="E509" s="19" t="str">
        <f>INDEX(domain_ref!N:N,MATCH(C509,domain_ref!M:M,0))</f>
        <v xml:space="preserve">אספקה יוצאת </v>
      </c>
      <c r="F509" s="76" t="str">
        <f>INDEX(domain_ref!N:N,MATCH(D509,domain_ref!M:M,0))</f>
        <v>יצירת הזמנות WMS</v>
      </c>
      <c r="G509" s="76" t="str">
        <f t="shared" si="30"/>
        <v xml:space="preserve">5. אספקה יוצאת </v>
      </c>
      <c r="H509" s="76" t="str">
        <f t="shared" si="31"/>
        <v>5.4. יצירת הזמנות WMS</v>
      </c>
    </row>
    <row r="510" spans="1:8" ht="60">
      <c r="A510" s="210" t="s">
        <v>1816</v>
      </c>
      <c r="B510" s="211" t="s">
        <v>889</v>
      </c>
      <c r="C510" s="1" t="str">
        <f t="shared" si="32"/>
        <v>5.</v>
      </c>
      <c r="D510" s="48" t="s">
        <v>1814</v>
      </c>
      <c r="E510" s="19" t="str">
        <f>INDEX(domain_ref!N:N,MATCH(C510,domain_ref!M:M,0))</f>
        <v xml:space="preserve">אספקה יוצאת </v>
      </c>
      <c r="F510" s="76" t="str">
        <f>INDEX(domain_ref!N:N,MATCH(D510,domain_ref!M:M,0))</f>
        <v>יצירת הזמנות WMS</v>
      </c>
      <c r="G510" s="76" t="str">
        <f t="shared" si="30"/>
        <v xml:space="preserve">5. אספקה יוצאת </v>
      </c>
      <c r="H510" s="76" t="str">
        <f t="shared" si="31"/>
        <v>5.4. יצירת הזמנות WMS</v>
      </c>
    </row>
    <row r="511" spans="1:8" ht="30">
      <c r="A511" s="210" t="s">
        <v>1817</v>
      </c>
      <c r="B511" s="211" t="s">
        <v>890</v>
      </c>
      <c r="C511" s="1" t="str">
        <f t="shared" si="32"/>
        <v>5.</v>
      </c>
      <c r="D511" s="48" t="s">
        <v>1817</v>
      </c>
      <c r="E511" s="19" t="str">
        <f>INDEX(domain_ref!N:N,MATCH(C511,domain_ref!M:M,0))</f>
        <v xml:space="preserve">אספקה יוצאת </v>
      </c>
      <c r="F511" s="76" t="str">
        <f>INDEX(domain_ref!N:N,MATCH(D511,domain_ref!M:M,0))</f>
        <v>יצירה ועדכון של גלי ליקוט</v>
      </c>
      <c r="G511" s="76" t="str">
        <f t="shared" si="30"/>
        <v xml:space="preserve">5. אספקה יוצאת </v>
      </c>
      <c r="H511" s="76" t="str">
        <f t="shared" si="31"/>
        <v>5.5. יצירה ועדכון של גלי ליקוט</v>
      </c>
    </row>
    <row r="512" spans="1:8" ht="75">
      <c r="A512" s="210" t="s">
        <v>1818</v>
      </c>
      <c r="B512" s="211" t="s">
        <v>891</v>
      </c>
      <c r="C512" s="1" t="str">
        <f t="shared" si="32"/>
        <v>5.</v>
      </c>
      <c r="D512" s="48" t="s">
        <v>1817</v>
      </c>
      <c r="E512" s="19" t="str">
        <f>INDEX(domain_ref!N:N,MATCH(C512,domain_ref!M:M,0))</f>
        <v xml:space="preserve">אספקה יוצאת </v>
      </c>
      <c r="F512" s="76" t="str">
        <f>INDEX(domain_ref!N:N,MATCH(D512,domain_ref!M:M,0))</f>
        <v>יצירה ועדכון של גלי ליקוט</v>
      </c>
      <c r="G512" s="76" t="str">
        <f t="shared" si="30"/>
        <v xml:space="preserve">5. אספקה יוצאת </v>
      </c>
      <c r="H512" s="76" t="str">
        <f t="shared" si="31"/>
        <v>5.5. יצירה ועדכון של גלי ליקוט</v>
      </c>
    </row>
    <row r="513" spans="1:8" ht="60">
      <c r="A513" s="210" t="s">
        <v>1819</v>
      </c>
      <c r="B513" s="211" t="s">
        <v>892</v>
      </c>
      <c r="C513" s="1" t="str">
        <f t="shared" si="32"/>
        <v>5.</v>
      </c>
      <c r="D513" s="48" t="s">
        <v>1817</v>
      </c>
      <c r="E513" s="19" t="str">
        <f>INDEX(domain_ref!N:N,MATCH(C513,domain_ref!M:M,0))</f>
        <v xml:space="preserve">אספקה יוצאת </v>
      </c>
      <c r="F513" s="76" t="str">
        <f>INDEX(domain_ref!N:N,MATCH(D513,domain_ref!M:M,0))</f>
        <v>יצירה ועדכון של גלי ליקוט</v>
      </c>
      <c r="G513" s="76" t="str">
        <f t="shared" si="30"/>
        <v xml:space="preserve">5. אספקה יוצאת </v>
      </c>
      <c r="H513" s="76" t="str">
        <f t="shared" si="31"/>
        <v>5.5. יצירה ועדכון של גלי ליקוט</v>
      </c>
    </row>
    <row r="514" spans="1:8" ht="90">
      <c r="A514" s="210" t="s">
        <v>1820</v>
      </c>
      <c r="B514" s="211" t="s">
        <v>893</v>
      </c>
      <c r="C514" s="1" t="str">
        <f t="shared" si="32"/>
        <v>5.</v>
      </c>
      <c r="D514" s="48" t="s">
        <v>1817</v>
      </c>
      <c r="E514" s="19" t="str">
        <f>INDEX(domain_ref!N:N,MATCH(C514,domain_ref!M:M,0))</f>
        <v xml:space="preserve">אספקה יוצאת </v>
      </c>
      <c r="F514" s="76" t="str">
        <f>INDEX(domain_ref!N:N,MATCH(D514,domain_ref!M:M,0))</f>
        <v>יצירה ועדכון של גלי ליקוט</v>
      </c>
      <c r="G514" s="76" t="str">
        <f t="shared" si="30"/>
        <v xml:space="preserve">5. אספקה יוצאת </v>
      </c>
      <c r="H514" s="76" t="str">
        <f t="shared" si="31"/>
        <v>5.5. יצירה ועדכון של גלי ליקוט</v>
      </c>
    </row>
    <row r="515" spans="1:8" ht="75">
      <c r="A515" s="210" t="s">
        <v>1821</v>
      </c>
      <c r="B515" s="211" t="s">
        <v>894</v>
      </c>
      <c r="C515" s="1" t="str">
        <f t="shared" si="32"/>
        <v>5.</v>
      </c>
      <c r="D515" s="48" t="s">
        <v>1817</v>
      </c>
      <c r="E515" s="19" t="str">
        <f>INDEX(domain_ref!N:N,MATCH(C515,domain_ref!M:M,0))</f>
        <v xml:space="preserve">אספקה יוצאת </v>
      </c>
      <c r="F515" s="76" t="str">
        <f>INDEX(domain_ref!N:N,MATCH(D515,domain_ref!M:M,0))</f>
        <v>יצירה ועדכון של גלי ליקוט</v>
      </c>
      <c r="G515" s="76" t="str">
        <f t="shared" si="33" ref="G515:G578">C515&amp;" "&amp;E515</f>
        <v xml:space="preserve">5. אספקה יוצאת </v>
      </c>
      <c r="H515" s="76" t="str">
        <f t="shared" si="34" ref="H515:H578">D515&amp;" "&amp;F515</f>
        <v>5.5. יצירה ועדכון של גלי ליקוט</v>
      </c>
    </row>
    <row r="516" spans="1:8" ht="30">
      <c r="A516" s="210" t="s">
        <v>1822</v>
      </c>
      <c r="B516" s="211" t="s">
        <v>895</v>
      </c>
      <c r="C516" s="1" t="str">
        <f t="shared" si="32"/>
        <v>5.</v>
      </c>
      <c r="D516" s="48" t="s">
        <v>1817</v>
      </c>
      <c r="E516" s="19" t="str">
        <f>INDEX(domain_ref!N:N,MATCH(C516,domain_ref!M:M,0))</f>
        <v xml:space="preserve">אספקה יוצאת </v>
      </c>
      <c r="F516" s="76" t="str">
        <f>INDEX(domain_ref!N:N,MATCH(D516,domain_ref!M:M,0))</f>
        <v>יצירה ועדכון של גלי ליקוט</v>
      </c>
      <c r="G516" s="76" t="str">
        <f t="shared" si="33"/>
        <v xml:space="preserve">5. אספקה יוצאת </v>
      </c>
      <c r="H516" s="76" t="str">
        <f t="shared" si="34"/>
        <v>5.5. יצירה ועדכון של גלי ליקוט</v>
      </c>
    </row>
    <row r="517" spans="1:8" ht="30">
      <c r="A517" s="210" t="s">
        <v>1823</v>
      </c>
      <c r="B517" s="211" t="s">
        <v>896</v>
      </c>
      <c r="C517" s="1" t="str">
        <f t="shared" si="32"/>
        <v>5.</v>
      </c>
      <c r="D517" s="48" t="s">
        <v>1817</v>
      </c>
      <c r="E517" s="19" t="str">
        <f>INDEX(domain_ref!N:N,MATCH(C517,domain_ref!M:M,0))</f>
        <v xml:space="preserve">אספקה יוצאת </v>
      </c>
      <c r="F517" s="76" t="str">
        <f>INDEX(domain_ref!N:N,MATCH(D517,domain_ref!M:M,0))</f>
        <v>יצירה ועדכון של גלי ליקוט</v>
      </c>
      <c r="G517" s="76" t="str">
        <f t="shared" si="33"/>
        <v xml:space="preserve">5. אספקה יוצאת </v>
      </c>
      <c r="H517" s="76" t="str">
        <f t="shared" si="34"/>
        <v>5.5. יצירה ועדכון של גלי ליקוט</v>
      </c>
    </row>
    <row r="518" spans="1:8" ht="30">
      <c r="A518" s="210" t="s">
        <v>1824</v>
      </c>
      <c r="B518" s="211" t="s">
        <v>897</v>
      </c>
      <c r="C518" s="1" t="str">
        <f t="shared" si="32"/>
        <v>5.</v>
      </c>
      <c r="D518" s="48" t="s">
        <v>1817</v>
      </c>
      <c r="E518" s="19" t="str">
        <f>INDEX(domain_ref!N:N,MATCH(C518,domain_ref!M:M,0))</f>
        <v xml:space="preserve">אספקה יוצאת </v>
      </c>
      <c r="F518" s="76" t="str">
        <f>INDEX(domain_ref!N:N,MATCH(D518,domain_ref!M:M,0))</f>
        <v>יצירה ועדכון של גלי ליקוט</v>
      </c>
      <c r="G518" s="76" t="str">
        <f t="shared" si="33"/>
        <v xml:space="preserve">5. אספקה יוצאת </v>
      </c>
      <c r="H518" s="76" t="str">
        <f t="shared" si="34"/>
        <v>5.5. יצירה ועדכון של גלי ליקוט</v>
      </c>
    </row>
    <row r="519" spans="1:8" ht="45">
      <c r="A519" s="210" t="s">
        <v>1825</v>
      </c>
      <c r="B519" s="211" t="s">
        <v>898</v>
      </c>
      <c r="C519" s="1" t="str">
        <f t="shared" si="32"/>
        <v>5.</v>
      </c>
      <c r="D519" s="48" t="s">
        <v>1817</v>
      </c>
      <c r="E519" s="19" t="str">
        <f>INDEX(domain_ref!N:N,MATCH(C519,domain_ref!M:M,0))</f>
        <v xml:space="preserve">אספקה יוצאת </v>
      </c>
      <c r="F519" s="76" t="str">
        <f>INDEX(domain_ref!N:N,MATCH(D519,domain_ref!M:M,0))</f>
        <v>יצירה ועדכון של גלי ליקוט</v>
      </c>
      <c r="G519" s="76" t="str">
        <f t="shared" si="33"/>
        <v xml:space="preserve">5. אספקה יוצאת </v>
      </c>
      <c r="H519" s="76" t="str">
        <f t="shared" si="34"/>
        <v>5.5. יצירה ועדכון של גלי ליקוט</v>
      </c>
    </row>
    <row r="520" spans="1:8" ht="30">
      <c r="A520" s="210" t="s">
        <v>1826</v>
      </c>
      <c r="B520" s="211" t="s">
        <v>899</v>
      </c>
      <c r="C520" s="1" t="str">
        <f t="shared" si="32"/>
        <v>5.</v>
      </c>
      <c r="D520" s="48" t="s">
        <v>1817</v>
      </c>
      <c r="E520" s="19" t="str">
        <f>INDEX(domain_ref!N:N,MATCH(C520,domain_ref!M:M,0))</f>
        <v xml:space="preserve">אספקה יוצאת </v>
      </c>
      <c r="F520" s="76" t="str">
        <f>INDEX(domain_ref!N:N,MATCH(D520,domain_ref!M:M,0))</f>
        <v>יצירה ועדכון של גלי ליקוט</v>
      </c>
      <c r="G520" s="76" t="str">
        <f t="shared" si="33"/>
        <v xml:space="preserve">5. אספקה יוצאת </v>
      </c>
      <c r="H520" s="76" t="str">
        <f t="shared" si="34"/>
        <v>5.5. יצירה ועדכון של גלי ליקוט</v>
      </c>
    </row>
    <row r="521" spans="1:8" ht="45">
      <c r="A521" s="210" t="s">
        <v>1827</v>
      </c>
      <c r="B521" s="211" t="s">
        <v>900</v>
      </c>
      <c r="C521" s="1" t="str">
        <f t="shared" si="32"/>
        <v>5.</v>
      </c>
      <c r="D521" s="48" t="s">
        <v>1817</v>
      </c>
      <c r="E521" s="19" t="str">
        <f>INDEX(domain_ref!N:N,MATCH(C521,domain_ref!M:M,0))</f>
        <v xml:space="preserve">אספקה יוצאת </v>
      </c>
      <c r="F521" s="76" t="str">
        <f>INDEX(domain_ref!N:N,MATCH(D521,domain_ref!M:M,0))</f>
        <v>יצירה ועדכון של גלי ליקוט</v>
      </c>
      <c r="G521" s="76" t="str">
        <f t="shared" si="33"/>
        <v xml:space="preserve">5. אספקה יוצאת </v>
      </c>
      <c r="H521" s="76" t="str">
        <f t="shared" si="34"/>
        <v>5.5. יצירה ועדכון של גלי ליקוט</v>
      </c>
    </row>
    <row r="522" spans="1:8" ht="15">
      <c r="A522" s="210" t="s">
        <v>1828</v>
      </c>
      <c r="B522" s="211" t="s">
        <v>901</v>
      </c>
      <c r="C522" s="1" t="str">
        <f t="shared" si="35" ref="C522:C585">LEFT(A522,2)</f>
        <v>5.</v>
      </c>
      <c r="D522" s="1" t="s">
        <v>1904</v>
      </c>
      <c r="E522" s="19" t="str">
        <f>INDEX(domain_ref!N:N,MATCH(C522,domain_ref!M:M,0))</f>
        <v xml:space="preserve">אספקה יוצאת </v>
      </c>
      <c r="F522" s="76" t="str">
        <f>INDEX(domain_ref!N:N,MATCH(D522,domain_ref!M:M,0))</f>
        <v>ליקוט</v>
      </c>
      <c r="G522" s="76" t="str">
        <f t="shared" si="33"/>
        <v xml:space="preserve">5. אספקה יוצאת </v>
      </c>
      <c r="H522" s="76" t="str">
        <f t="shared" si="34"/>
        <v>5.18. ליקוט</v>
      </c>
    </row>
    <row r="523" spans="1:8" ht="30">
      <c r="A523" s="210" t="s">
        <v>1829</v>
      </c>
      <c r="B523" s="211" t="s">
        <v>902</v>
      </c>
      <c r="C523" s="1" t="str">
        <f t="shared" si="35"/>
        <v>5.</v>
      </c>
      <c r="D523" s="1" t="s">
        <v>1904</v>
      </c>
      <c r="E523" s="19" t="str">
        <f>INDEX(domain_ref!N:N,MATCH(C523,domain_ref!M:M,0))</f>
        <v xml:space="preserve">אספקה יוצאת </v>
      </c>
      <c r="F523" s="76" t="str">
        <f>INDEX(domain_ref!N:N,MATCH(D523,domain_ref!M:M,0))</f>
        <v>ליקוט</v>
      </c>
      <c r="G523" s="76" t="str">
        <f t="shared" si="33"/>
        <v xml:space="preserve">5. אספקה יוצאת </v>
      </c>
      <c r="H523" s="76" t="str">
        <f t="shared" si="34"/>
        <v>5.18. ליקוט</v>
      </c>
    </row>
    <row r="524" spans="1:8" ht="45">
      <c r="A524" s="210" t="s">
        <v>1830</v>
      </c>
      <c r="B524" s="211" t="s">
        <v>903</v>
      </c>
      <c r="C524" s="1" t="str">
        <f t="shared" si="35"/>
        <v>5.</v>
      </c>
      <c r="D524" s="1" t="s">
        <v>1904</v>
      </c>
      <c r="E524" s="19" t="str">
        <f>INDEX(domain_ref!N:N,MATCH(C524,domain_ref!M:M,0))</f>
        <v xml:space="preserve">אספקה יוצאת </v>
      </c>
      <c r="F524" s="76" t="str">
        <f>INDEX(domain_ref!N:N,MATCH(D524,domain_ref!M:M,0))</f>
        <v>ליקוט</v>
      </c>
      <c r="G524" s="76" t="str">
        <f t="shared" si="33"/>
        <v xml:space="preserve">5. אספקה יוצאת </v>
      </c>
      <c r="H524" s="76" t="str">
        <f t="shared" si="34"/>
        <v>5.18. ליקוט</v>
      </c>
    </row>
    <row r="525" spans="1:8" ht="15">
      <c r="A525" s="210" t="s">
        <v>1831</v>
      </c>
      <c r="B525" s="211" t="s">
        <v>904</v>
      </c>
      <c r="C525" s="1" t="str">
        <f t="shared" si="35"/>
        <v>5.</v>
      </c>
      <c r="D525" s="1" t="s">
        <v>1904</v>
      </c>
      <c r="E525" s="19" t="str">
        <f>INDEX(domain_ref!N:N,MATCH(C525,domain_ref!M:M,0))</f>
        <v xml:space="preserve">אספקה יוצאת </v>
      </c>
      <c r="F525" s="76" t="str">
        <f>INDEX(domain_ref!N:N,MATCH(D525,domain_ref!M:M,0))</f>
        <v>ליקוט</v>
      </c>
      <c r="G525" s="76" t="str">
        <f t="shared" si="33"/>
        <v xml:space="preserve">5. אספקה יוצאת </v>
      </c>
      <c r="H525" s="76" t="str">
        <f t="shared" si="34"/>
        <v>5.18. ליקוט</v>
      </c>
    </row>
    <row r="526" spans="1:8" ht="60">
      <c r="A526" s="210" t="s">
        <v>1832</v>
      </c>
      <c r="B526" s="211" t="s">
        <v>905</v>
      </c>
      <c r="C526" s="1" t="str">
        <f t="shared" si="35"/>
        <v>5.</v>
      </c>
      <c r="D526" s="1" t="s">
        <v>1904</v>
      </c>
      <c r="E526" s="19" t="str">
        <f>INDEX(domain_ref!N:N,MATCH(C526,domain_ref!M:M,0))</f>
        <v xml:space="preserve">אספקה יוצאת </v>
      </c>
      <c r="F526" s="76" t="str">
        <f>INDEX(domain_ref!N:N,MATCH(D526,domain_ref!M:M,0))</f>
        <v>ליקוט</v>
      </c>
      <c r="G526" s="76" t="str">
        <f t="shared" si="33"/>
        <v xml:space="preserve">5. אספקה יוצאת </v>
      </c>
      <c r="H526" s="76" t="str">
        <f t="shared" si="34"/>
        <v>5.18. ליקוט</v>
      </c>
    </row>
    <row r="527" spans="1:8" ht="60">
      <c r="A527" s="210" t="s">
        <v>1833</v>
      </c>
      <c r="B527" s="211" t="s">
        <v>906</v>
      </c>
      <c r="C527" s="1" t="str">
        <f t="shared" si="35"/>
        <v>5.</v>
      </c>
      <c r="D527" s="1" t="s">
        <v>1904</v>
      </c>
      <c r="E527" s="19" t="str">
        <f>INDEX(domain_ref!N:N,MATCH(C527,domain_ref!M:M,0))</f>
        <v xml:space="preserve">אספקה יוצאת </v>
      </c>
      <c r="F527" s="76" t="str">
        <f>INDEX(domain_ref!N:N,MATCH(D527,domain_ref!M:M,0))</f>
        <v>ליקוט</v>
      </c>
      <c r="G527" s="76" t="str">
        <f t="shared" si="33"/>
        <v xml:space="preserve">5. אספקה יוצאת </v>
      </c>
      <c r="H527" s="76" t="str">
        <f t="shared" si="34"/>
        <v>5.18. ליקוט</v>
      </c>
    </row>
    <row r="528" spans="1:8" ht="15">
      <c r="A528" s="210" t="s">
        <v>1834</v>
      </c>
      <c r="B528" s="211" t="s">
        <v>907</v>
      </c>
      <c r="C528" s="1" t="str">
        <f t="shared" si="35"/>
        <v>5.</v>
      </c>
      <c r="D528" s="1" t="s">
        <v>1904</v>
      </c>
      <c r="E528" s="19" t="str">
        <f>INDEX(domain_ref!N:N,MATCH(C528,domain_ref!M:M,0))</f>
        <v xml:space="preserve">אספקה יוצאת </v>
      </c>
      <c r="F528" s="76" t="str">
        <f>INDEX(domain_ref!N:N,MATCH(D528,domain_ref!M:M,0))</f>
        <v>ליקוט</v>
      </c>
      <c r="G528" s="76" t="str">
        <f t="shared" si="33"/>
        <v xml:space="preserve">5. אספקה יוצאת </v>
      </c>
      <c r="H528" s="76" t="str">
        <f t="shared" si="34"/>
        <v>5.18. ליקוט</v>
      </c>
    </row>
    <row r="529" spans="1:8" ht="60">
      <c r="A529" s="210" t="s">
        <v>1835</v>
      </c>
      <c r="B529" s="211" t="s">
        <v>908</v>
      </c>
      <c r="C529" s="1" t="str">
        <f t="shared" si="35"/>
        <v>5.</v>
      </c>
      <c r="D529" s="1" t="s">
        <v>1904</v>
      </c>
      <c r="E529" s="19" t="str">
        <f>INDEX(domain_ref!N:N,MATCH(C529,domain_ref!M:M,0))</f>
        <v xml:space="preserve">אספקה יוצאת </v>
      </c>
      <c r="F529" s="76" t="str">
        <f>INDEX(domain_ref!N:N,MATCH(D529,domain_ref!M:M,0))</f>
        <v>ליקוט</v>
      </c>
      <c r="G529" s="76" t="str">
        <f t="shared" si="33"/>
        <v xml:space="preserve">5. אספקה יוצאת </v>
      </c>
      <c r="H529" s="76" t="str">
        <f t="shared" si="34"/>
        <v>5.18. ליקוט</v>
      </c>
    </row>
    <row r="530" spans="1:8" ht="30">
      <c r="A530" s="210" t="s">
        <v>1836</v>
      </c>
      <c r="B530" s="211" t="s">
        <v>909</v>
      </c>
      <c r="C530" s="1" t="str">
        <f t="shared" si="35"/>
        <v>5.</v>
      </c>
      <c r="D530" s="1" t="s">
        <v>1904</v>
      </c>
      <c r="E530" s="19" t="str">
        <f>INDEX(domain_ref!N:N,MATCH(C530,domain_ref!M:M,0))</f>
        <v xml:space="preserve">אספקה יוצאת </v>
      </c>
      <c r="F530" s="76" t="str">
        <f>INDEX(domain_ref!N:N,MATCH(D530,domain_ref!M:M,0))</f>
        <v>ליקוט</v>
      </c>
      <c r="G530" s="76" t="str">
        <f t="shared" si="33"/>
        <v xml:space="preserve">5. אספקה יוצאת </v>
      </c>
      <c r="H530" s="76" t="str">
        <f t="shared" si="34"/>
        <v>5.18. ליקוט</v>
      </c>
    </row>
    <row r="531" spans="1:8" ht="15">
      <c r="A531" s="210" t="s">
        <v>1837</v>
      </c>
      <c r="B531" s="211" t="s">
        <v>910</v>
      </c>
      <c r="C531" s="1" t="str">
        <f t="shared" si="35"/>
        <v>5.</v>
      </c>
      <c r="D531" s="1" t="s">
        <v>1904</v>
      </c>
      <c r="E531" s="19" t="str">
        <f>INDEX(domain_ref!N:N,MATCH(C531,domain_ref!M:M,0))</f>
        <v xml:space="preserve">אספקה יוצאת </v>
      </c>
      <c r="F531" s="76" t="str">
        <f>INDEX(domain_ref!N:N,MATCH(D531,domain_ref!M:M,0))</f>
        <v>ליקוט</v>
      </c>
      <c r="G531" s="76" t="str">
        <f t="shared" si="33"/>
        <v xml:space="preserve">5. אספקה יוצאת </v>
      </c>
      <c r="H531" s="76" t="str">
        <f t="shared" si="34"/>
        <v>5.18. ליקוט</v>
      </c>
    </row>
    <row r="532" spans="1:8" ht="75">
      <c r="A532" s="210" t="s">
        <v>1838</v>
      </c>
      <c r="B532" s="211" t="s">
        <v>911</v>
      </c>
      <c r="C532" s="1" t="str">
        <f t="shared" si="35"/>
        <v>5.</v>
      </c>
      <c r="D532" s="1" t="s">
        <v>1904</v>
      </c>
      <c r="E532" s="19" t="str">
        <f>INDEX(domain_ref!N:N,MATCH(C532,domain_ref!M:M,0))</f>
        <v xml:space="preserve">אספקה יוצאת </v>
      </c>
      <c r="F532" s="76" t="str">
        <f>INDEX(domain_ref!N:N,MATCH(D532,domain_ref!M:M,0))</f>
        <v>ליקוט</v>
      </c>
      <c r="G532" s="76" t="str">
        <f t="shared" si="33"/>
        <v xml:space="preserve">5. אספקה יוצאת </v>
      </c>
      <c r="H532" s="76" t="str">
        <f t="shared" si="34"/>
        <v>5.18. ליקוט</v>
      </c>
    </row>
    <row r="533" spans="1:8" ht="30">
      <c r="A533" s="210" t="s">
        <v>1839</v>
      </c>
      <c r="B533" s="211" t="s">
        <v>912</v>
      </c>
      <c r="C533" s="1" t="str">
        <f t="shared" si="35"/>
        <v>5.</v>
      </c>
      <c r="D533" s="1" t="s">
        <v>1904</v>
      </c>
      <c r="E533" s="19" t="str">
        <f>INDEX(domain_ref!N:N,MATCH(C533,domain_ref!M:M,0))</f>
        <v xml:space="preserve">אספקה יוצאת </v>
      </c>
      <c r="F533" s="76" t="str">
        <f>INDEX(domain_ref!N:N,MATCH(D533,domain_ref!M:M,0))</f>
        <v>ליקוט</v>
      </c>
      <c r="G533" s="76" t="str">
        <f t="shared" si="33"/>
        <v xml:space="preserve">5. אספקה יוצאת </v>
      </c>
      <c r="H533" s="76" t="str">
        <f t="shared" si="34"/>
        <v>5.18. ליקוט</v>
      </c>
    </row>
    <row r="534" spans="1:8" ht="60">
      <c r="A534" s="210" t="s">
        <v>1840</v>
      </c>
      <c r="B534" s="211" t="s">
        <v>913</v>
      </c>
      <c r="C534" s="1" t="str">
        <f t="shared" si="35"/>
        <v>5.</v>
      </c>
      <c r="D534" s="1" t="s">
        <v>1904</v>
      </c>
      <c r="E534" s="19" t="str">
        <f>INDEX(domain_ref!N:N,MATCH(C534,domain_ref!M:M,0))</f>
        <v xml:space="preserve">אספקה יוצאת </v>
      </c>
      <c r="F534" s="76" t="str">
        <f>INDEX(domain_ref!N:N,MATCH(D534,domain_ref!M:M,0))</f>
        <v>ליקוט</v>
      </c>
      <c r="G534" s="76" t="str">
        <f t="shared" si="33"/>
        <v xml:space="preserve">5. אספקה יוצאת </v>
      </c>
      <c r="H534" s="76" t="str">
        <f t="shared" si="34"/>
        <v>5.18. ליקוט</v>
      </c>
    </row>
    <row r="535" spans="1:8" ht="30">
      <c r="A535" s="210" t="s">
        <v>1841</v>
      </c>
      <c r="B535" s="211" t="s">
        <v>914</v>
      </c>
      <c r="C535" s="1" t="str">
        <f t="shared" si="35"/>
        <v>5.</v>
      </c>
      <c r="D535" s="1" t="s">
        <v>1904</v>
      </c>
      <c r="E535" s="19" t="str">
        <f>INDEX(domain_ref!N:N,MATCH(C535,domain_ref!M:M,0))</f>
        <v xml:space="preserve">אספקה יוצאת </v>
      </c>
      <c r="F535" s="76" t="str">
        <f>INDEX(domain_ref!N:N,MATCH(D535,domain_ref!M:M,0))</f>
        <v>ליקוט</v>
      </c>
      <c r="G535" s="76" t="str">
        <f t="shared" si="33"/>
        <v xml:space="preserve">5. אספקה יוצאת </v>
      </c>
      <c r="H535" s="76" t="str">
        <f t="shared" si="34"/>
        <v>5.18. ליקוט</v>
      </c>
    </row>
    <row r="536" spans="1:8" ht="45">
      <c r="A536" s="210" t="s">
        <v>1842</v>
      </c>
      <c r="B536" s="211" t="s">
        <v>915</v>
      </c>
      <c r="C536" s="1" t="str">
        <f t="shared" si="35"/>
        <v>5.</v>
      </c>
      <c r="D536" s="1" t="s">
        <v>1904</v>
      </c>
      <c r="E536" s="19" t="str">
        <f>INDEX(domain_ref!N:N,MATCH(C536,domain_ref!M:M,0))</f>
        <v xml:space="preserve">אספקה יוצאת </v>
      </c>
      <c r="F536" s="76" t="str">
        <f>INDEX(domain_ref!N:N,MATCH(D536,domain_ref!M:M,0))</f>
        <v>ליקוט</v>
      </c>
      <c r="G536" s="76" t="str">
        <f t="shared" si="33"/>
        <v xml:space="preserve">5. אספקה יוצאת </v>
      </c>
      <c r="H536" s="76" t="str">
        <f t="shared" si="34"/>
        <v>5.18. ליקוט</v>
      </c>
    </row>
    <row r="537" spans="1:8" ht="60">
      <c r="A537" s="210" t="s">
        <v>1843</v>
      </c>
      <c r="B537" s="211" t="s">
        <v>916</v>
      </c>
      <c r="C537" s="1" t="str">
        <f t="shared" si="35"/>
        <v>5.</v>
      </c>
      <c r="D537" s="1" t="s">
        <v>1904</v>
      </c>
      <c r="E537" s="19" t="str">
        <f>INDEX(domain_ref!N:N,MATCH(C537,domain_ref!M:M,0))</f>
        <v xml:space="preserve">אספקה יוצאת </v>
      </c>
      <c r="F537" s="76" t="str">
        <f>INDEX(domain_ref!N:N,MATCH(D537,domain_ref!M:M,0))</f>
        <v>ליקוט</v>
      </c>
      <c r="G537" s="76" t="str">
        <f t="shared" si="33"/>
        <v xml:space="preserve">5. אספקה יוצאת </v>
      </c>
      <c r="H537" s="76" t="str">
        <f t="shared" si="34"/>
        <v>5.18. ליקוט</v>
      </c>
    </row>
    <row r="538" spans="1:8" ht="15">
      <c r="A538" s="210" t="s">
        <v>1844</v>
      </c>
      <c r="B538" s="211" t="s">
        <v>917</v>
      </c>
      <c r="C538" s="1" t="str">
        <f t="shared" si="35"/>
        <v>5.</v>
      </c>
      <c r="D538" s="1" t="s">
        <v>1904</v>
      </c>
      <c r="E538" s="19" t="str">
        <f>INDEX(domain_ref!N:N,MATCH(C538,domain_ref!M:M,0))</f>
        <v xml:space="preserve">אספקה יוצאת </v>
      </c>
      <c r="F538" s="76" t="str">
        <f>INDEX(domain_ref!N:N,MATCH(D538,domain_ref!M:M,0))</f>
        <v>ליקוט</v>
      </c>
      <c r="G538" s="76" t="str">
        <f t="shared" si="33"/>
        <v xml:space="preserve">5. אספקה יוצאת </v>
      </c>
      <c r="H538" s="76" t="str">
        <f t="shared" si="34"/>
        <v>5.18. ליקוט</v>
      </c>
    </row>
    <row r="539" spans="1:8" ht="60">
      <c r="A539" s="210" t="s">
        <v>1845</v>
      </c>
      <c r="B539" s="211" t="s">
        <v>918</v>
      </c>
      <c r="C539" s="1" t="str">
        <f t="shared" si="35"/>
        <v>5.</v>
      </c>
      <c r="D539" s="1" t="s">
        <v>1904</v>
      </c>
      <c r="E539" s="19" t="str">
        <f>INDEX(domain_ref!N:N,MATCH(C539,domain_ref!M:M,0))</f>
        <v xml:space="preserve">אספקה יוצאת </v>
      </c>
      <c r="F539" s="76" t="str">
        <f>INDEX(domain_ref!N:N,MATCH(D539,domain_ref!M:M,0))</f>
        <v>ליקוט</v>
      </c>
      <c r="G539" s="76" t="str">
        <f t="shared" si="33"/>
        <v xml:space="preserve">5. אספקה יוצאת </v>
      </c>
      <c r="H539" s="76" t="str">
        <f t="shared" si="34"/>
        <v>5.18. ליקוט</v>
      </c>
    </row>
    <row r="540" spans="1:8" ht="15">
      <c r="A540" s="210" t="s">
        <v>1846</v>
      </c>
      <c r="B540" s="211" t="s">
        <v>919</v>
      </c>
      <c r="C540" s="1" t="str">
        <f t="shared" si="35"/>
        <v>5.</v>
      </c>
      <c r="D540" s="1" t="s">
        <v>1904</v>
      </c>
      <c r="E540" s="19" t="str">
        <f>INDEX(domain_ref!N:N,MATCH(C540,domain_ref!M:M,0))</f>
        <v xml:space="preserve">אספקה יוצאת </v>
      </c>
      <c r="F540" s="76" t="str">
        <f>INDEX(domain_ref!N:N,MATCH(D540,domain_ref!M:M,0))</f>
        <v>ליקוט</v>
      </c>
      <c r="G540" s="76" t="str">
        <f t="shared" si="33"/>
        <v xml:space="preserve">5. אספקה יוצאת </v>
      </c>
      <c r="H540" s="76" t="str">
        <f t="shared" si="34"/>
        <v>5.18. ליקוט</v>
      </c>
    </row>
    <row r="541" spans="1:8" ht="45">
      <c r="A541" s="210" t="s">
        <v>1847</v>
      </c>
      <c r="B541" s="211" t="s">
        <v>920</v>
      </c>
      <c r="C541" s="1" t="str">
        <f t="shared" si="35"/>
        <v>5.</v>
      </c>
      <c r="D541" s="1" t="s">
        <v>1904</v>
      </c>
      <c r="E541" s="19" t="str">
        <f>INDEX(domain_ref!N:N,MATCH(C541,domain_ref!M:M,0))</f>
        <v xml:space="preserve">אספקה יוצאת </v>
      </c>
      <c r="F541" s="76" t="str">
        <f>INDEX(domain_ref!N:N,MATCH(D541,domain_ref!M:M,0))</f>
        <v>ליקוט</v>
      </c>
      <c r="G541" s="76" t="str">
        <f t="shared" si="33"/>
        <v xml:space="preserve">5. אספקה יוצאת </v>
      </c>
      <c r="H541" s="76" t="str">
        <f t="shared" si="34"/>
        <v>5.18. ליקוט</v>
      </c>
    </row>
    <row r="542" spans="1:8" ht="30">
      <c r="A542" s="210" t="s">
        <v>1848</v>
      </c>
      <c r="B542" s="211" t="s">
        <v>921</v>
      </c>
      <c r="C542" s="1" t="str">
        <f t="shared" si="35"/>
        <v>5.</v>
      </c>
      <c r="D542" s="1" t="s">
        <v>1904</v>
      </c>
      <c r="E542" s="19" t="str">
        <f>INDEX(domain_ref!N:N,MATCH(C542,domain_ref!M:M,0))</f>
        <v xml:space="preserve">אספקה יוצאת </v>
      </c>
      <c r="F542" s="76" t="str">
        <f>INDEX(domain_ref!N:N,MATCH(D542,domain_ref!M:M,0))</f>
        <v>ליקוט</v>
      </c>
      <c r="G542" s="76" t="str">
        <f t="shared" si="33"/>
        <v xml:space="preserve">5. אספקה יוצאת </v>
      </c>
      <c r="H542" s="76" t="str">
        <f t="shared" si="34"/>
        <v>5.18. ליקוט</v>
      </c>
    </row>
    <row r="543" spans="1:8" ht="30">
      <c r="A543" s="210" t="s">
        <v>1849</v>
      </c>
      <c r="B543" s="211" t="s">
        <v>922</v>
      </c>
      <c r="C543" s="1" t="str">
        <f t="shared" si="35"/>
        <v>5.</v>
      </c>
      <c r="D543" s="1" t="s">
        <v>1904</v>
      </c>
      <c r="E543" s="19" t="str">
        <f>INDEX(domain_ref!N:N,MATCH(C543,domain_ref!M:M,0))</f>
        <v xml:space="preserve">אספקה יוצאת </v>
      </c>
      <c r="F543" s="76" t="str">
        <f>INDEX(domain_ref!N:N,MATCH(D543,domain_ref!M:M,0))</f>
        <v>ליקוט</v>
      </c>
      <c r="G543" s="76" t="str">
        <f t="shared" si="33"/>
        <v xml:space="preserve">5. אספקה יוצאת </v>
      </c>
      <c r="H543" s="76" t="str">
        <f t="shared" si="34"/>
        <v>5.18. ליקוט</v>
      </c>
    </row>
    <row r="544" spans="1:8" ht="30">
      <c r="A544" s="210" t="s">
        <v>1850</v>
      </c>
      <c r="B544" s="211" t="s">
        <v>923</v>
      </c>
      <c r="C544" s="1" t="str">
        <f t="shared" si="35"/>
        <v>5.</v>
      </c>
      <c r="D544" s="1" t="s">
        <v>1904</v>
      </c>
      <c r="E544" s="19" t="str">
        <f>INDEX(domain_ref!N:N,MATCH(C544,domain_ref!M:M,0))</f>
        <v xml:space="preserve">אספקה יוצאת </v>
      </c>
      <c r="F544" s="76" t="str">
        <f>INDEX(domain_ref!N:N,MATCH(D544,domain_ref!M:M,0))</f>
        <v>ליקוט</v>
      </c>
      <c r="G544" s="76" t="str">
        <f t="shared" si="33"/>
        <v xml:space="preserve">5. אספקה יוצאת </v>
      </c>
      <c r="H544" s="76" t="str">
        <f t="shared" si="34"/>
        <v>5.18. ליקוט</v>
      </c>
    </row>
    <row r="545" spans="1:8" ht="15">
      <c r="A545" s="210" t="s">
        <v>1851</v>
      </c>
      <c r="B545" s="211" t="s">
        <v>924</v>
      </c>
      <c r="C545" s="1" t="str">
        <f t="shared" si="35"/>
        <v>5.</v>
      </c>
      <c r="D545" s="1" t="s">
        <v>1904</v>
      </c>
      <c r="E545" s="19" t="str">
        <f>INDEX(domain_ref!N:N,MATCH(C545,domain_ref!M:M,0))</f>
        <v xml:space="preserve">אספקה יוצאת </v>
      </c>
      <c r="F545" s="76" t="str">
        <f>INDEX(domain_ref!N:N,MATCH(D545,domain_ref!M:M,0))</f>
        <v>ליקוט</v>
      </c>
      <c r="G545" s="76" t="str">
        <f t="shared" si="33"/>
        <v xml:space="preserve">5. אספקה יוצאת </v>
      </c>
      <c r="H545" s="76" t="str">
        <f t="shared" si="34"/>
        <v>5.18. ליקוט</v>
      </c>
    </row>
    <row r="546" spans="1:8" ht="15">
      <c r="A546" s="210" t="s">
        <v>1852</v>
      </c>
      <c r="B546" s="211" t="s">
        <v>925</v>
      </c>
      <c r="C546" s="1" t="str">
        <f t="shared" si="35"/>
        <v>5.</v>
      </c>
      <c r="D546" s="1" t="s">
        <v>1904</v>
      </c>
      <c r="E546" s="19" t="str">
        <f>INDEX(domain_ref!N:N,MATCH(C546,domain_ref!M:M,0))</f>
        <v xml:space="preserve">אספקה יוצאת </v>
      </c>
      <c r="F546" s="76" t="str">
        <f>INDEX(domain_ref!N:N,MATCH(D546,domain_ref!M:M,0))</f>
        <v>ליקוט</v>
      </c>
      <c r="G546" s="76" t="str">
        <f t="shared" si="33"/>
        <v xml:space="preserve">5. אספקה יוצאת </v>
      </c>
      <c r="H546" s="76" t="str">
        <f t="shared" si="34"/>
        <v>5.18. ליקוט</v>
      </c>
    </row>
    <row r="547" spans="1:8" ht="60">
      <c r="A547" s="210" t="s">
        <v>1853</v>
      </c>
      <c r="B547" s="211" t="s">
        <v>926</v>
      </c>
      <c r="C547" s="1" t="str">
        <f t="shared" si="35"/>
        <v>5.</v>
      </c>
      <c r="D547" s="1" t="s">
        <v>1904</v>
      </c>
      <c r="E547" s="19" t="str">
        <f>INDEX(domain_ref!N:N,MATCH(C547,domain_ref!M:M,0))</f>
        <v xml:space="preserve">אספקה יוצאת </v>
      </c>
      <c r="F547" s="76" t="str">
        <f>INDEX(domain_ref!N:N,MATCH(D547,domain_ref!M:M,0))</f>
        <v>ליקוט</v>
      </c>
      <c r="G547" s="76" t="str">
        <f t="shared" si="33"/>
        <v xml:space="preserve">5. אספקה יוצאת </v>
      </c>
      <c r="H547" s="76" t="str">
        <f t="shared" si="34"/>
        <v>5.18. ליקוט</v>
      </c>
    </row>
    <row r="548" spans="1:8" ht="30">
      <c r="A548" s="210" t="s">
        <v>1854</v>
      </c>
      <c r="B548" s="211" t="s">
        <v>927</v>
      </c>
      <c r="C548" s="1" t="str">
        <f t="shared" si="35"/>
        <v>5.</v>
      </c>
      <c r="D548" s="1" t="s">
        <v>1904</v>
      </c>
      <c r="E548" s="19" t="str">
        <f>INDEX(domain_ref!N:N,MATCH(C548,domain_ref!M:M,0))</f>
        <v xml:space="preserve">אספקה יוצאת </v>
      </c>
      <c r="F548" s="76" t="str">
        <f>INDEX(domain_ref!N:N,MATCH(D548,domain_ref!M:M,0))</f>
        <v>ליקוט</v>
      </c>
      <c r="G548" s="76" t="str">
        <f t="shared" si="33"/>
        <v xml:space="preserve">5. אספקה יוצאת </v>
      </c>
      <c r="H548" s="76" t="str">
        <f t="shared" si="34"/>
        <v>5.18. ליקוט</v>
      </c>
    </row>
    <row r="549" spans="1:8" ht="15">
      <c r="A549" s="210" t="s">
        <v>1855</v>
      </c>
      <c r="B549" s="211" t="s">
        <v>928</v>
      </c>
      <c r="C549" s="1" t="str">
        <f t="shared" si="35"/>
        <v>5.</v>
      </c>
      <c r="D549" s="1" t="s">
        <v>1904</v>
      </c>
      <c r="E549" s="19" t="str">
        <f>INDEX(domain_ref!N:N,MATCH(C549,domain_ref!M:M,0))</f>
        <v xml:space="preserve">אספקה יוצאת </v>
      </c>
      <c r="F549" s="76" t="str">
        <f>INDEX(domain_ref!N:N,MATCH(D549,domain_ref!M:M,0))</f>
        <v>ליקוט</v>
      </c>
      <c r="G549" s="76" t="str">
        <f t="shared" si="33"/>
        <v xml:space="preserve">5. אספקה יוצאת </v>
      </c>
      <c r="H549" s="76" t="str">
        <f t="shared" si="34"/>
        <v>5.18. ליקוט</v>
      </c>
    </row>
    <row r="550" spans="1:8" ht="15">
      <c r="A550" s="210" t="s">
        <v>1856</v>
      </c>
      <c r="B550" s="211" t="s">
        <v>929</v>
      </c>
      <c r="C550" s="1" t="str">
        <f t="shared" si="35"/>
        <v>5.</v>
      </c>
      <c r="D550" s="1" t="s">
        <v>1904</v>
      </c>
      <c r="E550" s="19" t="str">
        <f>INDEX(domain_ref!N:N,MATCH(C550,domain_ref!M:M,0))</f>
        <v xml:space="preserve">אספקה יוצאת </v>
      </c>
      <c r="F550" s="76" t="str">
        <f>INDEX(domain_ref!N:N,MATCH(D550,domain_ref!M:M,0))</f>
        <v>ליקוט</v>
      </c>
      <c r="G550" s="76" t="str">
        <f t="shared" si="33"/>
        <v xml:space="preserve">5. אספקה יוצאת </v>
      </c>
      <c r="H550" s="76" t="str">
        <f t="shared" si="34"/>
        <v>5.18. ליקוט</v>
      </c>
    </row>
    <row r="551" spans="1:8" ht="15">
      <c r="A551" s="210" t="s">
        <v>1857</v>
      </c>
      <c r="B551" s="211" t="s">
        <v>930</v>
      </c>
      <c r="C551" s="1" t="str">
        <f t="shared" si="35"/>
        <v>5.</v>
      </c>
      <c r="D551" s="1" t="s">
        <v>1904</v>
      </c>
      <c r="E551" s="19" t="str">
        <f>INDEX(domain_ref!N:N,MATCH(C551,domain_ref!M:M,0))</f>
        <v xml:space="preserve">אספקה יוצאת </v>
      </c>
      <c r="F551" s="76" t="str">
        <f>INDEX(domain_ref!N:N,MATCH(D551,domain_ref!M:M,0))</f>
        <v>ליקוט</v>
      </c>
      <c r="G551" s="76" t="str">
        <f t="shared" si="33"/>
        <v xml:space="preserve">5. אספקה יוצאת </v>
      </c>
      <c r="H551" s="76" t="str">
        <f t="shared" si="34"/>
        <v>5.18. ליקוט</v>
      </c>
    </row>
    <row r="552" spans="1:8" ht="15">
      <c r="A552" s="210" t="s">
        <v>1858</v>
      </c>
      <c r="B552" s="211" t="s">
        <v>931</v>
      </c>
      <c r="C552" s="1" t="str">
        <f t="shared" si="35"/>
        <v>5.</v>
      </c>
      <c r="D552" s="1" t="s">
        <v>1904</v>
      </c>
      <c r="E552" s="19" t="str">
        <f>INDEX(domain_ref!N:N,MATCH(C552,domain_ref!M:M,0))</f>
        <v xml:space="preserve">אספקה יוצאת </v>
      </c>
      <c r="F552" s="76" t="str">
        <f>INDEX(domain_ref!N:N,MATCH(D552,domain_ref!M:M,0))</f>
        <v>ליקוט</v>
      </c>
      <c r="G552" s="76" t="str">
        <f t="shared" si="33"/>
        <v xml:space="preserve">5. אספקה יוצאת </v>
      </c>
      <c r="H552" s="76" t="str">
        <f t="shared" si="34"/>
        <v>5.18. ליקוט</v>
      </c>
    </row>
    <row r="553" spans="1:8" ht="15">
      <c r="A553" s="210" t="s">
        <v>1859</v>
      </c>
      <c r="B553" s="211" t="s">
        <v>932</v>
      </c>
      <c r="C553" s="1" t="str">
        <f t="shared" si="35"/>
        <v>5.</v>
      </c>
      <c r="D553" s="1" t="s">
        <v>1904</v>
      </c>
      <c r="E553" s="19" t="str">
        <f>INDEX(domain_ref!N:N,MATCH(C553,domain_ref!M:M,0))</f>
        <v xml:space="preserve">אספקה יוצאת </v>
      </c>
      <c r="F553" s="76" t="str">
        <f>INDEX(domain_ref!N:N,MATCH(D553,domain_ref!M:M,0))</f>
        <v>ליקוט</v>
      </c>
      <c r="G553" s="76" t="str">
        <f t="shared" si="33"/>
        <v xml:space="preserve">5. אספקה יוצאת </v>
      </c>
      <c r="H553" s="76" t="str">
        <f t="shared" si="34"/>
        <v>5.18. ליקוט</v>
      </c>
    </row>
    <row r="554" spans="1:8" ht="30">
      <c r="A554" s="210" t="s">
        <v>1860</v>
      </c>
      <c r="B554" s="211" t="s">
        <v>933</v>
      </c>
      <c r="C554" s="1" t="str">
        <f t="shared" si="35"/>
        <v>5.</v>
      </c>
      <c r="D554" s="1" t="s">
        <v>1904</v>
      </c>
      <c r="E554" s="19" t="str">
        <f>INDEX(domain_ref!N:N,MATCH(C554,domain_ref!M:M,0))</f>
        <v xml:space="preserve">אספקה יוצאת </v>
      </c>
      <c r="F554" s="76" t="str">
        <f>INDEX(domain_ref!N:N,MATCH(D554,domain_ref!M:M,0))</f>
        <v>ליקוט</v>
      </c>
      <c r="G554" s="76" t="str">
        <f t="shared" si="33"/>
        <v xml:space="preserve">5. אספקה יוצאת </v>
      </c>
      <c r="H554" s="76" t="str">
        <f t="shared" si="34"/>
        <v>5.18. ליקוט</v>
      </c>
    </row>
    <row r="555" spans="1:8" ht="30">
      <c r="A555" s="210" t="s">
        <v>1861</v>
      </c>
      <c r="B555" s="211" t="s">
        <v>934</v>
      </c>
      <c r="C555" s="1" t="str">
        <f t="shared" si="35"/>
        <v>5.</v>
      </c>
      <c r="D555" s="1" t="s">
        <v>1904</v>
      </c>
      <c r="E555" s="19" t="str">
        <f>INDEX(domain_ref!N:N,MATCH(C555,domain_ref!M:M,0))</f>
        <v xml:space="preserve">אספקה יוצאת </v>
      </c>
      <c r="F555" s="76" t="str">
        <f>INDEX(domain_ref!N:N,MATCH(D555,domain_ref!M:M,0))</f>
        <v>ליקוט</v>
      </c>
      <c r="G555" s="76" t="str">
        <f t="shared" si="33"/>
        <v xml:space="preserve">5. אספקה יוצאת </v>
      </c>
      <c r="H555" s="76" t="str">
        <f t="shared" si="34"/>
        <v>5.18. ליקוט</v>
      </c>
    </row>
    <row r="556" spans="1:8" ht="60">
      <c r="A556" s="210" t="s">
        <v>1862</v>
      </c>
      <c r="B556" s="211" t="s">
        <v>935</v>
      </c>
      <c r="C556" s="1" t="str">
        <f t="shared" si="35"/>
        <v>5.</v>
      </c>
      <c r="D556" s="1" t="s">
        <v>1904</v>
      </c>
      <c r="E556" s="19" t="str">
        <f>INDEX(domain_ref!N:N,MATCH(C556,domain_ref!M:M,0))</f>
        <v xml:space="preserve">אספקה יוצאת </v>
      </c>
      <c r="F556" s="76" t="str">
        <f>INDEX(domain_ref!N:N,MATCH(D556,domain_ref!M:M,0))</f>
        <v>ליקוט</v>
      </c>
      <c r="G556" s="76" t="str">
        <f t="shared" si="33"/>
        <v xml:space="preserve">5. אספקה יוצאת </v>
      </c>
      <c r="H556" s="76" t="str">
        <f t="shared" si="34"/>
        <v>5.18. ליקוט</v>
      </c>
    </row>
    <row r="557" spans="1:8" ht="105">
      <c r="A557" s="210" t="s">
        <v>1863</v>
      </c>
      <c r="B557" s="211" t="s">
        <v>936</v>
      </c>
      <c r="C557" s="1" t="str">
        <f t="shared" si="35"/>
        <v>5.</v>
      </c>
      <c r="D557" s="1" t="s">
        <v>1904</v>
      </c>
      <c r="E557" s="19" t="str">
        <f>INDEX(domain_ref!N:N,MATCH(C557,domain_ref!M:M,0))</f>
        <v xml:space="preserve">אספקה יוצאת </v>
      </c>
      <c r="F557" s="76" t="str">
        <f>INDEX(domain_ref!N:N,MATCH(D557,domain_ref!M:M,0))</f>
        <v>ליקוט</v>
      </c>
      <c r="G557" s="76" t="str">
        <f t="shared" si="33"/>
        <v xml:space="preserve">5. אספקה יוצאת </v>
      </c>
      <c r="H557" s="76" t="str">
        <f t="shared" si="34"/>
        <v>5.18. ליקוט</v>
      </c>
    </row>
    <row r="558" spans="1:8" ht="15">
      <c r="A558" s="210" t="s">
        <v>1864</v>
      </c>
      <c r="B558" s="211" t="s">
        <v>937</v>
      </c>
      <c r="C558" s="1" t="str">
        <f t="shared" si="35"/>
        <v>5.</v>
      </c>
      <c r="D558" s="1" t="s">
        <v>1904</v>
      </c>
      <c r="E558" s="19" t="str">
        <f>INDEX(domain_ref!N:N,MATCH(C558,domain_ref!M:M,0))</f>
        <v xml:space="preserve">אספקה יוצאת </v>
      </c>
      <c r="F558" s="76" t="str">
        <f>INDEX(domain_ref!N:N,MATCH(D558,domain_ref!M:M,0))</f>
        <v>ליקוט</v>
      </c>
      <c r="G558" s="76" t="str">
        <f t="shared" si="33"/>
        <v xml:space="preserve">5. אספקה יוצאת </v>
      </c>
      <c r="H558" s="76" t="str">
        <f t="shared" si="34"/>
        <v>5.18. ליקוט</v>
      </c>
    </row>
    <row r="559" spans="1:8" ht="30">
      <c r="A559" s="210" t="s">
        <v>1865</v>
      </c>
      <c r="B559" s="211" t="s">
        <v>938</v>
      </c>
      <c r="C559" s="1" t="str">
        <f t="shared" si="35"/>
        <v>5.</v>
      </c>
      <c r="D559" s="1" t="s">
        <v>1904</v>
      </c>
      <c r="E559" s="19" t="str">
        <f>INDEX(domain_ref!N:N,MATCH(C559,domain_ref!M:M,0))</f>
        <v xml:space="preserve">אספקה יוצאת </v>
      </c>
      <c r="F559" s="76" t="str">
        <f>INDEX(domain_ref!N:N,MATCH(D559,domain_ref!M:M,0))</f>
        <v>ליקוט</v>
      </c>
      <c r="G559" s="76" t="str">
        <f t="shared" si="33"/>
        <v xml:space="preserve">5. אספקה יוצאת </v>
      </c>
      <c r="H559" s="76" t="str">
        <f t="shared" si="34"/>
        <v>5.18. ליקוט</v>
      </c>
    </row>
    <row r="560" spans="1:8" ht="15">
      <c r="A560" s="210" t="s">
        <v>1866</v>
      </c>
      <c r="B560" s="211" t="s">
        <v>939</v>
      </c>
      <c r="C560" s="1" t="str">
        <f t="shared" si="35"/>
        <v>5.</v>
      </c>
      <c r="D560" s="1" t="s">
        <v>1904</v>
      </c>
      <c r="E560" s="19" t="str">
        <f>INDEX(domain_ref!N:N,MATCH(C560,domain_ref!M:M,0))</f>
        <v xml:space="preserve">אספקה יוצאת </v>
      </c>
      <c r="F560" s="76" t="str">
        <f>INDEX(domain_ref!N:N,MATCH(D560,domain_ref!M:M,0))</f>
        <v>ליקוט</v>
      </c>
      <c r="G560" s="76" t="str">
        <f t="shared" si="33"/>
        <v xml:space="preserve">5. אספקה יוצאת </v>
      </c>
      <c r="H560" s="76" t="str">
        <f t="shared" si="34"/>
        <v>5.18. ליקוט</v>
      </c>
    </row>
    <row r="561" spans="1:8" ht="15">
      <c r="A561" s="210" t="s">
        <v>1867</v>
      </c>
      <c r="B561" s="211" t="s">
        <v>940</v>
      </c>
      <c r="C561" s="1" t="str">
        <f t="shared" si="35"/>
        <v>5.</v>
      </c>
      <c r="D561" s="1" t="s">
        <v>1904</v>
      </c>
      <c r="E561" s="19" t="str">
        <f>INDEX(domain_ref!N:N,MATCH(C561,domain_ref!M:M,0))</f>
        <v xml:space="preserve">אספקה יוצאת </v>
      </c>
      <c r="F561" s="76" t="str">
        <f>INDEX(domain_ref!N:N,MATCH(D561,domain_ref!M:M,0))</f>
        <v>ליקוט</v>
      </c>
      <c r="G561" s="76" t="str">
        <f t="shared" si="33"/>
        <v xml:space="preserve">5. אספקה יוצאת </v>
      </c>
      <c r="H561" s="76" t="str">
        <f t="shared" si="34"/>
        <v>5.18. ליקוט</v>
      </c>
    </row>
    <row r="562" spans="1:8" ht="30">
      <c r="A562" s="210" t="s">
        <v>1868</v>
      </c>
      <c r="B562" s="211" t="s">
        <v>941</v>
      </c>
      <c r="C562" s="1" t="str">
        <f t="shared" si="35"/>
        <v>5.</v>
      </c>
      <c r="D562" s="1" t="s">
        <v>1904</v>
      </c>
      <c r="E562" s="19" t="str">
        <f>INDEX(domain_ref!N:N,MATCH(C562,domain_ref!M:M,0))</f>
        <v xml:space="preserve">אספקה יוצאת </v>
      </c>
      <c r="F562" s="76" t="str">
        <f>INDEX(domain_ref!N:N,MATCH(D562,domain_ref!M:M,0))</f>
        <v>ליקוט</v>
      </c>
      <c r="G562" s="76" t="str">
        <f t="shared" si="33"/>
        <v xml:space="preserve">5. אספקה יוצאת </v>
      </c>
      <c r="H562" s="76" t="str">
        <f t="shared" si="34"/>
        <v>5.18. ליקוט</v>
      </c>
    </row>
    <row r="563" spans="1:8" ht="30">
      <c r="A563" s="210" t="s">
        <v>1869</v>
      </c>
      <c r="B563" s="211" t="s">
        <v>942</v>
      </c>
      <c r="C563" s="1" t="str">
        <f t="shared" si="35"/>
        <v>5.</v>
      </c>
      <c r="D563" s="1" t="s">
        <v>1904</v>
      </c>
      <c r="E563" s="19" t="str">
        <f>INDEX(domain_ref!N:N,MATCH(C563,domain_ref!M:M,0))</f>
        <v xml:space="preserve">אספקה יוצאת </v>
      </c>
      <c r="F563" s="76" t="str">
        <f>INDEX(domain_ref!N:N,MATCH(D563,domain_ref!M:M,0))</f>
        <v>ליקוט</v>
      </c>
      <c r="G563" s="76" t="str">
        <f t="shared" si="33"/>
        <v xml:space="preserve">5. אספקה יוצאת </v>
      </c>
      <c r="H563" s="76" t="str">
        <f t="shared" si="34"/>
        <v>5.18. ליקוט</v>
      </c>
    </row>
    <row r="564" spans="1:8" ht="60">
      <c r="A564" s="210" t="s">
        <v>1870</v>
      </c>
      <c r="B564" s="211" t="s">
        <v>943</v>
      </c>
      <c r="C564" s="1" t="str">
        <f t="shared" si="35"/>
        <v>5.</v>
      </c>
      <c r="D564" s="1" t="s">
        <v>1904</v>
      </c>
      <c r="E564" s="19" t="str">
        <f>INDEX(domain_ref!N:N,MATCH(C564,domain_ref!M:M,0))</f>
        <v xml:space="preserve">אספקה יוצאת </v>
      </c>
      <c r="F564" s="76" t="str">
        <f>INDEX(domain_ref!N:N,MATCH(D564,domain_ref!M:M,0))</f>
        <v>ליקוט</v>
      </c>
      <c r="G564" s="76" t="str">
        <f t="shared" si="33"/>
        <v xml:space="preserve">5. אספקה יוצאת </v>
      </c>
      <c r="H564" s="76" t="str">
        <f t="shared" si="34"/>
        <v>5.18. ליקוט</v>
      </c>
    </row>
    <row r="565" spans="1:8" ht="45">
      <c r="A565" s="210" t="s">
        <v>1871</v>
      </c>
      <c r="B565" s="211" t="s">
        <v>944</v>
      </c>
      <c r="C565" s="1" t="str">
        <f t="shared" si="35"/>
        <v>5.</v>
      </c>
      <c r="D565" s="1" t="s">
        <v>1904</v>
      </c>
      <c r="E565" s="19" t="str">
        <f>INDEX(domain_ref!N:N,MATCH(C565,domain_ref!M:M,0))</f>
        <v xml:space="preserve">אספקה יוצאת </v>
      </c>
      <c r="F565" s="76" t="str">
        <f>INDEX(domain_ref!N:N,MATCH(D565,domain_ref!M:M,0))</f>
        <v>ליקוט</v>
      </c>
      <c r="G565" s="76" t="str">
        <f t="shared" si="33"/>
        <v xml:space="preserve">5. אספקה יוצאת </v>
      </c>
      <c r="H565" s="76" t="str">
        <f t="shared" si="34"/>
        <v>5.18. ליקוט</v>
      </c>
    </row>
    <row r="566" spans="1:8" ht="60">
      <c r="A566" s="210" t="s">
        <v>1872</v>
      </c>
      <c r="B566" s="211" t="s">
        <v>945</v>
      </c>
      <c r="C566" s="1" t="str">
        <f t="shared" si="35"/>
        <v>5.</v>
      </c>
      <c r="D566" s="1" t="s">
        <v>1904</v>
      </c>
      <c r="E566" s="19" t="str">
        <f>INDEX(domain_ref!N:N,MATCH(C566,domain_ref!M:M,0))</f>
        <v xml:space="preserve">אספקה יוצאת </v>
      </c>
      <c r="F566" s="76" t="str">
        <f>INDEX(domain_ref!N:N,MATCH(D566,domain_ref!M:M,0))</f>
        <v>ליקוט</v>
      </c>
      <c r="G566" s="76" t="str">
        <f t="shared" si="33"/>
        <v xml:space="preserve">5. אספקה יוצאת </v>
      </c>
      <c r="H566" s="76" t="str">
        <f t="shared" si="34"/>
        <v>5.18. ליקוט</v>
      </c>
    </row>
    <row r="567" spans="1:8" ht="15">
      <c r="A567" s="210" t="s">
        <v>1873</v>
      </c>
      <c r="B567" s="211" t="s">
        <v>946</v>
      </c>
      <c r="C567" s="1" t="str">
        <f t="shared" si="35"/>
        <v>5.</v>
      </c>
      <c r="D567" s="1" t="s">
        <v>1904</v>
      </c>
      <c r="E567" s="19" t="str">
        <f>INDEX(domain_ref!N:N,MATCH(C567,domain_ref!M:M,0))</f>
        <v xml:space="preserve">אספקה יוצאת </v>
      </c>
      <c r="F567" s="76" t="str">
        <f>INDEX(domain_ref!N:N,MATCH(D567,domain_ref!M:M,0))</f>
        <v>ליקוט</v>
      </c>
      <c r="G567" s="76" t="str">
        <f t="shared" si="33"/>
        <v xml:space="preserve">5. אספקה יוצאת </v>
      </c>
      <c r="H567" s="76" t="str">
        <f t="shared" si="34"/>
        <v>5.18. ליקוט</v>
      </c>
    </row>
    <row r="568" spans="1:8" ht="30">
      <c r="A568" s="210" t="s">
        <v>1874</v>
      </c>
      <c r="B568" s="211" t="s">
        <v>947</v>
      </c>
      <c r="C568" s="1" t="str">
        <f t="shared" si="35"/>
        <v>5.</v>
      </c>
      <c r="D568" s="1" t="s">
        <v>1904</v>
      </c>
      <c r="E568" s="19" t="str">
        <f>INDEX(domain_ref!N:N,MATCH(C568,domain_ref!M:M,0))</f>
        <v xml:space="preserve">אספקה יוצאת </v>
      </c>
      <c r="F568" s="76" t="str">
        <f>INDEX(domain_ref!N:N,MATCH(D568,domain_ref!M:M,0))</f>
        <v>ליקוט</v>
      </c>
      <c r="G568" s="76" t="str">
        <f t="shared" si="33"/>
        <v xml:space="preserve">5. אספקה יוצאת </v>
      </c>
      <c r="H568" s="76" t="str">
        <f t="shared" si="34"/>
        <v>5.18. ליקוט</v>
      </c>
    </row>
    <row r="569" spans="1:8" ht="60">
      <c r="A569" s="210" t="s">
        <v>1875</v>
      </c>
      <c r="B569" s="211" t="s">
        <v>948</v>
      </c>
      <c r="C569" s="1" t="str">
        <f t="shared" si="35"/>
        <v>5.</v>
      </c>
      <c r="D569" s="1" t="s">
        <v>1904</v>
      </c>
      <c r="E569" s="19" t="str">
        <f>INDEX(domain_ref!N:N,MATCH(C569,domain_ref!M:M,0))</f>
        <v xml:space="preserve">אספקה יוצאת </v>
      </c>
      <c r="F569" s="76" t="str">
        <f>INDEX(domain_ref!N:N,MATCH(D569,domain_ref!M:M,0))</f>
        <v>ליקוט</v>
      </c>
      <c r="G569" s="76" t="str">
        <f t="shared" si="33"/>
        <v xml:space="preserve">5. אספקה יוצאת </v>
      </c>
      <c r="H569" s="76" t="str">
        <f t="shared" si="34"/>
        <v>5.18. ליקוט</v>
      </c>
    </row>
    <row r="570" spans="1:8" ht="60">
      <c r="A570" s="210" t="s">
        <v>1876</v>
      </c>
      <c r="B570" s="211" t="s">
        <v>949</v>
      </c>
      <c r="C570" s="1" t="str">
        <f t="shared" si="35"/>
        <v>5.</v>
      </c>
      <c r="D570" s="1" t="s">
        <v>1904</v>
      </c>
      <c r="E570" s="19" t="str">
        <f>INDEX(domain_ref!N:N,MATCH(C570,domain_ref!M:M,0))</f>
        <v xml:space="preserve">אספקה יוצאת </v>
      </c>
      <c r="F570" s="76" t="str">
        <f>INDEX(domain_ref!N:N,MATCH(D570,domain_ref!M:M,0))</f>
        <v>ליקוט</v>
      </c>
      <c r="G570" s="76" t="str">
        <f t="shared" si="33"/>
        <v xml:space="preserve">5. אספקה יוצאת </v>
      </c>
      <c r="H570" s="76" t="str">
        <f t="shared" si="34"/>
        <v>5.18. ליקוט</v>
      </c>
    </row>
    <row r="571" spans="1:8" ht="15">
      <c r="A571" s="210" t="s">
        <v>1877</v>
      </c>
      <c r="B571" s="211" t="s">
        <v>950</v>
      </c>
      <c r="C571" s="1" t="str">
        <f t="shared" si="35"/>
        <v>5.</v>
      </c>
      <c r="D571" s="1" t="s">
        <v>1904</v>
      </c>
      <c r="E571" s="19" t="str">
        <f>INDEX(domain_ref!N:N,MATCH(C571,domain_ref!M:M,0))</f>
        <v xml:space="preserve">אספקה יוצאת </v>
      </c>
      <c r="F571" s="76" t="str">
        <f>INDEX(domain_ref!N:N,MATCH(D571,domain_ref!M:M,0))</f>
        <v>ליקוט</v>
      </c>
      <c r="G571" s="76" t="str">
        <f t="shared" si="33"/>
        <v xml:space="preserve">5. אספקה יוצאת </v>
      </c>
      <c r="H571" s="76" t="str">
        <f t="shared" si="34"/>
        <v>5.18. ליקוט</v>
      </c>
    </row>
    <row r="572" spans="1:8" ht="90">
      <c r="A572" s="210" t="s">
        <v>1878</v>
      </c>
      <c r="B572" s="211" t="s">
        <v>951</v>
      </c>
      <c r="C572" s="1" t="str">
        <f t="shared" si="35"/>
        <v>5.</v>
      </c>
      <c r="D572" s="1" t="s">
        <v>1904</v>
      </c>
      <c r="E572" s="19" t="str">
        <f>INDEX(domain_ref!N:N,MATCH(C572,domain_ref!M:M,0))</f>
        <v xml:space="preserve">אספקה יוצאת </v>
      </c>
      <c r="F572" s="76" t="str">
        <f>INDEX(domain_ref!N:N,MATCH(D572,domain_ref!M:M,0))</f>
        <v>ליקוט</v>
      </c>
      <c r="G572" s="76" t="str">
        <f t="shared" si="33"/>
        <v xml:space="preserve">5. אספקה יוצאת </v>
      </c>
      <c r="H572" s="76" t="str">
        <f t="shared" si="34"/>
        <v>5.18. ליקוט</v>
      </c>
    </row>
    <row r="573" spans="1:8" ht="15">
      <c r="A573" s="210" t="s">
        <v>1879</v>
      </c>
      <c r="B573" s="211" t="s">
        <v>952</v>
      </c>
      <c r="C573" s="1" t="str">
        <f t="shared" si="35"/>
        <v>5.</v>
      </c>
      <c r="D573" s="1" t="s">
        <v>1904</v>
      </c>
      <c r="E573" s="19" t="str">
        <f>INDEX(domain_ref!N:N,MATCH(C573,domain_ref!M:M,0))</f>
        <v xml:space="preserve">אספקה יוצאת </v>
      </c>
      <c r="F573" s="76" t="str">
        <f>INDEX(domain_ref!N:N,MATCH(D573,domain_ref!M:M,0))</f>
        <v>ליקוט</v>
      </c>
      <c r="G573" s="76" t="str">
        <f t="shared" si="33"/>
        <v xml:space="preserve">5. אספקה יוצאת </v>
      </c>
      <c r="H573" s="76" t="str">
        <f t="shared" si="34"/>
        <v>5.18. ליקוט</v>
      </c>
    </row>
    <row r="574" spans="1:8" ht="105">
      <c r="A574" s="210" t="s">
        <v>1880</v>
      </c>
      <c r="B574" s="211" t="s">
        <v>953</v>
      </c>
      <c r="C574" s="1" t="str">
        <f t="shared" si="35"/>
        <v>5.</v>
      </c>
      <c r="D574" s="1" t="s">
        <v>1904</v>
      </c>
      <c r="E574" s="19" t="str">
        <f>INDEX(domain_ref!N:N,MATCH(C574,domain_ref!M:M,0))</f>
        <v xml:space="preserve">אספקה יוצאת </v>
      </c>
      <c r="F574" s="76" t="str">
        <f>INDEX(domain_ref!N:N,MATCH(D574,domain_ref!M:M,0))</f>
        <v>ליקוט</v>
      </c>
      <c r="G574" s="76" t="str">
        <f t="shared" si="33"/>
        <v xml:space="preserve">5. אספקה יוצאת </v>
      </c>
      <c r="H574" s="76" t="str">
        <f t="shared" si="34"/>
        <v>5.18. ליקוט</v>
      </c>
    </row>
    <row r="575" spans="1:8" ht="60">
      <c r="A575" s="210" t="s">
        <v>1881</v>
      </c>
      <c r="B575" s="211" t="s">
        <v>954</v>
      </c>
      <c r="C575" s="1" t="str">
        <f t="shared" si="35"/>
        <v>5.</v>
      </c>
      <c r="D575" s="1" t="s">
        <v>1904</v>
      </c>
      <c r="E575" s="19" t="str">
        <f>INDEX(domain_ref!N:N,MATCH(C575,domain_ref!M:M,0))</f>
        <v xml:space="preserve">אספקה יוצאת </v>
      </c>
      <c r="F575" s="76" t="str">
        <f>INDEX(domain_ref!N:N,MATCH(D575,domain_ref!M:M,0))</f>
        <v>ליקוט</v>
      </c>
      <c r="G575" s="76" t="str">
        <f t="shared" si="33"/>
        <v xml:space="preserve">5. אספקה יוצאת </v>
      </c>
      <c r="H575" s="76" t="str">
        <f t="shared" si="34"/>
        <v>5.18. ליקוט</v>
      </c>
    </row>
    <row r="576" spans="1:8" ht="15">
      <c r="A576" s="210" t="s">
        <v>1882</v>
      </c>
      <c r="B576" s="211" t="s">
        <v>955</v>
      </c>
      <c r="C576" s="1" t="str">
        <f t="shared" si="35"/>
        <v>5.</v>
      </c>
      <c r="D576" s="1" t="s">
        <v>1904</v>
      </c>
      <c r="E576" s="19" t="str">
        <f>INDEX(domain_ref!N:N,MATCH(C576,domain_ref!M:M,0))</f>
        <v xml:space="preserve">אספקה יוצאת </v>
      </c>
      <c r="F576" s="76" t="str">
        <f>INDEX(domain_ref!N:N,MATCH(D576,domain_ref!M:M,0))</f>
        <v>ליקוט</v>
      </c>
      <c r="G576" s="76" t="str">
        <f t="shared" si="33"/>
        <v xml:space="preserve">5. אספקה יוצאת </v>
      </c>
      <c r="H576" s="76" t="str">
        <f t="shared" si="34"/>
        <v>5.18. ליקוט</v>
      </c>
    </row>
    <row r="577" spans="1:8" ht="60">
      <c r="A577" s="210" t="s">
        <v>1883</v>
      </c>
      <c r="B577" s="211" t="s">
        <v>956</v>
      </c>
      <c r="C577" s="1" t="str">
        <f t="shared" si="35"/>
        <v>5.</v>
      </c>
      <c r="D577" s="1" t="s">
        <v>1904</v>
      </c>
      <c r="E577" s="19" t="str">
        <f>INDEX(domain_ref!N:N,MATCH(C577,domain_ref!M:M,0))</f>
        <v xml:space="preserve">אספקה יוצאת </v>
      </c>
      <c r="F577" s="76" t="str">
        <f>INDEX(domain_ref!N:N,MATCH(D577,domain_ref!M:M,0))</f>
        <v>ליקוט</v>
      </c>
      <c r="G577" s="76" t="str">
        <f t="shared" si="33"/>
        <v xml:space="preserve">5. אספקה יוצאת </v>
      </c>
      <c r="H577" s="76" t="str">
        <f t="shared" si="34"/>
        <v>5.18. ליקוט</v>
      </c>
    </row>
    <row r="578" spans="1:8" ht="15">
      <c r="A578" s="210" t="s">
        <v>1884</v>
      </c>
      <c r="B578" s="211" t="s">
        <v>957</v>
      </c>
      <c r="C578" s="1" t="str">
        <f t="shared" si="35"/>
        <v>5.</v>
      </c>
      <c r="D578" s="1" t="s">
        <v>1904</v>
      </c>
      <c r="E578" s="19" t="str">
        <f>INDEX(domain_ref!N:N,MATCH(C578,domain_ref!M:M,0))</f>
        <v xml:space="preserve">אספקה יוצאת </v>
      </c>
      <c r="F578" s="76" t="str">
        <f>INDEX(domain_ref!N:N,MATCH(D578,domain_ref!M:M,0))</f>
        <v>ליקוט</v>
      </c>
      <c r="G578" s="76" t="str">
        <f t="shared" si="33"/>
        <v xml:space="preserve">5. אספקה יוצאת </v>
      </c>
      <c r="H578" s="76" t="str">
        <f t="shared" si="34"/>
        <v>5.18. ליקוט</v>
      </c>
    </row>
    <row r="579" spans="1:8" ht="60">
      <c r="A579" s="210" t="s">
        <v>1885</v>
      </c>
      <c r="B579" s="211" t="s">
        <v>958</v>
      </c>
      <c r="C579" s="1" t="str">
        <f t="shared" si="35"/>
        <v>5.</v>
      </c>
      <c r="D579" s="1" t="s">
        <v>1904</v>
      </c>
      <c r="E579" s="19" t="str">
        <f>INDEX(domain_ref!N:N,MATCH(C579,domain_ref!M:M,0))</f>
        <v xml:space="preserve">אספקה יוצאת </v>
      </c>
      <c r="F579" s="76" t="str">
        <f>INDEX(domain_ref!N:N,MATCH(D579,domain_ref!M:M,0))</f>
        <v>ליקוט</v>
      </c>
      <c r="G579" s="76" t="str">
        <f t="shared" si="36" ref="G579:G642">C579&amp;" "&amp;E579</f>
        <v xml:space="preserve">5. אספקה יוצאת </v>
      </c>
      <c r="H579" s="76" t="str">
        <f t="shared" si="37" ref="H579:H642">D579&amp;" "&amp;F579</f>
        <v>5.18. ליקוט</v>
      </c>
    </row>
    <row r="580" spans="1:8" ht="30">
      <c r="A580" s="210" t="s">
        <v>1886</v>
      </c>
      <c r="B580" s="211" t="s">
        <v>959</v>
      </c>
      <c r="C580" s="1" t="str">
        <f t="shared" si="35"/>
        <v>5.</v>
      </c>
      <c r="D580" s="1" t="s">
        <v>1904</v>
      </c>
      <c r="E580" s="19" t="str">
        <f>INDEX(domain_ref!N:N,MATCH(C580,domain_ref!M:M,0))</f>
        <v xml:space="preserve">אספקה יוצאת </v>
      </c>
      <c r="F580" s="76" t="str">
        <f>INDEX(domain_ref!N:N,MATCH(D580,domain_ref!M:M,0))</f>
        <v>ליקוט</v>
      </c>
      <c r="G580" s="76" t="str">
        <f t="shared" si="36"/>
        <v xml:space="preserve">5. אספקה יוצאת </v>
      </c>
      <c r="H580" s="76" t="str">
        <f t="shared" si="37"/>
        <v>5.18. ליקוט</v>
      </c>
    </row>
    <row r="581" spans="1:8" ht="90">
      <c r="A581" s="210" t="s">
        <v>1887</v>
      </c>
      <c r="B581" s="211" t="s">
        <v>960</v>
      </c>
      <c r="C581" s="1" t="str">
        <f t="shared" si="35"/>
        <v>5.</v>
      </c>
      <c r="D581" s="1" t="s">
        <v>1904</v>
      </c>
      <c r="E581" s="19" t="str">
        <f>INDEX(domain_ref!N:N,MATCH(C581,domain_ref!M:M,0))</f>
        <v xml:space="preserve">אספקה יוצאת </v>
      </c>
      <c r="F581" s="76" t="str">
        <f>INDEX(domain_ref!N:N,MATCH(D581,domain_ref!M:M,0))</f>
        <v>ליקוט</v>
      </c>
      <c r="G581" s="76" t="str">
        <f t="shared" si="36"/>
        <v xml:space="preserve">5. אספקה יוצאת </v>
      </c>
      <c r="H581" s="76" t="str">
        <f t="shared" si="37"/>
        <v>5.18. ליקוט</v>
      </c>
    </row>
    <row r="582" spans="1:8" ht="30">
      <c r="A582" s="210" t="s">
        <v>1888</v>
      </c>
      <c r="B582" s="211" t="s">
        <v>961</v>
      </c>
      <c r="C582" s="1" t="str">
        <f t="shared" si="35"/>
        <v>5.</v>
      </c>
      <c r="D582" s="1" t="s">
        <v>1904</v>
      </c>
      <c r="E582" s="19" t="str">
        <f>INDEX(domain_ref!N:N,MATCH(C582,domain_ref!M:M,0))</f>
        <v xml:space="preserve">אספקה יוצאת </v>
      </c>
      <c r="F582" s="76" t="str">
        <f>INDEX(domain_ref!N:N,MATCH(D582,domain_ref!M:M,0))</f>
        <v>ליקוט</v>
      </c>
      <c r="G582" s="76" t="str">
        <f t="shared" si="36"/>
        <v xml:space="preserve">5. אספקה יוצאת </v>
      </c>
      <c r="H582" s="76" t="str">
        <f t="shared" si="37"/>
        <v>5.18. ליקוט</v>
      </c>
    </row>
    <row r="583" spans="1:8" ht="30">
      <c r="A583" s="210" t="s">
        <v>1889</v>
      </c>
      <c r="B583" s="211" t="s">
        <v>962</v>
      </c>
      <c r="C583" s="1" t="str">
        <f t="shared" si="35"/>
        <v>5.</v>
      </c>
      <c r="D583" s="1" t="s">
        <v>1904</v>
      </c>
      <c r="E583" s="19" t="str">
        <f>INDEX(domain_ref!N:N,MATCH(C583,domain_ref!M:M,0))</f>
        <v xml:space="preserve">אספקה יוצאת </v>
      </c>
      <c r="F583" s="76" t="str">
        <f>INDEX(domain_ref!N:N,MATCH(D583,domain_ref!M:M,0))</f>
        <v>ליקוט</v>
      </c>
      <c r="G583" s="76" t="str">
        <f t="shared" si="36"/>
        <v xml:space="preserve">5. אספקה יוצאת </v>
      </c>
      <c r="H583" s="76" t="str">
        <f t="shared" si="37"/>
        <v>5.18. ליקוט</v>
      </c>
    </row>
    <row r="584" spans="1:8" ht="75">
      <c r="A584" s="210" t="s">
        <v>1890</v>
      </c>
      <c r="B584" s="211" t="s">
        <v>963</v>
      </c>
      <c r="C584" s="1" t="str">
        <f t="shared" si="35"/>
        <v>5.</v>
      </c>
      <c r="D584" s="1" t="s">
        <v>1904</v>
      </c>
      <c r="E584" s="19" t="str">
        <f>INDEX(domain_ref!N:N,MATCH(C584,domain_ref!M:M,0))</f>
        <v xml:space="preserve">אספקה יוצאת </v>
      </c>
      <c r="F584" s="76" t="str">
        <f>INDEX(domain_ref!N:N,MATCH(D584,domain_ref!M:M,0))</f>
        <v>ליקוט</v>
      </c>
      <c r="G584" s="76" t="str">
        <f t="shared" si="36"/>
        <v xml:space="preserve">5. אספקה יוצאת </v>
      </c>
      <c r="H584" s="76" t="str">
        <f t="shared" si="37"/>
        <v>5.18. ליקוט</v>
      </c>
    </row>
    <row r="585" spans="1:8" ht="150">
      <c r="A585" s="210" t="s">
        <v>1891</v>
      </c>
      <c r="B585" s="211" t="s">
        <v>964</v>
      </c>
      <c r="C585" s="1" t="str">
        <f t="shared" si="35"/>
        <v>5.</v>
      </c>
      <c r="D585" s="1" t="s">
        <v>1904</v>
      </c>
      <c r="E585" s="19" t="str">
        <f>INDEX(domain_ref!N:N,MATCH(C585,domain_ref!M:M,0))</f>
        <v xml:space="preserve">אספקה יוצאת </v>
      </c>
      <c r="F585" s="76" t="str">
        <f>INDEX(domain_ref!N:N,MATCH(D585,domain_ref!M:M,0))</f>
        <v>ליקוט</v>
      </c>
      <c r="G585" s="76" t="str">
        <f t="shared" si="36"/>
        <v xml:space="preserve">5. אספקה יוצאת </v>
      </c>
      <c r="H585" s="76" t="str">
        <f t="shared" si="37"/>
        <v>5.18. ליקוט</v>
      </c>
    </row>
    <row r="586" spans="1:8" ht="60">
      <c r="A586" s="210" t="s">
        <v>1892</v>
      </c>
      <c r="B586" s="211" t="s">
        <v>965</v>
      </c>
      <c r="C586" s="1" t="str">
        <f t="shared" si="38" ref="C586:C649">LEFT(A586,2)</f>
        <v>5.</v>
      </c>
      <c r="D586" s="1" t="s">
        <v>1904</v>
      </c>
      <c r="E586" s="19" t="str">
        <f>INDEX(domain_ref!N:N,MATCH(C586,domain_ref!M:M,0))</f>
        <v xml:space="preserve">אספקה יוצאת </v>
      </c>
      <c r="F586" s="76" t="str">
        <f>INDEX(domain_ref!N:N,MATCH(D586,domain_ref!M:M,0))</f>
        <v>ליקוט</v>
      </c>
      <c r="G586" s="76" t="str">
        <f t="shared" si="36"/>
        <v xml:space="preserve">5. אספקה יוצאת </v>
      </c>
      <c r="H586" s="76" t="str">
        <f t="shared" si="37"/>
        <v>5.18. ליקוט</v>
      </c>
    </row>
    <row r="587" spans="1:8" ht="75">
      <c r="A587" s="210" t="s">
        <v>1893</v>
      </c>
      <c r="B587" s="211" t="s">
        <v>966</v>
      </c>
      <c r="C587" s="1" t="str">
        <f t="shared" si="38"/>
        <v>5.</v>
      </c>
      <c r="D587" s="1" t="s">
        <v>1904</v>
      </c>
      <c r="E587" s="19" t="str">
        <f>INDEX(domain_ref!N:N,MATCH(C587,domain_ref!M:M,0))</f>
        <v xml:space="preserve">אספקה יוצאת </v>
      </c>
      <c r="F587" s="76" t="str">
        <f>INDEX(domain_ref!N:N,MATCH(D587,domain_ref!M:M,0))</f>
        <v>ליקוט</v>
      </c>
      <c r="G587" s="76" t="str">
        <f t="shared" si="36"/>
        <v xml:space="preserve">5. אספקה יוצאת </v>
      </c>
      <c r="H587" s="76" t="str">
        <f t="shared" si="37"/>
        <v>5.18. ליקוט</v>
      </c>
    </row>
    <row r="588" spans="1:8" ht="15">
      <c r="A588" s="210" t="s">
        <v>1894</v>
      </c>
      <c r="B588" s="211" t="s">
        <v>967</v>
      </c>
      <c r="C588" s="1" t="str">
        <f t="shared" si="38"/>
        <v>5.</v>
      </c>
      <c r="D588" s="1" t="s">
        <v>1904</v>
      </c>
      <c r="E588" s="19" t="str">
        <f>INDEX(domain_ref!N:N,MATCH(C588,domain_ref!M:M,0))</f>
        <v xml:space="preserve">אספקה יוצאת </v>
      </c>
      <c r="F588" s="76" t="str">
        <f>INDEX(domain_ref!N:N,MATCH(D588,domain_ref!M:M,0))</f>
        <v>ליקוט</v>
      </c>
      <c r="G588" s="76" t="str">
        <f t="shared" si="36"/>
        <v xml:space="preserve">5. אספקה יוצאת </v>
      </c>
      <c r="H588" s="76" t="str">
        <f t="shared" si="37"/>
        <v>5.18. ליקוט</v>
      </c>
    </row>
    <row r="589" spans="1:8" ht="45">
      <c r="A589" s="210" t="s">
        <v>1895</v>
      </c>
      <c r="B589" s="211" t="s">
        <v>968</v>
      </c>
      <c r="C589" s="1" t="str">
        <f t="shared" si="38"/>
        <v>5.</v>
      </c>
      <c r="D589" s="1" t="s">
        <v>2010</v>
      </c>
      <c r="E589" s="19" t="str">
        <f>INDEX(domain_ref!N:N,MATCH(C589,domain_ref!M:M,0))</f>
        <v xml:space="preserve">אספקה יוצאת </v>
      </c>
      <c r="F589" s="76" t="str">
        <f>INDEX(domain_ref!N:N,MATCH(D589,domain_ref!M:M,0))</f>
        <v>שינוע לרציף הכנה להעמסה</v>
      </c>
      <c r="G589" s="76" t="str">
        <f t="shared" si="36"/>
        <v xml:space="preserve">5. אספקה יוצאת </v>
      </c>
      <c r="H589" s="76" t="str">
        <f t="shared" si="37"/>
        <v>5.19. שינוע לרציף הכנה להעמסה</v>
      </c>
    </row>
    <row r="590" spans="1:8" ht="30">
      <c r="A590" s="210" t="s">
        <v>1896</v>
      </c>
      <c r="B590" s="211" t="s">
        <v>969</v>
      </c>
      <c r="C590" s="1" t="str">
        <f t="shared" si="38"/>
        <v>5.</v>
      </c>
      <c r="D590" s="1" t="s">
        <v>2010</v>
      </c>
      <c r="E590" s="19" t="str">
        <f>INDEX(domain_ref!N:N,MATCH(C590,domain_ref!M:M,0))</f>
        <v xml:space="preserve">אספקה יוצאת </v>
      </c>
      <c r="F590" s="76" t="str">
        <f>INDEX(domain_ref!N:N,MATCH(D590,domain_ref!M:M,0))</f>
        <v>שינוע לרציף הכנה להעמסה</v>
      </c>
      <c r="G590" s="76" t="str">
        <f t="shared" si="36"/>
        <v xml:space="preserve">5. אספקה יוצאת </v>
      </c>
      <c r="H590" s="76" t="str">
        <f t="shared" si="37"/>
        <v>5.19. שינוע לרציף הכנה להעמסה</v>
      </c>
    </row>
    <row r="591" spans="1:8" ht="60">
      <c r="A591" s="210" t="s">
        <v>1897</v>
      </c>
      <c r="B591" s="211" t="s">
        <v>970</v>
      </c>
      <c r="C591" s="1" t="str">
        <f t="shared" si="38"/>
        <v>5.</v>
      </c>
      <c r="D591" s="1" t="s">
        <v>2010</v>
      </c>
      <c r="E591" s="19" t="str">
        <f>INDEX(domain_ref!N:N,MATCH(C591,domain_ref!M:M,0))</f>
        <v xml:space="preserve">אספקה יוצאת </v>
      </c>
      <c r="F591" s="76" t="str">
        <f>INDEX(domain_ref!N:N,MATCH(D591,domain_ref!M:M,0))</f>
        <v>שינוע לרציף הכנה להעמסה</v>
      </c>
      <c r="G591" s="76" t="str">
        <f t="shared" si="36"/>
        <v xml:space="preserve">5. אספקה יוצאת </v>
      </c>
      <c r="H591" s="76" t="str">
        <f t="shared" si="37"/>
        <v>5.19. שינוע לרציף הכנה להעמסה</v>
      </c>
    </row>
    <row r="592" spans="1:8" ht="30">
      <c r="A592" s="210" t="s">
        <v>1898</v>
      </c>
      <c r="B592" s="211" t="s">
        <v>971</v>
      </c>
      <c r="C592" s="1" t="str">
        <f t="shared" si="38"/>
        <v>5.</v>
      </c>
      <c r="D592" s="1" t="s">
        <v>2010</v>
      </c>
      <c r="E592" s="19" t="str">
        <f>INDEX(domain_ref!N:N,MATCH(C592,domain_ref!M:M,0))</f>
        <v xml:space="preserve">אספקה יוצאת </v>
      </c>
      <c r="F592" s="76" t="str">
        <f>INDEX(domain_ref!N:N,MATCH(D592,domain_ref!M:M,0))</f>
        <v>שינוע לרציף הכנה להעמסה</v>
      </c>
      <c r="G592" s="76" t="str">
        <f t="shared" si="36"/>
        <v xml:space="preserve">5. אספקה יוצאת </v>
      </c>
      <c r="H592" s="76" t="str">
        <f t="shared" si="37"/>
        <v>5.19. שינוע לרציף הכנה להעמסה</v>
      </c>
    </row>
    <row r="593" spans="1:8" ht="75">
      <c r="A593" s="210" t="s">
        <v>1899</v>
      </c>
      <c r="B593" s="211" t="s">
        <v>972</v>
      </c>
      <c r="C593" s="1" t="str">
        <f t="shared" si="38"/>
        <v>5.</v>
      </c>
      <c r="D593" s="1" t="s">
        <v>2010</v>
      </c>
      <c r="E593" s="19" t="str">
        <f>INDEX(domain_ref!N:N,MATCH(C593,domain_ref!M:M,0))</f>
        <v xml:space="preserve">אספקה יוצאת </v>
      </c>
      <c r="F593" s="76" t="str">
        <f>INDEX(domain_ref!N:N,MATCH(D593,domain_ref!M:M,0))</f>
        <v>שינוע לרציף הכנה להעמסה</v>
      </c>
      <c r="G593" s="76" t="str">
        <f t="shared" si="36"/>
        <v xml:space="preserve">5. אספקה יוצאת </v>
      </c>
      <c r="H593" s="76" t="str">
        <f t="shared" si="37"/>
        <v>5.19. שינוע לרציף הכנה להעמסה</v>
      </c>
    </row>
    <row r="594" spans="1:8" ht="45">
      <c r="A594" s="210" t="s">
        <v>1900</v>
      </c>
      <c r="B594" s="211" t="s">
        <v>973</v>
      </c>
      <c r="C594" s="1" t="str">
        <f t="shared" si="38"/>
        <v>5.</v>
      </c>
      <c r="D594" s="1" t="s">
        <v>2010</v>
      </c>
      <c r="E594" s="19" t="str">
        <f>INDEX(domain_ref!N:N,MATCH(C594,domain_ref!M:M,0))</f>
        <v xml:space="preserve">אספקה יוצאת </v>
      </c>
      <c r="F594" s="76" t="str">
        <f>INDEX(domain_ref!N:N,MATCH(D594,domain_ref!M:M,0))</f>
        <v>שינוע לרציף הכנה להעמסה</v>
      </c>
      <c r="G594" s="76" t="str">
        <f t="shared" si="36"/>
        <v xml:space="preserve">5. אספקה יוצאת </v>
      </c>
      <c r="H594" s="76" t="str">
        <f t="shared" si="37"/>
        <v>5.19. שינוע לרציף הכנה להעמסה</v>
      </c>
    </row>
    <row r="595" spans="1:8" ht="30">
      <c r="A595" s="210" t="s">
        <v>1901</v>
      </c>
      <c r="B595" s="211" t="s">
        <v>974</v>
      </c>
      <c r="C595" s="1" t="str">
        <f t="shared" si="38"/>
        <v>5.</v>
      </c>
      <c r="D595" s="1" t="s">
        <v>2010</v>
      </c>
      <c r="E595" s="19" t="str">
        <f>INDEX(domain_ref!N:N,MATCH(C595,domain_ref!M:M,0))</f>
        <v xml:space="preserve">אספקה יוצאת </v>
      </c>
      <c r="F595" s="76" t="str">
        <f>INDEX(domain_ref!N:N,MATCH(D595,domain_ref!M:M,0))</f>
        <v>שינוע לרציף הכנה להעמסה</v>
      </c>
      <c r="G595" s="76" t="str">
        <f t="shared" si="36"/>
        <v xml:space="preserve">5. אספקה יוצאת </v>
      </c>
      <c r="H595" s="76" t="str">
        <f t="shared" si="37"/>
        <v>5.19. שינוע לרציף הכנה להעמסה</v>
      </c>
    </row>
    <row r="596" spans="1:8" ht="45">
      <c r="A596" s="210" t="s">
        <v>1902</v>
      </c>
      <c r="B596" s="211" t="s">
        <v>975</v>
      </c>
      <c r="C596" s="1" t="str">
        <f t="shared" si="38"/>
        <v>5.</v>
      </c>
      <c r="D596" s="1" t="s">
        <v>2010</v>
      </c>
      <c r="E596" s="19" t="str">
        <f>INDEX(domain_ref!N:N,MATCH(C596,domain_ref!M:M,0))</f>
        <v xml:space="preserve">אספקה יוצאת </v>
      </c>
      <c r="F596" s="76" t="str">
        <f>INDEX(domain_ref!N:N,MATCH(D596,domain_ref!M:M,0))</f>
        <v>שינוע לרציף הכנה להעמסה</v>
      </c>
      <c r="G596" s="76" t="str">
        <f t="shared" si="36"/>
        <v xml:space="preserve">5. אספקה יוצאת </v>
      </c>
      <c r="H596" s="76" t="str">
        <f t="shared" si="37"/>
        <v>5.19. שינוע לרציף הכנה להעמסה</v>
      </c>
    </row>
    <row r="597" spans="1:8" ht="75">
      <c r="A597" s="210" t="s">
        <v>1903</v>
      </c>
      <c r="B597" s="211" t="s">
        <v>976</v>
      </c>
      <c r="C597" s="1" t="str">
        <f t="shared" si="38"/>
        <v>5.</v>
      </c>
      <c r="D597" s="1" t="s">
        <v>2010</v>
      </c>
      <c r="E597" s="19" t="str">
        <f>INDEX(domain_ref!N:N,MATCH(C597,domain_ref!M:M,0))</f>
        <v xml:space="preserve">אספקה יוצאת </v>
      </c>
      <c r="F597" s="76" t="str">
        <f>INDEX(domain_ref!N:N,MATCH(D597,domain_ref!M:M,0))</f>
        <v>שינוע לרציף הכנה להעמסה</v>
      </c>
      <c r="G597" s="76" t="str">
        <f t="shared" si="36"/>
        <v xml:space="preserve">5. אספקה יוצאת </v>
      </c>
      <c r="H597" s="76" t="str">
        <f t="shared" si="37"/>
        <v>5.19. שינוע לרציף הכנה להעמסה</v>
      </c>
    </row>
    <row r="598" spans="1:8" ht="30">
      <c r="A598" s="210" t="s">
        <v>1904</v>
      </c>
      <c r="B598" s="211" t="s">
        <v>977</v>
      </c>
      <c r="C598" s="1" t="str">
        <f t="shared" si="38"/>
        <v>5.</v>
      </c>
      <c r="D598" s="1" t="s">
        <v>2010</v>
      </c>
      <c r="E598" s="19" t="str">
        <f>INDEX(domain_ref!N:N,MATCH(C598,domain_ref!M:M,0))</f>
        <v xml:space="preserve">אספקה יוצאת </v>
      </c>
      <c r="F598" s="76" t="str">
        <f>INDEX(domain_ref!N:N,MATCH(D598,domain_ref!M:M,0))</f>
        <v>שינוע לרציף הכנה להעמסה</v>
      </c>
      <c r="G598" s="76" t="str">
        <f t="shared" si="36"/>
        <v xml:space="preserve">5. אספקה יוצאת </v>
      </c>
      <c r="H598" s="76" t="str">
        <f t="shared" si="37"/>
        <v>5.19. שינוע לרציף הכנה להעמסה</v>
      </c>
    </row>
    <row r="599" spans="1:8" ht="30">
      <c r="A599" s="210" t="s">
        <v>1905</v>
      </c>
      <c r="B599" s="211" t="s">
        <v>387</v>
      </c>
      <c r="C599" s="1" t="str">
        <f t="shared" si="38"/>
        <v>5.</v>
      </c>
      <c r="D599" s="1" t="s">
        <v>2010</v>
      </c>
      <c r="E599" s="19" t="str">
        <f>INDEX(domain_ref!N:N,MATCH(C599,domain_ref!M:M,0))</f>
        <v xml:space="preserve">אספקה יוצאת </v>
      </c>
      <c r="F599" s="76" t="str">
        <f>INDEX(domain_ref!N:N,MATCH(D599,domain_ref!M:M,0))</f>
        <v>שינוע לרציף הכנה להעמסה</v>
      </c>
      <c r="G599" s="76" t="str">
        <f t="shared" si="36"/>
        <v xml:space="preserve">5. אספקה יוצאת </v>
      </c>
      <c r="H599" s="76" t="str">
        <f t="shared" si="37"/>
        <v>5.19. שינוע לרציף הכנה להעמסה</v>
      </c>
    </row>
    <row r="600" spans="1:8" ht="30">
      <c r="A600" s="210" t="s">
        <v>1906</v>
      </c>
      <c r="B600" s="211" t="s">
        <v>978</v>
      </c>
      <c r="C600" s="1" t="str">
        <f t="shared" si="38"/>
        <v>5.</v>
      </c>
      <c r="D600" s="1" t="s">
        <v>2021</v>
      </c>
      <c r="E600" s="19" t="str">
        <f>INDEX(domain_ref!N:N,MATCH(C600,domain_ref!M:M,0))</f>
        <v xml:space="preserve">אספקה יוצאת </v>
      </c>
      <c r="F600" s="76" t="str">
        <f>INDEX(domain_ref!N:N,MATCH(D600,domain_ref!M:M,0))</f>
        <v>בקרת תכולה ואריזה</v>
      </c>
      <c r="G600" s="76" t="str">
        <f t="shared" si="36"/>
        <v xml:space="preserve">5. אספקה יוצאת </v>
      </c>
      <c r="H600" s="76" t="str">
        <f t="shared" si="37"/>
        <v>5.20. בקרת תכולה ואריזה</v>
      </c>
    </row>
    <row r="601" spans="1:8" ht="30">
      <c r="A601" s="210" t="s">
        <v>1907</v>
      </c>
      <c r="B601" s="211" t="s">
        <v>979</v>
      </c>
      <c r="C601" s="1" t="str">
        <f t="shared" si="38"/>
        <v>5.</v>
      </c>
      <c r="D601" s="1" t="s">
        <v>2021</v>
      </c>
      <c r="E601" s="19" t="str">
        <f>INDEX(domain_ref!N:N,MATCH(C601,domain_ref!M:M,0))</f>
        <v xml:space="preserve">אספקה יוצאת </v>
      </c>
      <c r="F601" s="76" t="str">
        <f>INDEX(domain_ref!N:N,MATCH(D601,domain_ref!M:M,0))</f>
        <v>בקרת תכולה ואריזה</v>
      </c>
      <c r="G601" s="76" t="str">
        <f t="shared" si="36"/>
        <v xml:space="preserve">5. אספקה יוצאת </v>
      </c>
      <c r="H601" s="76" t="str">
        <f t="shared" si="37"/>
        <v>5.20. בקרת תכולה ואריזה</v>
      </c>
    </row>
    <row r="602" spans="1:8" ht="30">
      <c r="A602" s="210" t="s">
        <v>1908</v>
      </c>
      <c r="B602" s="211" t="s">
        <v>980</v>
      </c>
      <c r="C602" s="1" t="str">
        <f t="shared" si="38"/>
        <v>5.</v>
      </c>
      <c r="D602" s="1" t="s">
        <v>2021</v>
      </c>
      <c r="E602" s="19" t="str">
        <f>INDEX(domain_ref!N:N,MATCH(C602,domain_ref!M:M,0))</f>
        <v xml:space="preserve">אספקה יוצאת </v>
      </c>
      <c r="F602" s="76" t="str">
        <f>INDEX(domain_ref!N:N,MATCH(D602,domain_ref!M:M,0))</f>
        <v>בקרת תכולה ואריזה</v>
      </c>
      <c r="G602" s="76" t="str">
        <f t="shared" si="36"/>
        <v xml:space="preserve">5. אספקה יוצאת </v>
      </c>
      <c r="H602" s="76" t="str">
        <f t="shared" si="37"/>
        <v>5.20. בקרת תכולה ואריזה</v>
      </c>
    </row>
    <row r="603" spans="1:8" ht="60">
      <c r="A603" s="210" t="s">
        <v>1909</v>
      </c>
      <c r="B603" s="211" t="s">
        <v>981</v>
      </c>
      <c r="C603" s="1" t="str">
        <f t="shared" si="38"/>
        <v>5.</v>
      </c>
      <c r="D603" s="1" t="s">
        <v>2021</v>
      </c>
      <c r="E603" s="19" t="str">
        <f>INDEX(domain_ref!N:N,MATCH(C603,domain_ref!M:M,0))</f>
        <v xml:space="preserve">אספקה יוצאת </v>
      </c>
      <c r="F603" s="76" t="str">
        <f>INDEX(domain_ref!N:N,MATCH(D603,domain_ref!M:M,0))</f>
        <v>בקרת תכולה ואריזה</v>
      </c>
      <c r="G603" s="76" t="str">
        <f t="shared" si="36"/>
        <v xml:space="preserve">5. אספקה יוצאת </v>
      </c>
      <c r="H603" s="76" t="str">
        <f t="shared" si="37"/>
        <v>5.20. בקרת תכולה ואריזה</v>
      </c>
    </row>
    <row r="604" spans="1:8" ht="30">
      <c r="A604" s="210" t="s">
        <v>1910</v>
      </c>
      <c r="B604" s="211" t="s">
        <v>982</v>
      </c>
      <c r="C604" s="1" t="str">
        <f t="shared" si="38"/>
        <v>5.</v>
      </c>
      <c r="D604" s="1" t="s">
        <v>2021</v>
      </c>
      <c r="E604" s="19" t="str">
        <f>INDEX(domain_ref!N:N,MATCH(C604,domain_ref!M:M,0))</f>
        <v xml:space="preserve">אספקה יוצאת </v>
      </c>
      <c r="F604" s="76" t="str">
        <f>INDEX(domain_ref!N:N,MATCH(D604,domain_ref!M:M,0))</f>
        <v>בקרת תכולה ואריזה</v>
      </c>
      <c r="G604" s="76" t="str">
        <f t="shared" si="36"/>
        <v xml:space="preserve">5. אספקה יוצאת </v>
      </c>
      <c r="H604" s="76" t="str">
        <f t="shared" si="37"/>
        <v>5.20. בקרת תכולה ואריזה</v>
      </c>
    </row>
    <row r="605" spans="1:8" ht="30">
      <c r="A605" s="210" t="s">
        <v>1911</v>
      </c>
      <c r="B605" s="211" t="s">
        <v>983</v>
      </c>
      <c r="C605" s="1" t="str">
        <f t="shared" si="38"/>
        <v>5.</v>
      </c>
      <c r="D605" s="1" t="s">
        <v>2021</v>
      </c>
      <c r="E605" s="19" t="str">
        <f>INDEX(domain_ref!N:N,MATCH(C605,domain_ref!M:M,0))</f>
        <v xml:space="preserve">אספקה יוצאת </v>
      </c>
      <c r="F605" s="76" t="str">
        <f>INDEX(domain_ref!N:N,MATCH(D605,domain_ref!M:M,0))</f>
        <v>בקרת תכולה ואריזה</v>
      </c>
      <c r="G605" s="76" t="str">
        <f t="shared" si="36"/>
        <v xml:space="preserve">5. אספקה יוצאת </v>
      </c>
      <c r="H605" s="76" t="str">
        <f t="shared" si="37"/>
        <v>5.20. בקרת תכולה ואריזה</v>
      </c>
    </row>
    <row r="606" spans="1:8" ht="30">
      <c r="A606" s="210" t="s">
        <v>1912</v>
      </c>
      <c r="B606" s="211" t="s">
        <v>984</v>
      </c>
      <c r="C606" s="1" t="str">
        <f t="shared" si="38"/>
        <v>5.</v>
      </c>
      <c r="D606" s="1" t="s">
        <v>2021</v>
      </c>
      <c r="E606" s="19" t="str">
        <f>INDEX(domain_ref!N:N,MATCH(C606,domain_ref!M:M,0))</f>
        <v xml:space="preserve">אספקה יוצאת </v>
      </c>
      <c r="F606" s="76" t="str">
        <f>INDEX(domain_ref!N:N,MATCH(D606,domain_ref!M:M,0))</f>
        <v>בקרת תכולה ואריזה</v>
      </c>
      <c r="G606" s="76" t="str">
        <f t="shared" si="36"/>
        <v xml:space="preserve">5. אספקה יוצאת </v>
      </c>
      <c r="H606" s="76" t="str">
        <f t="shared" si="37"/>
        <v>5.20. בקרת תכולה ואריזה</v>
      </c>
    </row>
    <row r="607" spans="1:8" ht="30">
      <c r="A607" s="210" t="s">
        <v>1913</v>
      </c>
      <c r="B607" s="211" t="s">
        <v>985</v>
      </c>
      <c r="C607" s="1" t="str">
        <f t="shared" si="38"/>
        <v>5.</v>
      </c>
      <c r="D607" s="1" t="s">
        <v>2021</v>
      </c>
      <c r="E607" s="19" t="str">
        <f>INDEX(domain_ref!N:N,MATCH(C607,domain_ref!M:M,0))</f>
        <v xml:space="preserve">אספקה יוצאת </v>
      </c>
      <c r="F607" s="76" t="str">
        <f>INDEX(domain_ref!N:N,MATCH(D607,domain_ref!M:M,0))</f>
        <v>בקרת תכולה ואריזה</v>
      </c>
      <c r="G607" s="76" t="str">
        <f t="shared" si="36"/>
        <v xml:space="preserve">5. אספקה יוצאת </v>
      </c>
      <c r="H607" s="76" t="str">
        <f t="shared" si="37"/>
        <v>5.20. בקרת תכולה ואריזה</v>
      </c>
    </row>
    <row r="608" spans="1:8" ht="45">
      <c r="A608" s="210" t="s">
        <v>1914</v>
      </c>
      <c r="B608" s="211" t="s">
        <v>986</v>
      </c>
      <c r="C608" s="1" t="str">
        <f t="shared" si="38"/>
        <v>5.</v>
      </c>
      <c r="D608" s="1" t="s">
        <v>2029</v>
      </c>
      <c r="E608" s="19" t="str">
        <f>INDEX(domain_ref!N:N,MATCH(C608,domain_ref!M:M,0))</f>
        <v xml:space="preserve">אספקה יוצאת </v>
      </c>
      <c r="F608" s="76" t="str">
        <f>INDEX(domain_ref!N:N,MATCH(D608,domain_ref!M:M,0))</f>
        <v>הפקת מסמכי שילוח</v>
      </c>
      <c r="G608" s="76" t="str">
        <f t="shared" si="36"/>
        <v xml:space="preserve">5. אספקה יוצאת </v>
      </c>
      <c r="H608" s="76" t="str">
        <f t="shared" si="37"/>
        <v>5.21. הפקת מסמכי שילוח</v>
      </c>
    </row>
    <row r="609" spans="1:8" ht="30">
      <c r="A609" s="210" t="s">
        <v>1915</v>
      </c>
      <c r="B609" s="211" t="s">
        <v>987</v>
      </c>
      <c r="C609" s="1" t="str">
        <f t="shared" si="38"/>
        <v>5.</v>
      </c>
      <c r="D609" s="1" t="s">
        <v>2029</v>
      </c>
      <c r="E609" s="19" t="str">
        <f>INDEX(domain_ref!N:N,MATCH(C609,domain_ref!M:M,0))</f>
        <v xml:space="preserve">אספקה יוצאת </v>
      </c>
      <c r="F609" s="76" t="str">
        <f>INDEX(domain_ref!N:N,MATCH(D609,domain_ref!M:M,0))</f>
        <v>הפקת מסמכי שילוח</v>
      </c>
      <c r="G609" s="76" t="str">
        <f t="shared" si="36"/>
        <v xml:space="preserve">5. אספקה יוצאת </v>
      </c>
      <c r="H609" s="76" t="str">
        <f t="shared" si="37"/>
        <v>5.21. הפקת מסמכי שילוח</v>
      </c>
    </row>
    <row r="610" spans="1:8" ht="30">
      <c r="A610" s="210" t="s">
        <v>1916</v>
      </c>
      <c r="B610" s="211" t="s">
        <v>988</v>
      </c>
      <c r="C610" s="1" t="str">
        <f t="shared" si="38"/>
        <v>5.</v>
      </c>
      <c r="D610" s="1" t="s">
        <v>2029</v>
      </c>
      <c r="E610" s="19" t="str">
        <f>INDEX(domain_ref!N:N,MATCH(C610,domain_ref!M:M,0))</f>
        <v xml:space="preserve">אספקה יוצאת </v>
      </c>
      <c r="F610" s="76" t="str">
        <f>INDEX(domain_ref!N:N,MATCH(D610,domain_ref!M:M,0))</f>
        <v>הפקת מסמכי שילוח</v>
      </c>
      <c r="G610" s="76" t="str">
        <f t="shared" si="36"/>
        <v xml:space="preserve">5. אספקה יוצאת </v>
      </c>
      <c r="H610" s="76" t="str">
        <f t="shared" si="37"/>
        <v>5.21. הפקת מסמכי שילוח</v>
      </c>
    </row>
    <row r="611" spans="1:8" ht="30">
      <c r="A611" s="210" t="s">
        <v>1917</v>
      </c>
      <c r="B611" s="211" t="s">
        <v>989</v>
      </c>
      <c r="C611" s="1" t="str">
        <f t="shared" si="38"/>
        <v>5.</v>
      </c>
      <c r="D611" s="1" t="s">
        <v>2029</v>
      </c>
      <c r="E611" s="19" t="str">
        <f>INDEX(domain_ref!N:N,MATCH(C611,domain_ref!M:M,0))</f>
        <v xml:space="preserve">אספקה יוצאת </v>
      </c>
      <c r="F611" s="76" t="str">
        <f>INDEX(domain_ref!N:N,MATCH(D611,domain_ref!M:M,0))</f>
        <v>הפקת מסמכי שילוח</v>
      </c>
      <c r="G611" s="76" t="str">
        <f t="shared" si="36"/>
        <v xml:space="preserve">5. אספקה יוצאת </v>
      </c>
      <c r="H611" s="76" t="str">
        <f t="shared" si="37"/>
        <v>5.21. הפקת מסמכי שילוח</v>
      </c>
    </row>
    <row r="612" spans="1:8" ht="45">
      <c r="A612" s="210" t="s">
        <v>1918</v>
      </c>
      <c r="B612" s="211" t="s">
        <v>990</v>
      </c>
      <c r="C612" s="1" t="str">
        <f t="shared" si="38"/>
        <v>5.</v>
      </c>
      <c r="D612" s="1" t="s">
        <v>2033</v>
      </c>
      <c r="E612" s="19" t="str">
        <f>INDEX(domain_ref!N:N,MATCH(C612,domain_ref!M:M,0))</f>
        <v xml:space="preserve">אספקה יוצאת </v>
      </c>
      <c r="F612" s="76" t="str">
        <f>INDEX(domain_ref!N:N,MATCH(D612,domain_ref!M:M,0))</f>
        <v>העמסת פלטפורמת ההפצה ושילוח</v>
      </c>
      <c r="G612" s="76" t="str">
        <f t="shared" si="36"/>
        <v xml:space="preserve">5. אספקה יוצאת </v>
      </c>
      <c r="H612" s="76" t="str">
        <f t="shared" si="37"/>
        <v>5.22. העמסת פלטפורמת ההפצה ושילוח</v>
      </c>
    </row>
    <row r="613" spans="1:8" ht="45">
      <c r="A613" s="210" t="s">
        <v>1919</v>
      </c>
      <c r="B613" s="211" t="s">
        <v>991</v>
      </c>
      <c r="C613" s="1" t="str">
        <f t="shared" si="38"/>
        <v>5.</v>
      </c>
      <c r="D613" s="1" t="s">
        <v>2033</v>
      </c>
      <c r="E613" s="19" t="str">
        <f>INDEX(domain_ref!N:N,MATCH(C613,domain_ref!M:M,0))</f>
        <v xml:space="preserve">אספקה יוצאת </v>
      </c>
      <c r="F613" s="76" t="str">
        <f>INDEX(domain_ref!N:N,MATCH(D613,domain_ref!M:M,0))</f>
        <v>העמסת פלטפורמת ההפצה ושילוח</v>
      </c>
      <c r="G613" s="76" t="str">
        <f t="shared" si="36"/>
        <v xml:space="preserve">5. אספקה יוצאת </v>
      </c>
      <c r="H613" s="76" t="str">
        <f t="shared" si="37"/>
        <v>5.22. העמסת פלטפורמת ההפצה ושילוח</v>
      </c>
    </row>
    <row r="614" spans="1:8" ht="90">
      <c r="A614" s="210" t="s">
        <v>1920</v>
      </c>
      <c r="B614" s="211" t="s">
        <v>992</v>
      </c>
      <c r="C614" s="1" t="str">
        <f t="shared" si="38"/>
        <v>5.</v>
      </c>
      <c r="D614" s="1" t="s">
        <v>2033</v>
      </c>
      <c r="E614" s="19" t="str">
        <f>INDEX(domain_ref!N:N,MATCH(C614,domain_ref!M:M,0))</f>
        <v xml:space="preserve">אספקה יוצאת </v>
      </c>
      <c r="F614" s="76" t="str">
        <f>INDEX(domain_ref!N:N,MATCH(D614,domain_ref!M:M,0))</f>
        <v>העמסת פלטפורמת ההפצה ושילוח</v>
      </c>
      <c r="G614" s="76" t="str">
        <f t="shared" si="36"/>
        <v xml:space="preserve">5. אספקה יוצאת </v>
      </c>
      <c r="H614" s="76" t="str">
        <f t="shared" si="37"/>
        <v>5.22. העמסת פלטפורמת ההפצה ושילוח</v>
      </c>
    </row>
    <row r="615" spans="1:8" ht="45">
      <c r="A615" s="210" t="s">
        <v>1921</v>
      </c>
      <c r="B615" s="211" t="s">
        <v>993</v>
      </c>
      <c r="C615" s="1" t="str">
        <f t="shared" si="38"/>
        <v>5.</v>
      </c>
      <c r="D615" s="1" t="s">
        <v>2033</v>
      </c>
      <c r="E615" s="19" t="str">
        <f>INDEX(domain_ref!N:N,MATCH(C615,domain_ref!M:M,0))</f>
        <v xml:space="preserve">אספקה יוצאת </v>
      </c>
      <c r="F615" s="76" t="str">
        <f>INDEX(domain_ref!N:N,MATCH(D615,domain_ref!M:M,0))</f>
        <v>העמסת פלטפורמת ההפצה ושילוח</v>
      </c>
      <c r="G615" s="76" t="str">
        <f t="shared" si="36"/>
        <v xml:space="preserve">5. אספקה יוצאת </v>
      </c>
      <c r="H615" s="76" t="str">
        <f t="shared" si="37"/>
        <v>5.22. העמסת פלטפורמת ההפצה ושילוח</v>
      </c>
    </row>
    <row r="616" spans="1:8" ht="45">
      <c r="A616" s="210" t="s">
        <v>1922</v>
      </c>
      <c r="B616" s="211" t="s">
        <v>994</v>
      </c>
      <c r="C616" s="1" t="str">
        <f t="shared" si="38"/>
        <v>5.</v>
      </c>
      <c r="D616" s="1" t="s">
        <v>2033</v>
      </c>
      <c r="E616" s="19" t="str">
        <f>INDEX(domain_ref!N:N,MATCH(C616,domain_ref!M:M,0))</f>
        <v xml:space="preserve">אספקה יוצאת </v>
      </c>
      <c r="F616" s="76" t="str">
        <f>INDEX(domain_ref!N:N,MATCH(D616,domain_ref!M:M,0))</f>
        <v>העמסת פלטפורמת ההפצה ושילוח</v>
      </c>
      <c r="G616" s="76" t="str">
        <f t="shared" si="36"/>
        <v xml:space="preserve">5. אספקה יוצאת </v>
      </c>
      <c r="H616" s="76" t="str">
        <f t="shared" si="37"/>
        <v>5.22. העמסת פלטפורמת ההפצה ושילוח</v>
      </c>
    </row>
    <row r="617" spans="1:8" ht="45">
      <c r="A617" s="210" t="s">
        <v>1923</v>
      </c>
      <c r="B617" s="211" t="s">
        <v>995</v>
      </c>
      <c r="C617" s="1" t="str">
        <f t="shared" si="38"/>
        <v>5.</v>
      </c>
      <c r="D617" s="1" t="s">
        <v>2033</v>
      </c>
      <c r="E617" s="19" t="str">
        <f>INDEX(domain_ref!N:N,MATCH(C617,domain_ref!M:M,0))</f>
        <v xml:space="preserve">אספקה יוצאת </v>
      </c>
      <c r="F617" s="76" t="str">
        <f>INDEX(domain_ref!N:N,MATCH(D617,domain_ref!M:M,0))</f>
        <v>העמסת פלטפורמת ההפצה ושילוח</v>
      </c>
      <c r="G617" s="76" t="str">
        <f t="shared" si="36"/>
        <v xml:space="preserve">5. אספקה יוצאת </v>
      </c>
      <c r="H617" s="76" t="str">
        <f t="shared" si="37"/>
        <v>5.22. העמסת פלטפורמת ההפצה ושילוח</v>
      </c>
    </row>
    <row r="618" spans="1:8" ht="45">
      <c r="A618" s="210" t="s">
        <v>1924</v>
      </c>
      <c r="B618" s="211" t="s">
        <v>996</v>
      </c>
      <c r="C618" s="1" t="str">
        <f t="shared" si="38"/>
        <v>5.</v>
      </c>
      <c r="D618" s="1" t="s">
        <v>2033</v>
      </c>
      <c r="E618" s="19" t="str">
        <f>INDEX(domain_ref!N:N,MATCH(C618,domain_ref!M:M,0))</f>
        <v xml:space="preserve">אספקה יוצאת </v>
      </c>
      <c r="F618" s="76" t="str">
        <f>INDEX(domain_ref!N:N,MATCH(D618,domain_ref!M:M,0))</f>
        <v>העמסת פלטפורמת ההפצה ושילוח</v>
      </c>
      <c r="G618" s="76" t="str">
        <f t="shared" si="36"/>
        <v xml:space="preserve">5. אספקה יוצאת </v>
      </c>
      <c r="H618" s="76" t="str">
        <f t="shared" si="37"/>
        <v>5.22. העמסת פלטפורמת ההפצה ושילוח</v>
      </c>
    </row>
    <row r="619" spans="1:8" ht="45">
      <c r="A619" s="210" t="s">
        <v>1925</v>
      </c>
      <c r="B619" s="211" t="s">
        <v>997</v>
      </c>
      <c r="C619" s="1" t="str">
        <f t="shared" si="38"/>
        <v>5.</v>
      </c>
      <c r="D619" s="1" t="s">
        <v>2033</v>
      </c>
      <c r="E619" s="19" t="str">
        <f>INDEX(domain_ref!N:N,MATCH(C619,domain_ref!M:M,0))</f>
        <v xml:space="preserve">אספקה יוצאת </v>
      </c>
      <c r="F619" s="76" t="str">
        <f>INDEX(domain_ref!N:N,MATCH(D619,domain_ref!M:M,0))</f>
        <v>העמסת פלטפורמת ההפצה ושילוח</v>
      </c>
      <c r="G619" s="76" t="str">
        <f t="shared" si="36"/>
        <v xml:space="preserve">5. אספקה יוצאת </v>
      </c>
      <c r="H619" s="76" t="str">
        <f t="shared" si="37"/>
        <v>5.22. העמסת פלטפורמת ההפצה ושילוח</v>
      </c>
    </row>
    <row r="620" spans="1:8" ht="45">
      <c r="A620" s="210" t="s">
        <v>1926</v>
      </c>
      <c r="B620" s="211" t="s">
        <v>998</v>
      </c>
      <c r="C620" s="1" t="str">
        <f t="shared" si="38"/>
        <v>5.</v>
      </c>
      <c r="D620" s="1" t="s">
        <v>2033</v>
      </c>
      <c r="E620" s="19" t="str">
        <f>INDEX(domain_ref!N:N,MATCH(C620,domain_ref!M:M,0))</f>
        <v xml:space="preserve">אספקה יוצאת </v>
      </c>
      <c r="F620" s="76" t="str">
        <f>INDEX(domain_ref!N:N,MATCH(D620,domain_ref!M:M,0))</f>
        <v>העמסת פלטפורמת ההפצה ושילוח</v>
      </c>
      <c r="G620" s="76" t="str">
        <f t="shared" si="36"/>
        <v xml:space="preserve">5. אספקה יוצאת </v>
      </c>
      <c r="H620" s="76" t="str">
        <f t="shared" si="37"/>
        <v>5.22. העמסת פלטפורמת ההפצה ושילוח</v>
      </c>
    </row>
    <row r="621" spans="1:8" ht="45">
      <c r="A621" s="210" t="s">
        <v>1927</v>
      </c>
      <c r="B621" s="211" t="s">
        <v>999</v>
      </c>
      <c r="C621" s="1" t="str">
        <f t="shared" si="38"/>
        <v>5.</v>
      </c>
      <c r="D621" s="1" t="s">
        <v>2033</v>
      </c>
      <c r="E621" s="19" t="str">
        <f>INDEX(domain_ref!N:N,MATCH(C621,domain_ref!M:M,0))</f>
        <v xml:space="preserve">אספקה יוצאת </v>
      </c>
      <c r="F621" s="76" t="str">
        <f>INDEX(domain_ref!N:N,MATCH(D621,domain_ref!M:M,0))</f>
        <v>העמסת פלטפורמת ההפצה ושילוח</v>
      </c>
      <c r="G621" s="76" t="str">
        <f t="shared" si="36"/>
        <v xml:space="preserve">5. אספקה יוצאת </v>
      </c>
      <c r="H621" s="76" t="str">
        <f t="shared" si="37"/>
        <v>5.22. העמסת פלטפורמת ההפצה ושילוח</v>
      </c>
    </row>
    <row r="622" spans="1:8" ht="45">
      <c r="A622" s="210" t="s">
        <v>1928</v>
      </c>
      <c r="B622" s="211" t="s">
        <v>1000</v>
      </c>
      <c r="C622" s="1" t="str">
        <f t="shared" si="38"/>
        <v>5.</v>
      </c>
      <c r="D622" s="1" t="s">
        <v>2043</v>
      </c>
      <c r="E622" s="19" t="str">
        <f>INDEX(domain_ref!N:N,MATCH(C622,domain_ref!M:M,0))</f>
        <v xml:space="preserve">אספקה יוצאת </v>
      </c>
      <c r="F622" s="76" t="str">
        <f>INDEX(domain_ref!N:N,MATCH(D622,domain_ref!M:M,0))</f>
        <v>ניפוק</v>
      </c>
      <c r="G622" s="76" t="str">
        <f t="shared" si="36"/>
        <v xml:space="preserve">5. אספקה יוצאת </v>
      </c>
      <c r="H622" s="76" t="str">
        <f t="shared" si="37"/>
        <v>5.23. ניפוק</v>
      </c>
    </row>
    <row r="623" spans="1:8" ht="15">
      <c r="A623" s="210" t="s">
        <v>1929</v>
      </c>
      <c r="B623" s="211" t="s">
        <v>1001</v>
      </c>
      <c r="C623" s="1" t="str">
        <f t="shared" si="38"/>
        <v>5.</v>
      </c>
      <c r="D623" s="1" t="s">
        <v>2043</v>
      </c>
      <c r="E623" s="19" t="str">
        <f>INDEX(domain_ref!N:N,MATCH(C623,domain_ref!M:M,0))</f>
        <v xml:space="preserve">אספקה יוצאת </v>
      </c>
      <c r="F623" s="76" t="str">
        <f>INDEX(domain_ref!N:N,MATCH(D623,domain_ref!M:M,0))</f>
        <v>ניפוק</v>
      </c>
      <c r="G623" s="76" t="str">
        <f t="shared" si="36"/>
        <v xml:space="preserve">5. אספקה יוצאת </v>
      </c>
      <c r="H623" s="76" t="str">
        <f t="shared" si="37"/>
        <v>5.23. ניפוק</v>
      </c>
    </row>
    <row r="624" spans="1:8" ht="45">
      <c r="A624" s="210" t="s">
        <v>1930</v>
      </c>
      <c r="B624" s="211" t="s">
        <v>1002</v>
      </c>
      <c r="C624" s="1" t="str">
        <f t="shared" si="38"/>
        <v>5.</v>
      </c>
      <c r="D624" s="1" t="s">
        <v>2043</v>
      </c>
      <c r="E624" s="19" t="str">
        <f>INDEX(domain_ref!N:N,MATCH(C624,domain_ref!M:M,0))</f>
        <v xml:space="preserve">אספקה יוצאת </v>
      </c>
      <c r="F624" s="76" t="str">
        <f>INDEX(domain_ref!N:N,MATCH(D624,domain_ref!M:M,0))</f>
        <v>ניפוק</v>
      </c>
      <c r="G624" s="76" t="str">
        <f t="shared" si="36"/>
        <v xml:space="preserve">5. אספקה יוצאת </v>
      </c>
      <c r="H624" s="76" t="str">
        <f t="shared" si="37"/>
        <v>5.23. ניפוק</v>
      </c>
    </row>
    <row r="625" spans="1:8" ht="45">
      <c r="A625" s="210" t="s">
        <v>1931</v>
      </c>
      <c r="B625" s="211" t="s">
        <v>1003</v>
      </c>
      <c r="C625" s="1" t="str">
        <f t="shared" si="38"/>
        <v>5.</v>
      </c>
      <c r="D625" s="1" t="s">
        <v>2043</v>
      </c>
      <c r="E625" s="19" t="str">
        <f>INDEX(domain_ref!N:N,MATCH(C625,domain_ref!M:M,0))</f>
        <v xml:space="preserve">אספקה יוצאת </v>
      </c>
      <c r="F625" s="76" t="str">
        <f>INDEX(domain_ref!N:N,MATCH(D625,domain_ref!M:M,0))</f>
        <v>ניפוק</v>
      </c>
      <c r="G625" s="76" t="str">
        <f t="shared" si="36"/>
        <v xml:space="preserve">5. אספקה יוצאת </v>
      </c>
      <c r="H625" s="76" t="str">
        <f t="shared" si="37"/>
        <v>5.23. ניפוק</v>
      </c>
    </row>
    <row r="626" spans="1:8" ht="120">
      <c r="A626" s="210" t="s">
        <v>1932</v>
      </c>
      <c r="B626" s="211" t="s">
        <v>1004</v>
      </c>
      <c r="C626" s="1" t="str">
        <f t="shared" si="38"/>
        <v>5.</v>
      </c>
      <c r="D626" s="1" t="s">
        <v>2047</v>
      </c>
      <c r="E626" s="19" t="str">
        <f>INDEX(domain_ref!N:N,MATCH(C626,domain_ref!M:M,0))</f>
        <v xml:space="preserve">אספקה יוצאת </v>
      </c>
      <c r="F626" s="76" t="str">
        <f>INDEX(domain_ref!N:N,MATCH(D626,domain_ref!M:M,0))</f>
        <v>POD</v>
      </c>
      <c r="G626" s="76" t="str">
        <f t="shared" si="36"/>
        <v xml:space="preserve">5. אספקה יוצאת </v>
      </c>
      <c r="H626" s="76" t="str">
        <f t="shared" si="37"/>
        <v>5.24. POD</v>
      </c>
    </row>
    <row r="627" spans="1:8" ht="60">
      <c r="A627" s="210" t="s">
        <v>1933</v>
      </c>
      <c r="B627" s="211" t="s">
        <v>1005</v>
      </c>
      <c r="C627" s="1" t="str">
        <f t="shared" si="38"/>
        <v>5.</v>
      </c>
      <c r="D627" s="1" t="s">
        <v>2047</v>
      </c>
      <c r="E627" s="19" t="str">
        <f>INDEX(domain_ref!N:N,MATCH(C627,domain_ref!M:M,0))</f>
        <v xml:space="preserve">אספקה יוצאת </v>
      </c>
      <c r="F627" s="76" t="str">
        <f>INDEX(domain_ref!N:N,MATCH(D627,domain_ref!M:M,0))</f>
        <v>POD</v>
      </c>
      <c r="G627" s="76" t="str">
        <f t="shared" si="36"/>
        <v xml:space="preserve">5. אספקה יוצאת </v>
      </c>
      <c r="H627" s="76" t="str">
        <f t="shared" si="37"/>
        <v>5.24. POD</v>
      </c>
    </row>
    <row r="628" spans="1:8" ht="60">
      <c r="A628" s="210" t="s">
        <v>1934</v>
      </c>
      <c r="B628" s="211" t="s">
        <v>1006</v>
      </c>
      <c r="C628" s="1" t="str">
        <f t="shared" si="38"/>
        <v>5.</v>
      </c>
      <c r="D628" s="1" t="s">
        <v>2047</v>
      </c>
      <c r="E628" s="19" t="str">
        <f>INDEX(domain_ref!N:N,MATCH(C628,domain_ref!M:M,0))</f>
        <v xml:space="preserve">אספקה יוצאת </v>
      </c>
      <c r="F628" s="76" t="str">
        <f>INDEX(domain_ref!N:N,MATCH(D628,domain_ref!M:M,0))</f>
        <v>POD</v>
      </c>
      <c r="G628" s="76" t="str">
        <f t="shared" si="36"/>
        <v xml:space="preserve">5. אספקה יוצאת </v>
      </c>
      <c r="H628" s="76" t="str">
        <f t="shared" si="37"/>
        <v>5.24. POD</v>
      </c>
    </row>
    <row r="629" spans="1:8" ht="60">
      <c r="A629" s="210" t="s">
        <v>1935</v>
      </c>
      <c r="B629" s="211" t="s">
        <v>1007</v>
      </c>
      <c r="C629" s="1" t="str">
        <f t="shared" si="38"/>
        <v>5.</v>
      </c>
      <c r="D629" s="1" t="s">
        <v>2047</v>
      </c>
      <c r="E629" s="19" t="str">
        <f>INDEX(domain_ref!N:N,MATCH(C629,domain_ref!M:M,0))</f>
        <v xml:space="preserve">אספקה יוצאת </v>
      </c>
      <c r="F629" s="76" t="str">
        <f>INDEX(domain_ref!N:N,MATCH(D629,domain_ref!M:M,0))</f>
        <v>POD</v>
      </c>
      <c r="G629" s="76" t="str">
        <f t="shared" si="36"/>
        <v xml:space="preserve">5. אספקה יוצאת </v>
      </c>
      <c r="H629" s="76" t="str">
        <f t="shared" si="37"/>
        <v>5.24. POD</v>
      </c>
    </row>
    <row r="630" spans="1:8" ht="45">
      <c r="A630" s="210" t="s">
        <v>1936</v>
      </c>
      <c r="B630" s="211" t="s">
        <v>1008</v>
      </c>
      <c r="C630" s="1" t="str">
        <f t="shared" si="38"/>
        <v>5.</v>
      </c>
      <c r="D630" s="1" t="s">
        <v>2047</v>
      </c>
      <c r="E630" s="19" t="str">
        <f>INDEX(domain_ref!N:N,MATCH(C630,domain_ref!M:M,0))</f>
        <v xml:space="preserve">אספקה יוצאת </v>
      </c>
      <c r="F630" s="76" t="str">
        <f>INDEX(domain_ref!N:N,MATCH(D630,domain_ref!M:M,0))</f>
        <v>POD</v>
      </c>
      <c r="G630" s="76" t="str">
        <f t="shared" si="36"/>
        <v xml:space="preserve">5. אספקה יוצאת </v>
      </c>
      <c r="H630" s="76" t="str">
        <f t="shared" si="37"/>
        <v>5.24. POD</v>
      </c>
    </row>
    <row r="631" spans="1:8" ht="30">
      <c r="A631" s="210" t="s">
        <v>1937</v>
      </c>
      <c r="B631" s="211" t="s">
        <v>1009</v>
      </c>
      <c r="C631" s="1" t="str">
        <f t="shared" si="38"/>
        <v>5.</v>
      </c>
      <c r="D631" s="1" t="s">
        <v>2047</v>
      </c>
      <c r="E631" s="19" t="str">
        <f>INDEX(domain_ref!N:N,MATCH(C631,domain_ref!M:M,0))</f>
        <v xml:space="preserve">אספקה יוצאת </v>
      </c>
      <c r="F631" s="76" t="str">
        <f>INDEX(domain_ref!N:N,MATCH(D631,domain_ref!M:M,0))</f>
        <v>POD</v>
      </c>
      <c r="G631" s="76" t="str">
        <f t="shared" si="36"/>
        <v xml:space="preserve">5. אספקה יוצאת </v>
      </c>
      <c r="H631" s="76" t="str">
        <f t="shared" si="37"/>
        <v>5.24. POD</v>
      </c>
    </row>
    <row r="632" spans="1:8" ht="45">
      <c r="A632" s="210" t="s">
        <v>1938</v>
      </c>
      <c r="B632" s="211" t="s">
        <v>1010</v>
      </c>
      <c r="C632" s="1" t="str">
        <f t="shared" si="38"/>
        <v>5.</v>
      </c>
      <c r="D632" s="1" t="s">
        <v>2047</v>
      </c>
      <c r="E632" s="19" t="str">
        <f>INDEX(domain_ref!N:N,MATCH(C632,domain_ref!M:M,0))</f>
        <v xml:space="preserve">אספקה יוצאת </v>
      </c>
      <c r="F632" s="76" t="str">
        <f>INDEX(domain_ref!N:N,MATCH(D632,domain_ref!M:M,0))</f>
        <v>POD</v>
      </c>
      <c r="G632" s="76" t="str">
        <f t="shared" si="36"/>
        <v xml:space="preserve">5. אספקה יוצאת </v>
      </c>
      <c r="H632" s="76" t="str">
        <f t="shared" si="37"/>
        <v>5.24. POD</v>
      </c>
    </row>
    <row r="633" spans="1:8" ht="30">
      <c r="A633" s="210" t="s">
        <v>1939</v>
      </c>
      <c r="B633" s="211" t="s">
        <v>1011</v>
      </c>
      <c r="C633" s="1" t="str">
        <f t="shared" si="38"/>
        <v>5.</v>
      </c>
      <c r="D633" s="1" t="s">
        <v>2047</v>
      </c>
      <c r="E633" s="19" t="str">
        <f>INDEX(domain_ref!N:N,MATCH(C633,domain_ref!M:M,0))</f>
        <v xml:space="preserve">אספקה יוצאת </v>
      </c>
      <c r="F633" s="76" t="str">
        <f>INDEX(domain_ref!N:N,MATCH(D633,domain_ref!M:M,0))</f>
        <v>POD</v>
      </c>
      <c r="G633" s="76" t="str">
        <f t="shared" si="36"/>
        <v xml:space="preserve">5. אספקה יוצאת </v>
      </c>
      <c r="H633" s="76" t="str">
        <f t="shared" si="37"/>
        <v>5.24. POD</v>
      </c>
    </row>
    <row r="634" spans="1:8" ht="60">
      <c r="A634" s="210" t="s">
        <v>1940</v>
      </c>
      <c r="B634" s="211" t="s">
        <v>1012</v>
      </c>
      <c r="C634" s="1" t="str">
        <f t="shared" si="38"/>
        <v>5.</v>
      </c>
      <c r="D634" s="1" t="s">
        <v>2047</v>
      </c>
      <c r="E634" s="19" t="str">
        <f>INDEX(domain_ref!N:N,MATCH(C634,domain_ref!M:M,0))</f>
        <v xml:space="preserve">אספקה יוצאת </v>
      </c>
      <c r="F634" s="76" t="str">
        <f>INDEX(domain_ref!N:N,MATCH(D634,domain_ref!M:M,0))</f>
        <v>POD</v>
      </c>
      <c r="G634" s="76" t="str">
        <f t="shared" si="36"/>
        <v xml:space="preserve">5. אספקה יוצאת </v>
      </c>
      <c r="H634" s="76" t="str">
        <f t="shared" si="37"/>
        <v>5.24. POD</v>
      </c>
    </row>
    <row r="635" spans="1:8" ht="60">
      <c r="A635" s="210" t="s">
        <v>1941</v>
      </c>
      <c r="B635" s="211" t="s">
        <v>1013</v>
      </c>
      <c r="C635" s="1" t="str">
        <f t="shared" si="38"/>
        <v>5.</v>
      </c>
      <c r="D635" s="1" t="s">
        <v>2047</v>
      </c>
      <c r="E635" s="19" t="str">
        <f>INDEX(domain_ref!N:N,MATCH(C635,domain_ref!M:M,0))</f>
        <v xml:space="preserve">אספקה יוצאת </v>
      </c>
      <c r="F635" s="76" t="str">
        <f>INDEX(domain_ref!N:N,MATCH(D635,domain_ref!M:M,0))</f>
        <v>POD</v>
      </c>
      <c r="G635" s="76" t="str">
        <f t="shared" si="36"/>
        <v xml:space="preserve">5. אספקה יוצאת </v>
      </c>
      <c r="H635" s="76" t="str">
        <f t="shared" si="37"/>
        <v>5.24. POD</v>
      </c>
    </row>
    <row r="636" spans="1:8" ht="75">
      <c r="A636" s="210" t="s">
        <v>1942</v>
      </c>
      <c r="B636" s="211" t="s">
        <v>1014</v>
      </c>
      <c r="C636" s="1" t="str">
        <f t="shared" si="38"/>
        <v>5.</v>
      </c>
      <c r="D636" s="1" t="s">
        <v>2047</v>
      </c>
      <c r="E636" s="19" t="str">
        <f>INDEX(domain_ref!N:N,MATCH(C636,domain_ref!M:M,0))</f>
        <v xml:space="preserve">אספקה יוצאת </v>
      </c>
      <c r="F636" s="76" t="str">
        <f>INDEX(domain_ref!N:N,MATCH(D636,domain_ref!M:M,0))</f>
        <v>POD</v>
      </c>
      <c r="G636" s="76" t="str">
        <f t="shared" si="36"/>
        <v xml:space="preserve">5. אספקה יוצאת </v>
      </c>
      <c r="H636" s="76" t="str">
        <f t="shared" si="37"/>
        <v>5.24. POD</v>
      </c>
    </row>
    <row r="637" spans="1:8" ht="45">
      <c r="A637" s="210" t="s">
        <v>1943</v>
      </c>
      <c r="B637" s="211" t="s">
        <v>1015</v>
      </c>
      <c r="C637" s="1" t="str">
        <f t="shared" si="38"/>
        <v>5.</v>
      </c>
      <c r="D637" s="48" t="s">
        <v>1904</v>
      </c>
      <c r="E637" s="19" t="str">
        <f>INDEX(domain_ref!N:N,MATCH(C637,domain_ref!M:M,0))</f>
        <v xml:space="preserve">אספקה יוצאת </v>
      </c>
      <c r="F637" s="76" t="str">
        <f>INDEX(domain_ref!N:N,MATCH(D637,domain_ref!M:M,0))</f>
        <v>ליקוט</v>
      </c>
      <c r="G637" s="76" t="str">
        <f t="shared" si="36"/>
        <v xml:space="preserve">5. אספקה יוצאת </v>
      </c>
      <c r="H637" s="76" t="str">
        <f t="shared" si="37"/>
        <v>5.18. ליקוט</v>
      </c>
    </row>
    <row r="638" spans="1:8" ht="45">
      <c r="A638" s="210" t="s">
        <v>1944</v>
      </c>
      <c r="B638" s="211" t="s">
        <v>1016</v>
      </c>
      <c r="C638" s="1" t="str">
        <f t="shared" si="38"/>
        <v>5.</v>
      </c>
      <c r="D638" s="48" t="s">
        <v>1904</v>
      </c>
      <c r="E638" s="19" t="str">
        <f>INDEX(domain_ref!N:N,MATCH(C638,domain_ref!M:M,0))</f>
        <v xml:space="preserve">אספקה יוצאת </v>
      </c>
      <c r="F638" s="76" t="str">
        <f>INDEX(domain_ref!N:N,MATCH(D638,domain_ref!M:M,0))</f>
        <v>ליקוט</v>
      </c>
      <c r="G638" s="76" t="str">
        <f t="shared" si="36"/>
        <v xml:space="preserve">5. אספקה יוצאת </v>
      </c>
      <c r="H638" s="76" t="str">
        <f t="shared" si="37"/>
        <v>5.18. ליקוט</v>
      </c>
    </row>
    <row r="639" spans="1:8" ht="45">
      <c r="A639" s="210" t="s">
        <v>1945</v>
      </c>
      <c r="B639" s="211" t="s">
        <v>1017</v>
      </c>
      <c r="C639" s="1" t="str">
        <f t="shared" si="38"/>
        <v>5.</v>
      </c>
      <c r="D639" s="48" t="s">
        <v>1904</v>
      </c>
      <c r="E639" s="19" t="str">
        <f>INDEX(domain_ref!N:N,MATCH(C639,domain_ref!M:M,0))</f>
        <v xml:space="preserve">אספקה יוצאת </v>
      </c>
      <c r="F639" s="76" t="str">
        <f>INDEX(domain_ref!N:N,MATCH(D639,domain_ref!M:M,0))</f>
        <v>ליקוט</v>
      </c>
      <c r="G639" s="76" t="str">
        <f t="shared" si="36"/>
        <v xml:space="preserve">5. אספקה יוצאת </v>
      </c>
      <c r="H639" s="76" t="str">
        <f t="shared" si="37"/>
        <v>5.18. ליקוט</v>
      </c>
    </row>
    <row r="640" spans="1:8" ht="75">
      <c r="A640" s="210" t="s">
        <v>1946</v>
      </c>
      <c r="B640" s="211" t="s">
        <v>1018</v>
      </c>
      <c r="C640" s="1" t="str">
        <f t="shared" si="38"/>
        <v>5.</v>
      </c>
      <c r="D640" s="48" t="s">
        <v>1904</v>
      </c>
      <c r="E640" s="19" t="str">
        <f>INDEX(domain_ref!N:N,MATCH(C640,domain_ref!M:M,0))</f>
        <v xml:space="preserve">אספקה יוצאת </v>
      </c>
      <c r="F640" s="76" t="str">
        <f>INDEX(domain_ref!N:N,MATCH(D640,domain_ref!M:M,0))</f>
        <v>ליקוט</v>
      </c>
      <c r="G640" s="76" t="str">
        <f t="shared" si="36"/>
        <v xml:space="preserve">5. אספקה יוצאת </v>
      </c>
      <c r="H640" s="76" t="str">
        <f t="shared" si="37"/>
        <v>5.18. ליקוט</v>
      </c>
    </row>
    <row r="641" spans="1:8" ht="75">
      <c r="A641" s="210" t="s">
        <v>1947</v>
      </c>
      <c r="B641" s="211" t="s">
        <v>1019</v>
      </c>
      <c r="C641" s="1" t="str">
        <f t="shared" si="38"/>
        <v>5.</v>
      </c>
      <c r="D641" s="48" t="s">
        <v>1904</v>
      </c>
      <c r="E641" s="19" t="str">
        <f>INDEX(domain_ref!N:N,MATCH(C641,domain_ref!M:M,0))</f>
        <v xml:space="preserve">אספקה יוצאת </v>
      </c>
      <c r="F641" s="76" t="str">
        <f>INDEX(domain_ref!N:N,MATCH(D641,domain_ref!M:M,0))</f>
        <v>ליקוט</v>
      </c>
      <c r="G641" s="76" t="str">
        <f t="shared" si="36"/>
        <v xml:space="preserve">5. אספקה יוצאת </v>
      </c>
      <c r="H641" s="76" t="str">
        <f t="shared" si="37"/>
        <v>5.18. ליקוט</v>
      </c>
    </row>
    <row r="642" spans="1:8" ht="30">
      <c r="A642" s="210" t="s">
        <v>1948</v>
      </c>
      <c r="B642" s="211" t="s">
        <v>1020</v>
      </c>
      <c r="C642" s="1" t="str">
        <f t="shared" si="38"/>
        <v>5.</v>
      </c>
      <c r="D642" s="48" t="s">
        <v>1904</v>
      </c>
      <c r="E642" s="19" t="str">
        <f>INDEX(domain_ref!N:N,MATCH(C642,domain_ref!M:M,0))</f>
        <v xml:space="preserve">אספקה יוצאת </v>
      </c>
      <c r="F642" s="76" t="str">
        <f>INDEX(domain_ref!N:N,MATCH(D642,domain_ref!M:M,0))</f>
        <v>ליקוט</v>
      </c>
      <c r="G642" s="76" t="str">
        <f t="shared" si="36"/>
        <v xml:space="preserve">5. אספקה יוצאת </v>
      </c>
      <c r="H642" s="76" t="str">
        <f t="shared" si="37"/>
        <v>5.18. ליקוט</v>
      </c>
    </row>
    <row r="643" spans="1:8" ht="75">
      <c r="A643" s="210" t="s">
        <v>1949</v>
      </c>
      <c r="B643" s="211" t="s">
        <v>1021</v>
      </c>
      <c r="C643" s="1" t="str">
        <f t="shared" si="38"/>
        <v>5.</v>
      </c>
      <c r="D643" s="48" t="s">
        <v>1904</v>
      </c>
      <c r="E643" s="19" t="str">
        <f>INDEX(domain_ref!N:N,MATCH(C643,domain_ref!M:M,0))</f>
        <v xml:space="preserve">אספקה יוצאת </v>
      </c>
      <c r="F643" s="76" t="str">
        <f>INDEX(domain_ref!N:N,MATCH(D643,domain_ref!M:M,0))</f>
        <v>ליקוט</v>
      </c>
      <c r="G643" s="76" t="str">
        <f t="shared" si="39" ref="G643:G706">C643&amp;" "&amp;E643</f>
        <v xml:space="preserve">5. אספקה יוצאת </v>
      </c>
      <c r="H643" s="76" t="str">
        <f t="shared" si="40" ref="H643:H706">D643&amp;" "&amp;F643</f>
        <v>5.18. ליקוט</v>
      </c>
    </row>
    <row r="644" spans="1:8" ht="45">
      <c r="A644" s="210" t="s">
        <v>1950</v>
      </c>
      <c r="B644" s="211" t="s">
        <v>1022</v>
      </c>
      <c r="C644" s="1" t="str">
        <f t="shared" si="38"/>
        <v>5.</v>
      </c>
      <c r="D644" s="48" t="s">
        <v>1904</v>
      </c>
      <c r="E644" s="19" t="str">
        <f>INDEX(domain_ref!N:N,MATCH(C644,domain_ref!M:M,0))</f>
        <v xml:space="preserve">אספקה יוצאת </v>
      </c>
      <c r="F644" s="76" t="str">
        <f>INDEX(domain_ref!N:N,MATCH(D644,domain_ref!M:M,0))</f>
        <v>ליקוט</v>
      </c>
      <c r="G644" s="76" t="str">
        <f t="shared" si="39"/>
        <v xml:space="preserve">5. אספקה יוצאת </v>
      </c>
      <c r="H644" s="76" t="str">
        <f t="shared" si="40"/>
        <v>5.18. ליקוט</v>
      </c>
    </row>
    <row r="645" spans="1:8" ht="60">
      <c r="A645" s="210" t="s">
        <v>1951</v>
      </c>
      <c r="B645" s="211" t="s">
        <v>1023</v>
      </c>
      <c r="C645" s="1" t="str">
        <f t="shared" si="38"/>
        <v>5.</v>
      </c>
      <c r="D645" s="48" t="s">
        <v>1904</v>
      </c>
      <c r="E645" s="19" t="str">
        <f>INDEX(domain_ref!N:N,MATCH(C645,domain_ref!M:M,0))</f>
        <v xml:space="preserve">אספקה יוצאת </v>
      </c>
      <c r="F645" s="76" t="str">
        <f>INDEX(domain_ref!N:N,MATCH(D645,domain_ref!M:M,0))</f>
        <v>ליקוט</v>
      </c>
      <c r="G645" s="76" t="str">
        <f t="shared" si="39"/>
        <v xml:space="preserve">5. אספקה יוצאת </v>
      </c>
      <c r="H645" s="76" t="str">
        <f t="shared" si="40"/>
        <v>5.18. ליקוט</v>
      </c>
    </row>
    <row r="646" spans="1:8" ht="60">
      <c r="A646" s="210" t="s">
        <v>1952</v>
      </c>
      <c r="B646" s="211" t="s">
        <v>1024</v>
      </c>
      <c r="C646" s="1" t="str">
        <f t="shared" si="38"/>
        <v>5.</v>
      </c>
      <c r="D646" s="48" t="s">
        <v>1904</v>
      </c>
      <c r="E646" s="19" t="str">
        <f>INDEX(domain_ref!N:N,MATCH(C646,domain_ref!M:M,0))</f>
        <v xml:space="preserve">אספקה יוצאת </v>
      </c>
      <c r="F646" s="76" t="str">
        <f>INDEX(domain_ref!N:N,MATCH(D646,domain_ref!M:M,0))</f>
        <v>ליקוט</v>
      </c>
      <c r="G646" s="76" t="str">
        <f t="shared" si="39"/>
        <v xml:space="preserve">5. אספקה יוצאת </v>
      </c>
      <c r="H646" s="76" t="str">
        <f t="shared" si="40"/>
        <v>5.18. ליקוט</v>
      </c>
    </row>
    <row r="647" spans="1:8" ht="45">
      <c r="A647" s="210" t="s">
        <v>1953</v>
      </c>
      <c r="B647" s="211" t="s">
        <v>1025</v>
      </c>
      <c r="C647" s="1" t="str">
        <f t="shared" si="38"/>
        <v>5.</v>
      </c>
      <c r="D647" s="48" t="s">
        <v>1904</v>
      </c>
      <c r="E647" s="19" t="str">
        <f>INDEX(domain_ref!N:N,MATCH(C647,domain_ref!M:M,0))</f>
        <v xml:space="preserve">אספקה יוצאת </v>
      </c>
      <c r="F647" s="76" t="str">
        <f>INDEX(domain_ref!N:N,MATCH(D647,domain_ref!M:M,0))</f>
        <v>ליקוט</v>
      </c>
      <c r="G647" s="76" t="str">
        <f t="shared" si="39"/>
        <v xml:space="preserve">5. אספקה יוצאת </v>
      </c>
      <c r="H647" s="76" t="str">
        <f t="shared" si="40"/>
        <v>5.18. ליקוט</v>
      </c>
    </row>
    <row r="648" spans="1:8" ht="45">
      <c r="A648" s="210" t="s">
        <v>1954</v>
      </c>
      <c r="B648" s="211" t="s">
        <v>1026</v>
      </c>
      <c r="C648" s="1" t="str">
        <f t="shared" si="38"/>
        <v>5.</v>
      </c>
      <c r="D648" s="48" t="s">
        <v>1904</v>
      </c>
      <c r="E648" s="19" t="str">
        <f>INDEX(domain_ref!N:N,MATCH(C648,domain_ref!M:M,0))</f>
        <v xml:space="preserve">אספקה יוצאת </v>
      </c>
      <c r="F648" s="76" t="str">
        <f>INDEX(domain_ref!N:N,MATCH(D648,domain_ref!M:M,0))</f>
        <v>ליקוט</v>
      </c>
      <c r="G648" s="76" t="str">
        <f t="shared" si="39"/>
        <v xml:space="preserve">5. אספקה יוצאת </v>
      </c>
      <c r="H648" s="76" t="str">
        <f t="shared" si="40"/>
        <v>5.18. ליקוט</v>
      </c>
    </row>
    <row r="649" spans="1:8" ht="45">
      <c r="A649" s="210" t="s">
        <v>1955</v>
      </c>
      <c r="B649" s="211" t="s">
        <v>1027</v>
      </c>
      <c r="C649" s="1" t="str">
        <f t="shared" si="38"/>
        <v>5.</v>
      </c>
      <c r="D649" s="48" t="s">
        <v>1904</v>
      </c>
      <c r="E649" s="19" t="str">
        <f>INDEX(domain_ref!N:N,MATCH(C649,domain_ref!M:M,0))</f>
        <v xml:space="preserve">אספקה יוצאת </v>
      </c>
      <c r="F649" s="76" t="str">
        <f>INDEX(domain_ref!N:N,MATCH(D649,domain_ref!M:M,0))</f>
        <v>ליקוט</v>
      </c>
      <c r="G649" s="76" t="str">
        <f t="shared" si="39"/>
        <v xml:space="preserve">5. אספקה יוצאת </v>
      </c>
      <c r="H649" s="76" t="str">
        <f t="shared" si="40"/>
        <v>5.18. ליקוט</v>
      </c>
    </row>
    <row r="650" spans="1:8" ht="30">
      <c r="A650" s="210" t="s">
        <v>1956</v>
      </c>
      <c r="B650" s="211" t="s">
        <v>1028</v>
      </c>
      <c r="C650" s="1" t="str">
        <f t="shared" si="41" ref="C650:C713">LEFT(A650,2)</f>
        <v>5.</v>
      </c>
      <c r="D650" s="48" t="s">
        <v>1904</v>
      </c>
      <c r="E650" s="19" t="str">
        <f>INDEX(domain_ref!N:N,MATCH(C650,domain_ref!M:M,0))</f>
        <v xml:space="preserve">אספקה יוצאת </v>
      </c>
      <c r="F650" s="76" t="str">
        <f>INDEX(domain_ref!N:N,MATCH(D650,domain_ref!M:M,0))</f>
        <v>ליקוט</v>
      </c>
      <c r="G650" s="76" t="str">
        <f t="shared" si="39"/>
        <v xml:space="preserve">5. אספקה יוצאת </v>
      </c>
      <c r="H650" s="76" t="str">
        <f t="shared" si="40"/>
        <v>5.18. ליקוט</v>
      </c>
    </row>
    <row r="651" spans="1:8" ht="105">
      <c r="A651" s="210" t="s">
        <v>1957</v>
      </c>
      <c r="B651" s="211" t="s">
        <v>1029</v>
      </c>
      <c r="C651" s="1" t="str">
        <f t="shared" si="41"/>
        <v>5.</v>
      </c>
      <c r="D651" s="48" t="s">
        <v>1904</v>
      </c>
      <c r="E651" s="19" t="str">
        <f>INDEX(domain_ref!N:N,MATCH(C651,domain_ref!M:M,0))</f>
        <v xml:space="preserve">אספקה יוצאת </v>
      </c>
      <c r="F651" s="76" t="str">
        <f>INDEX(domain_ref!N:N,MATCH(D651,domain_ref!M:M,0))</f>
        <v>ליקוט</v>
      </c>
      <c r="G651" s="76" t="str">
        <f t="shared" si="39"/>
        <v xml:space="preserve">5. אספקה יוצאת </v>
      </c>
      <c r="H651" s="76" t="str">
        <f t="shared" si="40"/>
        <v>5.18. ליקוט</v>
      </c>
    </row>
    <row r="652" spans="1:8" ht="30">
      <c r="A652" s="210" t="s">
        <v>1958</v>
      </c>
      <c r="B652" s="211" t="s">
        <v>1030</v>
      </c>
      <c r="C652" s="1" t="str">
        <f t="shared" si="41"/>
        <v>5.</v>
      </c>
      <c r="D652" s="48" t="s">
        <v>1904</v>
      </c>
      <c r="E652" s="19" t="str">
        <f>INDEX(domain_ref!N:N,MATCH(C652,domain_ref!M:M,0))</f>
        <v xml:space="preserve">אספקה יוצאת </v>
      </c>
      <c r="F652" s="76" t="str">
        <f>INDEX(domain_ref!N:N,MATCH(D652,domain_ref!M:M,0))</f>
        <v>ליקוט</v>
      </c>
      <c r="G652" s="76" t="str">
        <f t="shared" si="39"/>
        <v xml:space="preserve">5. אספקה יוצאת </v>
      </c>
      <c r="H652" s="76" t="str">
        <f t="shared" si="40"/>
        <v>5.18. ליקוט</v>
      </c>
    </row>
    <row r="653" spans="1:8" ht="60">
      <c r="A653" s="210" t="s">
        <v>1959</v>
      </c>
      <c r="B653" s="211" t="s">
        <v>1031</v>
      </c>
      <c r="C653" s="1" t="str">
        <f t="shared" si="41"/>
        <v>5.</v>
      </c>
      <c r="D653" s="48" t="s">
        <v>1904</v>
      </c>
      <c r="E653" s="19" t="str">
        <f>INDEX(domain_ref!N:N,MATCH(C653,domain_ref!M:M,0))</f>
        <v xml:space="preserve">אספקה יוצאת </v>
      </c>
      <c r="F653" s="76" t="str">
        <f>INDEX(domain_ref!N:N,MATCH(D653,domain_ref!M:M,0))</f>
        <v>ליקוט</v>
      </c>
      <c r="G653" s="76" t="str">
        <f t="shared" si="39"/>
        <v xml:space="preserve">5. אספקה יוצאת </v>
      </c>
      <c r="H653" s="76" t="str">
        <f t="shared" si="40"/>
        <v>5.18. ליקוט</v>
      </c>
    </row>
    <row r="654" spans="1:8" ht="75">
      <c r="A654" s="210" t="s">
        <v>1960</v>
      </c>
      <c r="B654" s="211" t="s">
        <v>1032</v>
      </c>
      <c r="C654" s="1" t="str">
        <f t="shared" si="41"/>
        <v>5.</v>
      </c>
      <c r="D654" s="48" t="s">
        <v>1904</v>
      </c>
      <c r="E654" s="19" t="str">
        <f>INDEX(domain_ref!N:N,MATCH(C654,domain_ref!M:M,0))</f>
        <v xml:space="preserve">אספקה יוצאת </v>
      </c>
      <c r="F654" s="76" t="str">
        <f>INDEX(domain_ref!N:N,MATCH(D654,domain_ref!M:M,0))</f>
        <v>ליקוט</v>
      </c>
      <c r="G654" s="76" t="str">
        <f t="shared" si="39"/>
        <v xml:space="preserve">5. אספקה יוצאת </v>
      </c>
      <c r="H654" s="76" t="str">
        <f t="shared" si="40"/>
        <v>5.18. ליקוט</v>
      </c>
    </row>
    <row r="655" spans="1:8" ht="15">
      <c r="A655" s="210" t="s">
        <v>1961</v>
      </c>
      <c r="B655" s="211" t="s">
        <v>1033</v>
      </c>
      <c r="C655" s="1" t="str">
        <f t="shared" si="41"/>
        <v>5.</v>
      </c>
      <c r="D655" s="48" t="s">
        <v>1904</v>
      </c>
      <c r="E655" s="19" t="str">
        <f>INDEX(domain_ref!N:N,MATCH(C655,domain_ref!M:M,0))</f>
        <v xml:space="preserve">אספקה יוצאת </v>
      </c>
      <c r="F655" s="76" t="str">
        <f>INDEX(domain_ref!N:N,MATCH(D655,domain_ref!M:M,0))</f>
        <v>ליקוט</v>
      </c>
      <c r="G655" s="76" t="str">
        <f t="shared" si="39"/>
        <v xml:space="preserve">5. אספקה יוצאת </v>
      </c>
      <c r="H655" s="76" t="str">
        <f t="shared" si="40"/>
        <v>5.18. ליקוט</v>
      </c>
    </row>
    <row r="656" spans="1:8" ht="30">
      <c r="A656" s="210" t="s">
        <v>1962</v>
      </c>
      <c r="B656" s="211" t="s">
        <v>1034</v>
      </c>
      <c r="C656" s="1" t="str">
        <f t="shared" si="41"/>
        <v>5.</v>
      </c>
      <c r="D656" s="48" t="s">
        <v>1904</v>
      </c>
      <c r="E656" s="19" t="str">
        <f>INDEX(domain_ref!N:N,MATCH(C656,domain_ref!M:M,0))</f>
        <v xml:space="preserve">אספקה יוצאת </v>
      </c>
      <c r="F656" s="76" t="str">
        <f>INDEX(domain_ref!N:N,MATCH(D656,domain_ref!M:M,0))</f>
        <v>ליקוט</v>
      </c>
      <c r="G656" s="76" t="str">
        <f t="shared" si="39"/>
        <v xml:space="preserve">5. אספקה יוצאת </v>
      </c>
      <c r="H656" s="76" t="str">
        <f t="shared" si="40"/>
        <v>5.18. ליקוט</v>
      </c>
    </row>
    <row r="657" spans="1:8" ht="60">
      <c r="A657" s="210" t="s">
        <v>1963</v>
      </c>
      <c r="B657" s="211" t="s">
        <v>1035</v>
      </c>
      <c r="C657" s="1" t="str">
        <f t="shared" si="41"/>
        <v>5.</v>
      </c>
      <c r="D657" s="48" t="s">
        <v>1904</v>
      </c>
      <c r="E657" s="19" t="str">
        <f>INDEX(domain_ref!N:N,MATCH(C657,domain_ref!M:M,0))</f>
        <v xml:space="preserve">אספקה יוצאת </v>
      </c>
      <c r="F657" s="76" t="str">
        <f>INDEX(domain_ref!N:N,MATCH(D657,domain_ref!M:M,0))</f>
        <v>ליקוט</v>
      </c>
      <c r="G657" s="76" t="str">
        <f t="shared" si="39"/>
        <v xml:space="preserve">5. אספקה יוצאת </v>
      </c>
      <c r="H657" s="76" t="str">
        <f t="shared" si="40"/>
        <v>5.18. ליקוט</v>
      </c>
    </row>
    <row r="658" spans="1:8" ht="60">
      <c r="A658" s="210" t="s">
        <v>1964</v>
      </c>
      <c r="B658" s="211" t="s">
        <v>1036</v>
      </c>
      <c r="C658" s="1" t="str">
        <f t="shared" si="41"/>
        <v>5.</v>
      </c>
      <c r="D658" s="48" t="s">
        <v>1904</v>
      </c>
      <c r="E658" s="19" t="str">
        <f>INDEX(domain_ref!N:N,MATCH(C658,domain_ref!M:M,0))</f>
        <v xml:space="preserve">אספקה יוצאת </v>
      </c>
      <c r="F658" s="76" t="str">
        <f>INDEX(domain_ref!N:N,MATCH(D658,domain_ref!M:M,0))</f>
        <v>ליקוט</v>
      </c>
      <c r="G658" s="76" t="str">
        <f t="shared" si="39"/>
        <v xml:space="preserve">5. אספקה יוצאת </v>
      </c>
      <c r="H658" s="76" t="str">
        <f t="shared" si="40"/>
        <v>5.18. ליקוט</v>
      </c>
    </row>
    <row r="659" spans="1:8" ht="45">
      <c r="A659" s="210" t="s">
        <v>1965</v>
      </c>
      <c r="B659" s="211" t="s">
        <v>1037</v>
      </c>
      <c r="C659" s="1" t="str">
        <f t="shared" si="41"/>
        <v>5.</v>
      </c>
      <c r="D659" s="48" t="s">
        <v>1904</v>
      </c>
      <c r="E659" s="19" t="str">
        <f>INDEX(domain_ref!N:N,MATCH(C659,domain_ref!M:M,0))</f>
        <v xml:space="preserve">אספקה יוצאת </v>
      </c>
      <c r="F659" s="76" t="str">
        <f>INDEX(domain_ref!N:N,MATCH(D659,domain_ref!M:M,0))</f>
        <v>ליקוט</v>
      </c>
      <c r="G659" s="76" t="str">
        <f t="shared" si="39"/>
        <v xml:space="preserve">5. אספקה יוצאת </v>
      </c>
      <c r="H659" s="76" t="str">
        <f t="shared" si="40"/>
        <v>5.18. ליקוט</v>
      </c>
    </row>
    <row r="660" spans="1:8" ht="45">
      <c r="A660" s="210" t="s">
        <v>1966</v>
      </c>
      <c r="B660" s="211" t="s">
        <v>1038</v>
      </c>
      <c r="C660" s="1" t="str">
        <f t="shared" si="41"/>
        <v>5.</v>
      </c>
      <c r="D660" s="48" t="s">
        <v>1904</v>
      </c>
      <c r="E660" s="19" t="str">
        <f>INDEX(domain_ref!N:N,MATCH(C660,domain_ref!M:M,0))</f>
        <v xml:space="preserve">אספקה יוצאת </v>
      </c>
      <c r="F660" s="76" t="str">
        <f>INDEX(domain_ref!N:N,MATCH(D660,domain_ref!M:M,0))</f>
        <v>ליקוט</v>
      </c>
      <c r="G660" s="76" t="str">
        <f t="shared" si="39"/>
        <v xml:space="preserve">5. אספקה יוצאת </v>
      </c>
      <c r="H660" s="76" t="str">
        <f t="shared" si="40"/>
        <v>5.18. ליקוט</v>
      </c>
    </row>
    <row r="661" spans="1:8" ht="60">
      <c r="A661" s="210" t="s">
        <v>1967</v>
      </c>
      <c r="B661" s="211" t="s">
        <v>1039</v>
      </c>
      <c r="C661" s="1" t="str">
        <f t="shared" si="41"/>
        <v>5.</v>
      </c>
      <c r="D661" s="48" t="s">
        <v>1904</v>
      </c>
      <c r="E661" s="19" t="str">
        <f>INDEX(domain_ref!N:N,MATCH(C661,domain_ref!M:M,0))</f>
        <v xml:space="preserve">אספקה יוצאת </v>
      </c>
      <c r="F661" s="76" t="str">
        <f>INDEX(domain_ref!N:N,MATCH(D661,domain_ref!M:M,0))</f>
        <v>ליקוט</v>
      </c>
      <c r="G661" s="76" t="str">
        <f t="shared" si="39"/>
        <v xml:space="preserve">5. אספקה יוצאת </v>
      </c>
      <c r="H661" s="76" t="str">
        <f t="shared" si="40"/>
        <v>5.18. ליקוט</v>
      </c>
    </row>
    <row r="662" spans="1:8" ht="45">
      <c r="A662" s="210" t="s">
        <v>1968</v>
      </c>
      <c r="B662" s="211" t="s">
        <v>1040</v>
      </c>
      <c r="C662" s="1" t="str">
        <f t="shared" si="41"/>
        <v>5.</v>
      </c>
      <c r="D662" s="48" t="s">
        <v>1904</v>
      </c>
      <c r="E662" s="19" t="str">
        <f>INDEX(domain_ref!N:N,MATCH(C662,domain_ref!M:M,0))</f>
        <v xml:space="preserve">אספקה יוצאת </v>
      </c>
      <c r="F662" s="76" t="str">
        <f>INDEX(domain_ref!N:N,MATCH(D662,domain_ref!M:M,0))</f>
        <v>ליקוט</v>
      </c>
      <c r="G662" s="76" t="str">
        <f t="shared" si="39"/>
        <v xml:space="preserve">5. אספקה יוצאת </v>
      </c>
      <c r="H662" s="76" t="str">
        <f t="shared" si="40"/>
        <v>5.18. ליקוט</v>
      </c>
    </row>
    <row r="663" spans="1:8" ht="45">
      <c r="A663" s="210" t="s">
        <v>1969</v>
      </c>
      <c r="B663" s="211" t="s">
        <v>1041</v>
      </c>
      <c r="C663" s="1" t="str">
        <f t="shared" si="41"/>
        <v>5.</v>
      </c>
      <c r="D663" s="48" t="s">
        <v>1904</v>
      </c>
      <c r="E663" s="19" t="str">
        <f>INDEX(domain_ref!N:N,MATCH(C663,domain_ref!M:M,0))</f>
        <v xml:space="preserve">אספקה יוצאת </v>
      </c>
      <c r="F663" s="76" t="str">
        <f>INDEX(domain_ref!N:N,MATCH(D663,domain_ref!M:M,0))</f>
        <v>ליקוט</v>
      </c>
      <c r="G663" s="76" t="str">
        <f t="shared" si="39"/>
        <v xml:space="preserve">5. אספקה יוצאת </v>
      </c>
      <c r="H663" s="76" t="str">
        <f t="shared" si="40"/>
        <v>5.18. ליקוט</v>
      </c>
    </row>
    <row r="664" spans="1:8" ht="45">
      <c r="A664" s="210" t="s">
        <v>1970</v>
      </c>
      <c r="B664" s="211" t="s">
        <v>1042</v>
      </c>
      <c r="C664" s="1" t="str">
        <f t="shared" si="41"/>
        <v>5.</v>
      </c>
      <c r="D664" s="48" t="s">
        <v>1904</v>
      </c>
      <c r="E664" s="19" t="str">
        <f>INDEX(domain_ref!N:N,MATCH(C664,domain_ref!M:M,0))</f>
        <v xml:space="preserve">אספקה יוצאת </v>
      </c>
      <c r="F664" s="76" t="str">
        <f>INDEX(domain_ref!N:N,MATCH(D664,domain_ref!M:M,0))</f>
        <v>ליקוט</v>
      </c>
      <c r="G664" s="76" t="str">
        <f t="shared" si="39"/>
        <v xml:space="preserve">5. אספקה יוצאת </v>
      </c>
      <c r="H664" s="76" t="str">
        <f t="shared" si="40"/>
        <v>5.18. ליקוט</v>
      </c>
    </row>
    <row r="665" spans="1:8" ht="30">
      <c r="A665" s="210" t="s">
        <v>1971</v>
      </c>
      <c r="B665" s="211" t="s">
        <v>1030</v>
      </c>
      <c r="C665" s="1" t="str">
        <f t="shared" si="41"/>
        <v>5.</v>
      </c>
      <c r="D665" s="48" t="s">
        <v>1904</v>
      </c>
      <c r="E665" s="19" t="str">
        <f>INDEX(domain_ref!N:N,MATCH(C665,domain_ref!M:M,0))</f>
        <v xml:space="preserve">אספקה יוצאת </v>
      </c>
      <c r="F665" s="76" t="str">
        <f>INDEX(domain_ref!N:N,MATCH(D665,domain_ref!M:M,0))</f>
        <v>ליקוט</v>
      </c>
      <c r="G665" s="76" t="str">
        <f t="shared" si="39"/>
        <v xml:space="preserve">5. אספקה יוצאת </v>
      </c>
      <c r="H665" s="76" t="str">
        <f t="shared" si="40"/>
        <v>5.18. ליקוט</v>
      </c>
    </row>
    <row r="666" spans="1:8" ht="75">
      <c r="A666" s="210" t="s">
        <v>1972</v>
      </c>
      <c r="B666" s="211" t="s">
        <v>1043</v>
      </c>
      <c r="C666" s="1" t="str">
        <f t="shared" si="41"/>
        <v>5.</v>
      </c>
      <c r="D666" s="48" t="s">
        <v>1904</v>
      </c>
      <c r="E666" s="19" t="str">
        <f>INDEX(domain_ref!N:N,MATCH(C666,domain_ref!M:M,0))</f>
        <v xml:space="preserve">אספקה יוצאת </v>
      </c>
      <c r="F666" s="76" t="str">
        <f>INDEX(domain_ref!N:N,MATCH(D666,domain_ref!M:M,0))</f>
        <v>ליקוט</v>
      </c>
      <c r="G666" s="76" t="str">
        <f t="shared" si="39"/>
        <v xml:space="preserve">5. אספקה יוצאת </v>
      </c>
      <c r="H666" s="76" t="str">
        <f t="shared" si="40"/>
        <v>5.18. ליקוט</v>
      </c>
    </row>
    <row r="667" spans="1:8" ht="60">
      <c r="A667" s="210" t="s">
        <v>1973</v>
      </c>
      <c r="B667" s="211" t="s">
        <v>1044</v>
      </c>
      <c r="C667" s="1" t="str">
        <f t="shared" si="41"/>
        <v>5.</v>
      </c>
      <c r="D667" s="48" t="s">
        <v>1904</v>
      </c>
      <c r="E667" s="19" t="str">
        <f>INDEX(domain_ref!N:N,MATCH(C667,domain_ref!M:M,0))</f>
        <v xml:space="preserve">אספקה יוצאת </v>
      </c>
      <c r="F667" s="76" t="str">
        <f>INDEX(domain_ref!N:N,MATCH(D667,domain_ref!M:M,0))</f>
        <v>ליקוט</v>
      </c>
      <c r="G667" s="76" t="str">
        <f t="shared" si="39"/>
        <v xml:space="preserve">5. אספקה יוצאת </v>
      </c>
      <c r="H667" s="76" t="str">
        <f t="shared" si="40"/>
        <v>5.18. ליקוט</v>
      </c>
    </row>
    <row r="668" spans="1:8" ht="60">
      <c r="A668" s="210" t="s">
        <v>1974</v>
      </c>
      <c r="B668" s="211" t="s">
        <v>1045</v>
      </c>
      <c r="C668" s="1" t="str">
        <f t="shared" si="41"/>
        <v>5.</v>
      </c>
      <c r="D668" s="48" t="s">
        <v>1904</v>
      </c>
      <c r="E668" s="19" t="str">
        <f>INDEX(domain_ref!N:N,MATCH(C668,domain_ref!M:M,0))</f>
        <v xml:space="preserve">אספקה יוצאת </v>
      </c>
      <c r="F668" s="76" t="str">
        <f>INDEX(domain_ref!N:N,MATCH(D668,domain_ref!M:M,0))</f>
        <v>ליקוט</v>
      </c>
      <c r="G668" s="76" t="str">
        <f t="shared" si="39"/>
        <v xml:space="preserve">5. אספקה יוצאת </v>
      </c>
      <c r="H668" s="76" t="str">
        <f t="shared" si="40"/>
        <v>5.18. ליקוט</v>
      </c>
    </row>
    <row r="669" spans="1:8" ht="45">
      <c r="A669" s="210" t="s">
        <v>1975</v>
      </c>
      <c r="B669" s="211" t="s">
        <v>1046</v>
      </c>
      <c r="C669" s="1" t="str">
        <f t="shared" si="41"/>
        <v>5.</v>
      </c>
      <c r="D669" s="48" t="s">
        <v>1904</v>
      </c>
      <c r="E669" s="19" t="str">
        <f>INDEX(domain_ref!N:N,MATCH(C669,domain_ref!M:M,0))</f>
        <v xml:space="preserve">אספקה יוצאת </v>
      </c>
      <c r="F669" s="76" t="str">
        <f>INDEX(domain_ref!N:N,MATCH(D669,domain_ref!M:M,0))</f>
        <v>ליקוט</v>
      </c>
      <c r="G669" s="76" t="str">
        <f t="shared" si="39"/>
        <v xml:space="preserve">5. אספקה יוצאת </v>
      </c>
      <c r="H669" s="76" t="str">
        <f t="shared" si="40"/>
        <v>5.18. ליקוט</v>
      </c>
    </row>
    <row r="670" spans="1:8" ht="75">
      <c r="A670" s="210" t="s">
        <v>1976</v>
      </c>
      <c r="B670" s="211" t="s">
        <v>1047</v>
      </c>
      <c r="C670" s="1" t="str">
        <f t="shared" si="41"/>
        <v>5.</v>
      </c>
      <c r="D670" s="48" t="s">
        <v>1904</v>
      </c>
      <c r="E670" s="19" t="str">
        <f>INDEX(domain_ref!N:N,MATCH(C670,domain_ref!M:M,0))</f>
        <v xml:space="preserve">אספקה יוצאת </v>
      </c>
      <c r="F670" s="76" t="str">
        <f>INDEX(domain_ref!N:N,MATCH(D670,domain_ref!M:M,0))</f>
        <v>ליקוט</v>
      </c>
      <c r="G670" s="76" t="str">
        <f t="shared" si="39"/>
        <v xml:space="preserve">5. אספקה יוצאת </v>
      </c>
      <c r="H670" s="76" t="str">
        <f t="shared" si="40"/>
        <v>5.18. ליקוט</v>
      </c>
    </row>
    <row r="671" spans="1:8" ht="60">
      <c r="A671" s="210" t="s">
        <v>1977</v>
      </c>
      <c r="B671" s="211" t="s">
        <v>1048</v>
      </c>
      <c r="C671" s="1" t="str">
        <f t="shared" si="41"/>
        <v>5.</v>
      </c>
      <c r="D671" s="48" t="s">
        <v>1904</v>
      </c>
      <c r="E671" s="19" t="str">
        <f>INDEX(domain_ref!N:N,MATCH(C671,domain_ref!M:M,0))</f>
        <v xml:space="preserve">אספקה יוצאת </v>
      </c>
      <c r="F671" s="76" t="str">
        <f>INDEX(domain_ref!N:N,MATCH(D671,domain_ref!M:M,0))</f>
        <v>ליקוט</v>
      </c>
      <c r="G671" s="76" t="str">
        <f t="shared" si="39"/>
        <v xml:space="preserve">5. אספקה יוצאת </v>
      </c>
      <c r="H671" s="76" t="str">
        <f t="shared" si="40"/>
        <v>5.18. ליקוט</v>
      </c>
    </row>
    <row r="672" spans="1:8" ht="60">
      <c r="A672" s="210" t="s">
        <v>1978</v>
      </c>
      <c r="B672" s="211" t="s">
        <v>1049</v>
      </c>
      <c r="C672" s="1" t="str">
        <f t="shared" si="41"/>
        <v>5.</v>
      </c>
      <c r="D672" s="48" t="s">
        <v>1904</v>
      </c>
      <c r="E672" s="19" t="str">
        <f>INDEX(domain_ref!N:N,MATCH(C672,domain_ref!M:M,0))</f>
        <v xml:space="preserve">אספקה יוצאת </v>
      </c>
      <c r="F672" s="76" t="str">
        <f>INDEX(domain_ref!N:N,MATCH(D672,domain_ref!M:M,0))</f>
        <v>ליקוט</v>
      </c>
      <c r="G672" s="76" t="str">
        <f t="shared" si="39"/>
        <v xml:space="preserve">5. אספקה יוצאת </v>
      </c>
      <c r="H672" s="76" t="str">
        <f t="shared" si="40"/>
        <v>5.18. ליקוט</v>
      </c>
    </row>
    <row r="673" spans="1:8" ht="45">
      <c r="A673" s="210" t="s">
        <v>1979</v>
      </c>
      <c r="B673" s="211" t="s">
        <v>1050</v>
      </c>
      <c r="C673" s="1" t="str">
        <f t="shared" si="41"/>
        <v>5.</v>
      </c>
      <c r="D673" s="48" t="s">
        <v>1904</v>
      </c>
      <c r="E673" s="19" t="str">
        <f>INDEX(domain_ref!N:N,MATCH(C673,domain_ref!M:M,0))</f>
        <v xml:space="preserve">אספקה יוצאת </v>
      </c>
      <c r="F673" s="76" t="str">
        <f>INDEX(domain_ref!N:N,MATCH(D673,domain_ref!M:M,0))</f>
        <v>ליקוט</v>
      </c>
      <c r="G673" s="76" t="str">
        <f t="shared" si="39"/>
        <v xml:space="preserve">5. אספקה יוצאת </v>
      </c>
      <c r="H673" s="76" t="str">
        <f t="shared" si="40"/>
        <v>5.18. ליקוט</v>
      </c>
    </row>
    <row r="674" spans="1:8" ht="60">
      <c r="A674" s="210" t="s">
        <v>1980</v>
      </c>
      <c r="B674" s="211" t="s">
        <v>1051</v>
      </c>
      <c r="C674" s="1" t="str">
        <f t="shared" si="41"/>
        <v>5.</v>
      </c>
      <c r="D674" s="48" t="s">
        <v>1904</v>
      </c>
      <c r="E674" s="19" t="str">
        <f>INDEX(domain_ref!N:N,MATCH(C674,domain_ref!M:M,0))</f>
        <v xml:space="preserve">אספקה יוצאת </v>
      </c>
      <c r="F674" s="76" t="str">
        <f>INDEX(domain_ref!N:N,MATCH(D674,domain_ref!M:M,0))</f>
        <v>ליקוט</v>
      </c>
      <c r="G674" s="76" t="str">
        <f t="shared" si="39"/>
        <v xml:space="preserve">5. אספקה יוצאת </v>
      </c>
      <c r="H674" s="76" t="str">
        <f t="shared" si="40"/>
        <v>5.18. ליקוט</v>
      </c>
    </row>
    <row r="675" spans="1:8" ht="30">
      <c r="A675" s="210" t="s">
        <v>1981</v>
      </c>
      <c r="B675" s="211" t="s">
        <v>1052</v>
      </c>
      <c r="C675" s="1" t="str">
        <f t="shared" si="41"/>
        <v>5.</v>
      </c>
      <c r="D675" s="48" t="s">
        <v>1904</v>
      </c>
      <c r="E675" s="19" t="str">
        <f>INDEX(domain_ref!N:N,MATCH(C675,domain_ref!M:M,0))</f>
        <v xml:space="preserve">אספקה יוצאת </v>
      </c>
      <c r="F675" s="76" t="str">
        <f>INDEX(domain_ref!N:N,MATCH(D675,domain_ref!M:M,0))</f>
        <v>ליקוט</v>
      </c>
      <c r="G675" s="76" t="str">
        <f t="shared" si="39"/>
        <v xml:space="preserve">5. אספקה יוצאת </v>
      </c>
      <c r="H675" s="76" t="str">
        <f t="shared" si="40"/>
        <v>5.18. ליקוט</v>
      </c>
    </row>
    <row r="676" spans="1:8" ht="60">
      <c r="A676" s="210" t="s">
        <v>1982</v>
      </c>
      <c r="B676" s="211" t="s">
        <v>1053</v>
      </c>
      <c r="C676" s="1" t="str">
        <f t="shared" si="41"/>
        <v>5.</v>
      </c>
      <c r="D676" s="48" t="s">
        <v>1904</v>
      </c>
      <c r="E676" s="19" t="str">
        <f>INDEX(domain_ref!N:N,MATCH(C676,domain_ref!M:M,0))</f>
        <v xml:space="preserve">אספקה יוצאת </v>
      </c>
      <c r="F676" s="76" t="str">
        <f>INDEX(domain_ref!N:N,MATCH(D676,domain_ref!M:M,0))</f>
        <v>ליקוט</v>
      </c>
      <c r="G676" s="76" t="str">
        <f t="shared" si="39"/>
        <v xml:space="preserve">5. אספקה יוצאת </v>
      </c>
      <c r="H676" s="76" t="str">
        <f t="shared" si="40"/>
        <v>5.18. ליקוט</v>
      </c>
    </row>
    <row r="677" spans="1:8" ht="45">
      <c r="A677" s="210" t="s">
        <v>1983</v>
      </c>
      <c r="B677" s="211" t="s">
        <v>1054</v>
      </c>
      <c r="C677" s="1" t="str">
        <f t="shared" si="41"/>
        <v>5.</v>
      </c>
      <c r="D677" s="48" t="s">
        <v>1904</v>
      </c>
      <c r="E677" s="19" t="str">
        <f>INDEX(domain_ref!N:N,MATCH(C677,domain_ref!M:M,0))</f>
        <v xml:space="preserve">אספקה יוצאת </v>
      </c>
      <c r="F677" s="76" t="str">
        <f>INDEX(domain_ref!N:N,MATCH(D677,domain_ref!M:M,0))</f>
        <v>ליקוט</v>
      </c>
      <c r="G677" s="76" t="str">
        <f t="shared" si="39"/>
        <v xml:space="preserve">5. אספקה יוצאת </v>
      </c>
      <c r="H677" s="76" t="str">
        <f t="shared" si="40"/>
        <v>5.18. ליקוט</v>
      </c>
    </row>
    <row r="678" spans="1:8" ht="45">
      <c r="A678" s="210" t="s">
        <v>1984</v>
      </c>
      <c r="B678" s="211" t="s">
        <v>1055</v>
      </c>
      <c r="C678" s="1" t="str">
        <f t="shared" si="41"/>
        <v>5.</v>
      </c>
      <c r="D678" s="48" t="s">
        <v>1904</v>
      </c>
      <c r="E678" s="19" t="str">
        <f>INDEX(domain_ref!N:N,MATCH(C678,domain_ref!M:M,0))</f>
        <v xml:space="preserve">אספקה יוצאת </v>
      </c>
      <c r="F678" s="76" t="str">
        <f>INDEX(domain_ref!N:N,MATCH(D678,domain_ref!M:M,0))</f>
        <v>ליקוט</v>
      </c>
      <c r="G678" s="76" t="str">
        <f t="shared" si="39"/>
        <v xml:space="preserve">5. אספקה יוצאת </v>
      </c>
      <c r="H678" s="76" t="str">
        <f t="shared" si="40"/>
        <v>5.18. ליקוט</v>
      </c>
    </row>
    <row r="679" spans="1:8" ht="45">
      <c r="A679" s="210" t="s">
        <v>1985</v>
      </c>
      <c r="B679" s="211" t="s">
        <v>1056</v>
      </c>
      <c r="C679" s="1" t="str">
        <f t="shared" si="41"/>
        <v>5.</v>
      </c>
      <c r="D679" s="48" t="s">
        <v>1904</v>
      </c>
      <c r="E679" s="19" t="str">
        <f>INDEX(domain_ref!N:N,MATCH(C679,domain_ref!M:M,0))</f>
        <v xml:space="preserve">אספקה יוצאת </v>
      </c>
      <c r="F679" s="76" t="str">
        <f>INDEX(domain_ref!N:N,MATCH(D679,domain_ref!M:M,0))</f>
        <v>ליקוט</v>
      </c>
      <c r="G679" s="76" t="str">
        <f t="shared" si="39"/>
        <v xml:space="preserve">5. אספקה יוצאת </v>
      </c>
      <c r="H679" s="76" t="str">
        <f t="shared" si="40"/>
        <v>5.18. ליקוט</v>
      </c>
    </row>
    <row r="680" spans="1:8" ht="30">
      <c r="A680" s="210" t="s">
        <v>1986</v>
      </c>
      <c r="B680" s="211" t="s">
        <v>1057</v>
      </c>
      <c r="C680" s="1" t="str">
        <f t="shared" si="41"/>
        <v>5.</v>
      </c>
      <c r="D680" s="48" t="s">
        <v>1904</v>
      </c>
      <c r="E680" s="19" t="str">
        <f>INDEX(domain_ref!N:N,MATCH(C680,domain_ref!M:M,0))</f>
        <v xml:space="preserve">אספקה יוצאת </v>
      </c>
      <c r="F680" s="76" t="str">
        <f>INDEX(domain_ref!N:N,MATCH(D680,domain_ref!M:M,0))</f>
        <v>ליקוט</v>
      </c>
      <c r="G680" s="76" t="str">
        <f t="shared" si="39"/>
        <v xml:space="preserve">5. אספקה יוצאת </v>
      </c>
      <c r="H680" s="76" t="str">
        <f t="shared" si="40"/>
        <v>5.18. ליקוט</v>
      </c>
    </row>
    <row r="681" spans="1:8" ht="45">
      <c r="A681" s="210" t="s">
        <v>1987</v>
      </c>
      <c r="B681" s="211" t="s">
        <v>1058</v>
      </c>
      <c r="C681" s="1" t="str">
        <f t="shared" si="41"/>
        <v>5.</v>
      </c>
      <c r="D681" s="48" t="s">
        <v>1904</v>
      </c>
      <c r="E681" s="19" t="str">
        <f>INDEX(domain_ref!N:N,MATCH(C681,domain_ref!M:M,0))</f>
        <v xml:space="preserve">אספקה יוצאת </v>
      </c>
      <c r="F681" s="76" t="str">
        <f>INDEX(domain_ref!N:N,MATCH(D681,domain_ref!M:M,0))</f>
        <v>ליקוט</v>
      </c>
      <c r="G681" s="76" t="str">
        <f t="shared" si="39"/>
        <v xml:space="preserve">5. אספקה יוצאת </v>
      </c>
      <c r="H681" s="76" t="str">
        <f t="shared" si="40"/>
        <v>5.18. ליקוט</v>
      </c>
    </row>
    <row r="682" spans="1:8" ht="60">
      <c r="A682" s="210" t="s">
        <v>1988</v>
      </c>
      <c r="B682" s="211" t="s">
        <v>1059</v>
      </c>
      <c r="C682" s="1" t="str">
        <f t="shared" si="41"/>
        <v>5.</v>
      </c>
      <c r="D682" s="48" t="s">
        <v>1904</v>
      </c>
      <c r="E682" s="19" t="str">
        <f>INDEX(domain_ref!N:N,MATCH(C682,domain_ref!M:M,0))</f>
        <v xml:space="preserve">אספקה יוצאת </v>
      </c>
      <c r="F682" s="76" t="str">
        <f>INDEX(domain_ref!N:N,MATCH(D682,domain_ref!M:M,0))</f>
        <v>ליקוט</v>
      </c>
      <c r="G682" s="76" t="str">
        <f t="shared" si="39"/>
        <v xml:space="preserve">5. אספקה יוצאת </v>
      </c>
      <c r="H682" s="76" t="str">
        <f t="shared" si="40"/>
        <v>5.18. ליקוט</v>
      </c>
    </row>
    <row r="683" spans="1:8" ht="135">
      <c r="A683" s="210" t="s">
        <v>1989</v>
      </c>
      <c r="B683" s="211" t="s">
        <v>1060</v>
      </c>
      <c r="C683" s="1" t="str">
        <f t="shared" si="41"/>
        <v>5.</v>
      </c>
      <c r="D683" s="48" t="s">
        <v>1904</v>
      </c>
      <c r="E683" s="19" t="str">
        <f>INDEX(domain_ref!N:N,MATCH(C683,domain_ref!M:M,0))</f>
        <v xml:space="preserve">אספקה יוצאת </v>
      </c>
      <c r="F683" s="76" t="str">
        <f>INDEX(domain_ref!N:N,MATCH(D683,domain_ref!M:M,0))</f>
        <v>ליקוט</v>
      </c>
      <c r="G683" s="76" t="str">
        <f t="shared" si="39"/>
        <v xml:space="preserve">5. אספקה יוצאת </v>
      </c>
      <c r="H683" s="76" t="str">
        <f t="shared" si="40"/>
        <v>5.18. ליקוט</v>
      </c>
    </row>
    <row r="684" spans="1:8" ht="90">
      <c r="A684" s="210" t="s">
        <v>1990</v>
      </c>
      <c r="B684" s="211" t="s">
        <v>1061</v>
      </c>
      <c r="C684" s="1" t="str">
        <f t="shared" si="41"/>
        <v>5.</v>
      </c>
      <c r="D684" s="48" t="s">
        <v>1904</v>
      </c>
      <c r="E684" s="19" t="str">
        <f>INDEX(domain_ref!N:N,MATCH(C684,domain_ref!M:M,0))</f>
        <v xml:space="preserve">אספקה יוצאת </v>
      </c>
      <c r="F684" s="76" t="str">
        <f>INDEX(domain_ref!N:N,MATCH(D684,domain_ref!M:M,0))</f>
        <v>ליקוט</v>
      </c>
      <c r="G684" s="76" t="str">
        <f t="shared" si="39"/>
        <v xml:space="preserve">5. אספקה יוצאת </v>
      </c>
      <c r="H684" s="76" t="str">
        <f t="shared" si="40"/>
        <v>5.18. ליקוט</v>
      </c>
    </row>
    <row r="685" spans="1:8" ht="90">
      <c r="A685" s="210" t="s">
        <v>1991</v>
      </c>
      <c r="B685" s="211" t="s">
        <v>1062</v>
      </c>
      <c r="C685" s="1" t="str">
        <f t="shared" si="41"/>
        <v>5.</v>
      </c>
      <c r="D685" s="48" t="s">
        <v>1904</v>
      </c>
      <c r="E685" s="19" t="str">
        <f>INDEX(domain_ref!N:N,MATCH(C685,domain_ref!M:M,0))</f>
        <v xml:space="preserve">אספקה יוצאת </v>
      </c>
      <c r="F685" s="76" t="str">
        <f>INDEX(domain_ref!N:N,MATCH(D685,domain_ref!M:M,0))</f>
        <v>ליקוט</v>
      </c>
      <c r="G685" s="76" t="str">
        <f t="shared" si="39"/>
        <v xml:space="preserve">5. אספקה יוצאת </v>
      </c>
      <c r="H685" s="76" t="str">
        <f t="shared" si="40"/>
        <v>5.18. ליקוט</v>
      </c>
    </row>
    <row r="686" spans="1:8" ht="60">
      <c r="A686" s="210" t="s">
        <v>1992</v>
      </c>
      <c r="B686" s="211" t="s">
        <v>1063</v>
      </c>
      <c r="C686" s="1" t="str">
        <f t="shared" si="41"/>
        <v>5.</v>
      </c>
      <c r="D686" s="48" t="s">
        <v>1904</v>
      </c>
      <c r="E686" s="19" t="str">
        <f>INDEX(domain_ref!N:N,MATCH(C686,domain_ref!M:M,0))</f>
        <v xml:space="preserve">אספקה יוצאת </v>
      </c>
      <c r="F686" s="76" t="str">
        <f>INDEX(domain_ref!N:N,MATCH(D686,domain_ref!M:M,0))</f>
        <v>ליקוט</v>
      </c>
      <c r="G686" s="76" t="str">
        <f t="shared" si="39"/>
        <v xml:space="preserve">5. אספקה יוצאת </v>
      </c>
      <c r="H686" s="76" t="str">
        <f t="shared" si="40"/>
        <v>5.18. ליקוט</v>
      </c>
    </row>
    <row r="687" spans="1:8" ht="90">
      <c r="A687" s="210" t="s">
        <v>1993</v>
      </c>
      <c r="B687" s="211" t="s">
        <v>1064</v>
      </c>
      <c r="C687" s="1" t="str">
        <f t="shared" si="41"/>
        <v>5.</v>
      </c>
      <c r="D687" s="48" t="s">
        <v>1904</v>
      </c>
      <c r="E687" s="19" t="str">
        <f>INDEX(domain_ref!N:N,MATCH(C687,domain_ref!M:M,0))</f>
        <v xml:space="preserve">אספקה יוצאת </v>
      </c>
      <c r="F687" s="76" t="str">
        <f>INDEX(domain_ref!N:N,MATCH(D687,domain_ref!M:M,0))</f>
        <v>ליקוט</v>
      </c>
      <c r="G687" s="76" t="str">
        <f t="shared" si="39"/>
        <v xml:space="preserve">5. אספקה יוצאת </v>
      </c>
      <c r="H687" s="76" t="str">
        <f t="shared" si="40"/>
        <v>5.18. ליקוט</v>
      </c>
    </row>
    <row r="688" spans="1:8" ht="90">
      <c r="A688" s="210" t="s">
        <v>1994</v>
      </c>
      <c r="B688" s="211" t="s">
        <v>1065</v>
      </c>
      <c r="C688" s="1" t="str">
        <f t="shared" si="41"/>
        <v>5.</v>
      </c>
      <c r="D688" s="48" t="s">
        <v>1904</v>
      </c>
      <c r="E688" s="19" t="str">
        <f>INDEX(domain_ref!N:N,MATCH(C688,domain_ref!M:M,0))</f>
        <v xml:space="preserve">אספקה יוצאת </v>
      </c>
      <c r="F688" s="76" t="str">
        <f>INDEX(domain_ref!N:N,MATCH(D688,domain_ref!M:M,0))</f>
        <v>ליקוט</v>
      </c>
      <c r="G688" s="76" t="str">
        <f t="shared" si="39"/>
        <v xml:space="preserve">5. אספקה יוצאת </v>
      </c>
      <c r="H688" s="76" t="str">
        <f t="shared" si="40"/>
        <v>5.18. ליקוט</v>
      </c>
    </row>
    <row r="689" spans="1:8" ht="120">
      <c r="A689" s="210" t="s">
        <v>1995</v>
      </c>
      <c r="B689" s="211" t="s">
        <v>1066</v>
      </c>
      <c r="C689" s="1" t="str">
        <f t="shared" si="41"/>
        <v>5.</v>
      </c>
      <c r="D689" s="48" t="s">
        <v>1904</v>
      </c>
      <c r="E689" s="19" t="str">
        <f>INDEX(domain_ref!N:N,MATCH(C689,domain_ref!M:M,0))</f>
        <v xml:space="preserve">אספקה יוצאת </v>
      </c>
      <c r="F689" s="76" t="str">
        <f>INDEX(domain_ref!N:N,MATCH(D689,domain_ref!M:M,0))</f>
        <v>ליקוט</v>
      </c>
      <c r="G689" s="76" t="str">
        <f t="shared" si="39"/>
        <v xml:space="preserve">5. אספקה יוצאת </v>
      </c>
      <c r="H689" s="76" t="str">
        <f t="shared" si="40"/>
        <v>5.18. ליקוט</v>
      </c>
    </row>
    <row r="690" spans="1:8" ht="60">
      <c r="A690" s="210" t="s">
        <v>1996</v>
      </c>
      <c r="B690" s="211" t="s">
        <v>1067</v>
      </c>
      <c r="C690" s="1" t="str">
        <f t="shared" si="41"/>
        <v>5.</v>
      </c>
      <c r="D690" s="48" t="s">
        <v>1904</v>
      </c>
      <c r="E690" s="19" t="str">
        <f>INDEX(domain_ref!N:N,MATCH(C690,domain_ref!M:M,0))</f>
        <v xml:space="preserve">אספקה יוצאת </v>
      </c>
      <c r="F690" s="76" t="str">
        <f>INDEX(domain_ref!N:N,MATCH(D690,domain_ref!M:M,0))</f>
        <v>ליקוט</v>
      </c>
      <c r="G690" s="76" t="str">
        <f t="shared" si="39"/>
        <v xml:space="preserve">5. אספקה יוצאת </v>
      </c>
      <c r="H690" s="76" t="str">
        <f t="shared" si="40"/>
        <v>5.18. ליקוט</v>
      </c>
    </row>
    <row r="691" spans="1:8" ht="75">
      <c r="A691" s="210" t="s">
        <v>1997</v>
      </c>
      <c r="B691" s="211" t="s">
        <v>1068</v>
      </c>
      <c r="C691" s="1" t="str">
        <f t="shared" si="41"/>
        <v>5.</v>
      </c>
      <c r="D691" s="48" t="s">
        <v>1904</v>
      </c>
      <c r="E691" s="19" t="str">
        <f>INDEX(domain_ref!N:N,MATCH(C691,domain_ref!M:M,0))</f>
        <v xml:space="preserve">אספקה יוצאת </v>
      </c>
      <c r="F691" s="76" t="str">
        <f>INDEX(domain_ref!N:N,MATCH(D691,domain_ref!M:M,0))</f>
        <v>ליקוט</v>
      </c>
      <c r="G691" s="76" t="str">
        <f t="shared" si="39"/>
        <v xml:space="preserve">5. אספקה יוצאת </v>
      </c>
      <c r="H691" s="76" t="str">
        <f t="shared" si="40"/>
        <v>5.18. ליקוט</v>
      </c>
    </row>
    <row r="692" spans="1:8" ht="105">
      <c r="A692" s="210" t="s">
        <v>1998</v>
      </c>
      <c r="B692" s="211" t="s">
        <v>1069</v>
      </c>
      <c r="C692" s="1" t="str">
        <f t="shared" si="41"/>
        <v>5.</v>
      </c>
      <c r="D692" s="48" t="s">
        <v>1904</v>
      </c>
      <c r="E692" s="19" t="str">
        <f>INDEX(domain_ref!N:N,MATCH(C692,domain_ref!M:M,0))</f>
        <v xml:space="preserve">אספקה יוצאת </v>
      </c>
      <c r="F692" s="76" t="str">
        <f>INDEX(domain_ref!N:N,MATCH(D692,domain_ref!M:M,0))</f>
        <v>ליקוט</v>
      </c>
      <c r="G692" s="76" t="str">
        <f t="shared" si="39"/>
        <v xml:space="preserve">5. אספקה יוצאת </v>
      </c>
      <c r="H692" s="76" t="str">
        <f t="shared" si="40"/>
        <v>5.18. ליקוט</v>
      </c>
    </row>
    <row r="693" spans="1:8" ht="105">
      <c r="A693" s="210" t="s">
        <v>1999</v>
      </c>
      <c r="B693" s="211" t="s">
        <v>1070</v>
      </c>
      <c r="C693" s="1" t="str">
        <f t="shared" si="41"/>
        <v>5.</v>
      </c>
      <c r="D693" s="48" t="s">
        <v>1904</v>
      </c>
      <c r="E693" s="19" t="str">
        <f>INDEX(domain_ref!N:N,MATCH(C693,domain_ref!M:M,0))</f>
        <v xml:space="preserve">אספקה יוצאת </v>
      </c>
      <c r="F693" s="76" t="str">
        <f>INDEX(domain_ref!N:N,MATCH(D693,domain_ref!M:M,0))</f>
        <v>ליקוט</v>
      </c>
      <c r="G693" s="76" t="str">
        <f t="shared" si="39"/>
        <v xml:space="preserve">5. אספקה יוצאת </v>
      </c>
      <c r="H693" s="76" t="str">
        <f t="shared" si="40"/>
        <v>5.18. ליקוט</v>
      </c>
    </row>
    <row r="694" spans="1:8" ht="45">
      <c r="A694" s="210" t="s">
        <v>2000</v>
      </c>
      <c r="B694" s="211" t="s">
        <v>1071</v>
      </c>
      <c r="C694" s="1" t="str">
        <f t="shared" si="41"/>
        <v>5.</v>
      </c>
      <c r="D694" s="48" t="s">
        <v>1904</v>
      </c>
      <c r="E694" s="19" t="str">
        <f>INDEX(domain_ref!N:N,MATCH(C694,domain_ref!M:M,0))</f>
        <v xml:space="preserve">אספקה יוצאת </v>
      </c>
      <c r="F694" s="76" t="str">
        <f>INDEX(domain_ref!N:N,MATCH(D694,domain_ref!M:M,0))</f>
        <v>ליקוט</v>
      </c>
      <c r="G694" s="76" t="str">
        <f t="shared" si="39"/>
        <v xml:space="preserve">5. אספקה יוצאת </v>
      </c>
      <c r="H694" s="76" t="str">
        <f t="shared" si="40"/>
        <v>5.18. ליקוט</v>
      </c>
    </row>
    <row r="695" spans="1:8" ht="45">
      <c r="A695" s="210" t="s">
        <v>2001</v>
      </c>
      <c r="B695" s="211" t="s">
        <v>1072</v>
      </c>
      <c r="C695" s="1" t="str">
        <f t="shared" si="41"/>
        <v>5.</v>
      </c>
      <c r="D695" s="48" t="s">
        <v>1904</v>
      </c>
      <c r="E695" s="19" t="str">
        <f>INDEX(domain_ref!N:N,MATCH(C695,domain_ref!M:M,0))</f>
        <v xml:space="preserve">אספקה יוצאת </v>
      </c>
      <c r="F695" s="76" t="str">
        <f>INDEX(domain_ref!N:N,MATCH(D695,domain_ref!M:M,0))</f>
        <v>ליקוט</v>
      </c>
      <c r="G695" s="76" t="str">
        <f t="shared" si="39"/>
        <v xml:space="preserve">5. אספקה יוצאת </v>
      </c>
      <c r="H695" s="76" t="str">
        <f t="shared" si="40"/>
        <v>5.18. ליקוט</v>
      </c>
    </row>
    <row r="696" spans="1:8" ht="75">
      <c r="A696" s="210" t="s">
        <v>2002</v>
      </c>
      <c r="B696" s="211" t="s">
        <v>1073</v>
      </c>
      <c r="C696" s="1" t="str">
        <f t="shared" si="41"/>
        <v>5.</v>
      </c>
      <c r="D696" s="48" t="s">
        <v>1904</v>
      </c>
      <c r="E696" s="19" t="str">
        <f>INDEX(domain_ref!N:N,MATCH(C696,domain_ref!M:M,0))</f>
        <v xml:space="preserve">אספקה יוצאת </v>
      </c>
      <c r="F696" s="76" t="str">
        <f>INDEX(domain_ref!N:N,MATCH(D696,domain_ref!M:M,0))</f>
        <v>ליקוט</v>
      </c>
      <c r="G696" s="76" t="str">
        <f t="shared" si="39"/>
        <v xml:space="preserve">5. אספקה יוצאת </v>
      </c>
      <c r="H696" s="76" t="str">
        <f t="shared" si="40"/>
        <v>5.18. ליקוט</v>
      </c>
    </row>
    <row r="697" spans="1:8" ht="60">
      <c r="A697" s="210" t="s">
        <v>2003</v>
      </c>
      <c r="B697" s="211" t="s">
        <v>1074</v>
      </c>
      <c r="C697" s="1" t="str">
        <f t="shared" si="41"/>
        <v>5.</v>
      </c>
      <c r="D697" s="48" t="s">
        <v>1904</v>
      </c>
      <c r="E697" s="19" t="str">
        <f>INDEX(domain_ref!N:N,MATCH(C697,domain_ref!M:M,0))</f>
        <v xml:space="preserve">אספקה יוצאת </v>
      </c>
      <c r="F697" s="76" t="str">
        <f>INDEX(domain_ref!N:N,MATCH(D697,domain_ref!M:M,0))</f>
        <v>ליקוט</v>
      </c>
      <c r="G697" s="76" t="str">
        <f t="shared" si="39"/>
        <v xml:space="preserve">5. אספקה יוצאת </v>
      </c>
      <c r="H697" s="76" t="str">
        <f t="shared" si="40"/>
        <v>5.18. ליקוט</v>
      </c>
    </row>
    <row r="698" spans="1:8" ht="30">
      <c r="A698" s="210" t="s">
        <v>2004</v>
      </c>
      <c r="B698" s="211" t="s">
        <v>1075</v>
      </c>
      <c r="C698" s="1" t="str">
        <f t="shared" si="41"/>
        <v>5.</v>
      </c>
      <c r="D698" s="48" t="s">
        <v>1904</v>
      </c>
      <c r="E698" s="19" t="str">
        <f>INDEX(domain_ref!N:N,MATCH(C698,domain_ref!M:M,0))</f>
        <v xml:space="preserve">אספקה יוצאת </v>
      </c>
      <c r="F698" s="76" t="str">
        <f>INDEX(domain_ref!N:N,MATCH(D698,domain_ref!M:M,0))</f>
        <v>ליקוט</v>
      </c>
      <c r="G698" s="76" t="str">
        <f t="shared" si="39"/>
        <v xml:space="preserve">5. אספקה יוצאת </v>
      </c>
      <c r="H698" s="76" t="str">
        <f t="shared" si="40"/>
        <v>5.18. ליקוט</v>
      </c>
    </row>
    <row r="699" spans="1:8" ht="90">
      <c r="A699" s="210" t="s">
        <v>2005</v>
      </c>
      <c r="B699" s="211" t="s">
        <v>1076</v>
      </c>
      <c r="C699" s="1" t="str">
        <f t="shared" si="41"/>
        <v>5.</v>
      </c>
      <c r="D699" s="48" t="s">
        <v>1904</v>
      </c>
      <c r="E699" s="19" t="str">
        <f>INDEX(domain_ref!N:N,MATCH(C699,domain_ref!M:M,0))</f>
        <v xml:space="preserve">אספקה יוצאת </v>
      </c>
      <c r="F699" s="76" t="str">
        <f>INDEX(domain_ref!N:N,MATCH(D699,domain_ref!M:M,0))</f>
        <v>ליקוט</v>
      </c>
      <c r="G699" s="76" t="str">
        <f t="shared" si="39"/>
        <v xml:space="preserve">5. אספקה יוצאת </v>
      </c>
      <c r="H699" s="76" t="str">
        <f t="shared" si="40"/>
        <v>5.18. ליקוט</v>
      </c>
    </row>
    <row r="700" spans="1:8" ht="60">
      <c r="A700" s="210" t="s">
        <v>2006</v>
      </c>
      <c r="B700" s="211" t="s">
        <v>1077</v>
      </c>
      <c r="C700" s="1" t="str">
        <f t="shared" si="41"/>
        <v>5.</v>
      </c>
      <c r="D700" s="48" t="s">
        <v>1904</v>
      </c>
      <c r="E700" s="19" t="str">
        <f>INDEX(domain_ref!N:N,MATCH(C700,domain_ref!M:M,0))</f>
        <v xml:space="preserve">אספקה יוצאת </v>
      </c>
      <c r="F700" s="76" t="str">
        <f>INDEX(domain_ref!N:N,MATCH(D700,domain_ref!M:M,0))</f>
        <v>ליקוט</v>
      </c>
      <c r="G700" s="76" t="str">
        <f t="shared" si="39"/>
        <v xml:space="preserve">5. אספקה יוצאת </v>
      </c>
      <c r="H700" s="76" t="str">
        <f t="shared" si="40"/>
        <v>5.18. ליקוט</v>
      </c>
    </row>
    <row r="701" spans="1:8" ht="15">
      <c r="A701" s="210" t="s">
        <v>2007</v>
      </c>
      <c r="B701" s="211" t="s">
        <v>1078</v>
      </c>
      <c r="C701" s="1" t="str">
        <f t="shared" si="41"/>
        <v>5.</v>
      </c>
      <c r="D701" s="48" t="s">
        <v>1904</v>
      </c>
      <c r="E701" s="19" t="str">
        <f>INDEX(domain_ref!N:N,MATCH(C701,domain_ref!M:M,0))</f>
        <v xml:space="preserve">אספקה יוצאת </v>
      </c>
      <c r="F701" s="76" t="str">
        <f>INDEX(domain_ref!N:N,MATCH(D701,domain_ref!M:M,0))</f>
        <v>ליקוט</v>
      </c>
      <c r="G701" s="76" t="str">
        <f t="shared" si="39"/>
        <v xml:space="preserve">5. אספקה יוצאת </v>
      </c>
      <c r="H701" s="76" t="str">
        <f t="shared" si="40"/>
        <v>5.18. ליקוט</v>
      </c>
    </row>
    <row r="702" spans="1:8" ht="30">
      <c r="A702" s="210" t="s">
        <v>2008</v>
      </c>
      <c r="B702" s="211" t="s">
        <v>1079</v>
      </c>
      <c r="C702" s="1" t="str">
        <f t="shared" si="41"/>
        <v>5.</v>
      </c>
      <c r="D702" s="48" t="s">
        <v>1904</v>
      </c>
      <c r="E702" s="19" t="str">
        <f>INDEX(domain_ref!N:N,MATCH(C702,domain_ref!M:M,0))</f>
        <v xml:space="preserve">אספקה יוצאת </v>
      </c>
      <c r="F702" s="76" t="str">
        <f>INDEX(domain_ref!N:N,MATCH(D702,domain_ref!M:M,0))</f>
        <v>ליקוט</v>
      </c>
      <c r="G702" s="76" t="str">
        <f t="shared" si="39"/>
        <v xml:space="preserve">5. אספקה יוצאת </v>
      </c>
      <c r="H702" s="76" t="str">
        <f t="shared" si="40"/>
        <v>5.18. ליקוט</v>
      </c>
    </row>
    <row r="703" spans="1:8" ht="60">
      <c r="A703" s="210" t="s">
        <v>2009</v>
      </c>
      <c r="B703" s="211" t="s">
        <v>1080</v>
      </c>
      <c r="C703" s="1" t="str">
        <f t="shared" si="41"/>
        <v>5.</v>
      </c>
      <c r="D703" s="48" t="s">
        <v>1904</v>
      </c>
      <c r="E703" s="19" t="str">
        <f>INDEX(domain_ref!N:N,MATCH(C703,domain_ref!M:M,0))</f>
        <v xml:space="preserve">אספקה יוצאת </v>
      </c>
      <c r="F703" s="76" t="str">
        <f>INDEX(domain_ref!N:N,MATCH(D703,domain_ref!M:M,0))</f>
        <v>ליקוט</v>
      </c>
      <c r="G703" s="76" t="str">
        <f t="shared" si="39"/>
        <v xml:space="preserve">5. אספקה יוצאת </v>
      </c>
      <c r="H703" s="76" t="str">
        <f t="shared" si="40"/>
        <v>5.18. ליקוט</v>
      </c>
    </row>
    <row r="704" spans="1:8" ht="30">
      <c r="A704" s="210" t="s">
        <v>2010</v>
      </c>
      <c r="B704" s="211" t="s">
        <v>1081</v>
      </c>
      <c r="C704" s="1" t="str">
        <f t="shared" si="41"/>
        <v>5.</v>
      </c>
      <c r="D704" s="48" t="s">
        <v>2010</v>
      </c>
      <c r="E704" s="19" t="str">
        <f>INDEX(domain_ref!N:N,MATCH(C704,domain_ref!M:M,0))</f>
        <v xml:space="preserve">אספקה יוצאת </v>
      </c>
      <c r="F704" s="76" t="str">
        <f>INDEX(domain_ref!N:N,MATCH(D704,domain_ref!M:M,0))</f>
        <v>שינוע לרציף הכנה להעמסה</v>
      </c>
      <c r="G704" s="76" t="str">
        <f t="shared" si="39"/>
        <v xml:space="preserve">5. אספקה יוצאת </v>
      </c>
      <c r="H704" s="76" t="str">
        <f t="shared" si="40"/>
        <v>5.19. שינוע לרציף הכנה להעמסה</v>
      </c>
    </row>
    <row r="705" spans="1:8" ht="60">
      <c r="A705" s="210" t="s">
        <v>2011</v>
      </c>
      <c r="B705" s="211" t="s">
        <v>1082</v>
      </c>
      <c r="C705" s="1" t="str">
        <f t="shared" si="41"/>
        <v>5.</v>
      </c>
      <c r="D705" s="48" t="s">
        <v>2010</v>
      </c>
      <c r="E705" s="19" t="str">
        <f>INDEX(domain_ref!N:N,MATCH(C705,domain_ref!M:M,0))</f>
        <v xml:space="preserve">אספקה יוצאת </v>
      </c>
      <c r="F705" s="76" t="str">
        <f>INDEX(domain_ref!N:N,MATCH(D705,domain_ref!M:M,0))</f>
        <v>שינוע לרציף הכנה להעמסה</v>
      </c>
      <c r="G705" s="76" t="str">
        <f t="shared" si="39"/>
        <v xml:space="preserve">5. אספקה יוצאת </v>
      </c>
      <c r="H705" s="76" t="str">
        <f t="shared" si="40"/>
        <v>5.19. שינוע לרציף הכנה להעמסה</v>
      </c>
    </row>
    <row r="706" spans="1:8" ht="75">
      <c r="A706" s="210" t="s">
        <v>2012</v>
      </c>
      <c r="B706" s="211" t="s">
        <v>1083</v>
      </c>
      <c r="C706" s="1" t="str">
        <f t="shared" si="41"/>
        <v>5.</v>
      </c>
      <c r="D706" s="48" t="s">
        <v>2010</v>
      </c>
      <c r="E706" s="19" t="str">
        <f>INDEX(domain_ref!N:N,MATCH(C706,domain_ref!M:M,0))</f>
        <v xml:space="preserve">אספקה יוצאת </v>
      </c>
      <c r="F706" s="76" t="str">
        <f>INDEX(domain_ref!N:N,MATCH(D706,domain_ref!M:M,0))</f>
        <v>שינוע לרציף הכנה להעמסה</v>
      </c>
      <c r="G706" s="76" t="str">
        <f t="shared" si="39"/>
        <v xml:space="preserve">5. אספקה יוצאת </v>
      </c>
      <c r="H706" s="76" t="str">
        <f t="shared" si="40"/>
        <v>5.19. שינוע לרציף הכנה להעמסה</v>
      </c>
    </row>
    <row r="707" spans="1:8" ht="30">
      <c r="A707" s="210" t="s">
        <v>2013</v>
      </c>
      <c r="B707" s="211" t="s">
        <v>1084</v>
      </c>
      <c r="C707" s="1" t="str">
        <f t="shared" si="41"/>
        <v>5.</v>
      </c>
      <c r="D707" s="48" t="s">
        <v>2010</v>
      </c>
      <c r="E707" s="19" t="str">
        <f>INDEX(domain_ref!N:N,MATCH(C707,domain_ref!M:M,0))</f>
        <v xml:space="preserve">אספקה יוצאת </v>
      </c>
      <c r="F707" s="76" t="str">
        <f>INDEX(domain_ref!N:N,MATCH(D707,domain_ref!M:M,0))</f>
        <v>שינוע לרציף הכנה להעמסה</v>
      </c>
      <c r="G707" s="76" t="str">
        <f t="shared" si="42" ref="G707:G770">C707&amp;" "&amp;E707</f>
        <v xml:space="preserve">5. אספקה יוצאת </v>
      </c>
      <c r="H707" s="76" t="str">
        <f t="shared" si="43" ref="H707:H770">D707&amp;" "&amp;F707</f>
        <v>5.19. שינוע לרציף הכנה להעמסה</v>
      </c>
    </row>
    <row r="708" spans="1:8" ht="60">
      <c r="A708" s="210" t="s">
        <v>2014</v>
      </c>
      <c r="B708" s="211" t="s">
        <v>1085</v>
      </c>
      <c r="C708" s="1" t="str">
        <f t="shared" si="41"/>
        <v>5.</v>
      </c>
      <c r="D708" s="48" t="s">
        <v>2010</v>
      </c>
      <c r="E708" s="19" t="str">
        <f>INDEX(domain_ref!N:N,MATCH(C708,domain_ref!M:M,0))</f>
        <v xml:space="preserve">אספקה יוצאת </v>
      </c>
      <c r="F708" s="76" t="str">
        <f>INDEX(domain_ref!N:N,MATCH(D708,domain_ref!M:M,0))</f>
        <v>שינוע לרציף הכנה להעמסה</v>
      </c>
      <c r="G708" s="76" t="str">
        <f t="shared" si="42"/>
        <v xml:space="preserve">5. אספקה יוצאת </v>
      </c>
      <c r="H708" s="76" t="str">
        <f t="shared" si="43"/>
        <v>5.19. שינוע לרציף הכנה להעמסה</v>
      </c>
    </row>
    <row r="709" spans="1:8" ht="75">
      <c r="A709" s="210" t="s">
        <v>2015</v>
      </c>
      <c r="B709" s="211" t="s">
        <v>1086</v>
      </c>
      <c r="C709" s="1" t="str">
        <f t="shared" si="41"/>
        <v>5.</v>
      </c>
      <c r="D709" s="48" t="s">
        <v>2010</v>
      </c>
      <c r="E709" s="19" t="str">
        <f>INDEX(domain_ref!N:N,MATCH(C709,domain_ref!M:M,0))</f>
        <v xml:space="preserve">אספקה יוצאת </v>
      </c>
      <c r="F709" s="76" t="str">
        <f>INDEX(domain_ref!N:N,MATCH(D709,domain_ref!M:M,0))</f>
        <v>שינוע לרציף הכנה להעמסה</v>
      </c>
      <c r="G709" s="76" t="str">
        <f t="shared" si="42"/>
        <v xml:space="preserve">5. אספקה יוצאת </v>
      </c>
      <c r="H709" s="76" t="str">
        <f t="shared" si="43"/>
        <v>5.19. שינוע לרציף הכנה להעמסה</v>
      </c>
    </row>
    <row r="710" spans="1:8" ht="45">
      <c r="A710" s="210" t="s">
        <v>2016</v>
      </c>
      <c r="B710" s="211" t="s">
        <v>1087</v>
      </c>
      <c r="C710" s="1" t="str">
        <f t="shared" si="41"/>
        <v>5.</v>
      </c>
      <c r="D710" s="48" t="s">
        <v>2010</v>
      </c>
      <c r="E710" s="19" t="str">
        <f>INDEX(domain_ref!N:N,MATCH(C710,domain_ref!M:M,0))</f>
        <v xml:space="preserve">אספקה יוצאת </v>
      </c>
      <c r="F710" s="76" t="str">
        <f>INDEX(domain_ref!N:N,MATCH(D710,domain_ref!M:M,0))</f>
        <v>שינוע לרציף הכנה להעמסה</v>
      </c>
      <c r="G710" s="76" t="str">
        <f t="shared" si="42"/>
        <v xml:space="preserve">5. אספקה יוצאת </v>
      </c>
      <c r="H710" s="76" t="str">
        <f t="shared" si="43"/>
        <v>5.19. שינוע לרציף הכנה להעמסה</v>
      </c>
    </row>
    <row r="711" spans="1:8" ht="75">
      <c r="A711" s="210" t="s">
        <v>2017</v>
      </c>
      <c r="B711" s="211" t="s">
        <v>1088</v>
      </c>
      <c r="C711" s="1" t="str">
        <f t="shared" si="41"/>
        <v>5.</v>
      </c>
      <c r="D711" s="48" t="s">
        <v>2010</v>
      </c>
      <c r="E711" s="19" t="str">
        <f>INDEX(domain_ref!N:N,MATCH(C711,domain_ref!M:M,0))</f>
        <v xml:space="preserve">אספקה יוצאת </v>
      </c>
      <c r="F711" s="76" t="str">
        <f>INDEX(domain_ref!N:N,MATCH(D711,domain_ref!M:M,0))</f>
        <v>שינוע לרציף הכנה להעמסה</v>
      </c>
      <c r="G711" s="76" t="str">
        <f t="shared" si="42"/>
        <v xml:space="preserve">5. אספקה יוצאת </v>
      </c>
      <c r="H711" s="76" t="str">
        <f t="shared" si="43"/>
        <v>5.19. שינוע לרציף הכנה להעמסה</v>
      </c>
    </row>
    <row r="712" spans="1:8" ht="60">
      <c r="A712" s="210" t="s">
        <v>2018</v>
      </c>
      <c r="B712" s="211" t="s">
        <v>1089</v>
      </c>
      <c r="C712" s="1" t="str">
        <f t="shared" si="41"/>
        <v>5.</v>
      </c>
      <c r="D712" s="48" t="s">
        <v>2010</v>
      </c>
      <c r="E712" s="19" t="str">
        <f>INDEX(domain_ref!N:N,MATCH(C712,domain_ref!M:M,0))</f>
        <v xml:space="preserve">אספקה יוצאת </v>
      </c>
      <c r="F712" s="76" t="str">
        <f>INDEX(domain_ref!N:N,MATCH(D712,domain_ref!M:M,0))</f>
        <v>שינוע לרציף הכנה להעמסה</v>
      </c>
      <c r="G712" s="76" t="str">
        <f t="shared" si="42"/>
        <v xml:space="preserve">5. אספקה יוצאת </v>
      </c>
      <c r="H712" s="76" t="str">
        <f t="shared" si="43"/>
        <v>5.19. שינוע לרציף הכנה להעמסה</v>
      </c>
    </row>
    <row r="713" spans="1:8" ht="60">
      <c r="A713" s="210" t="s">
        <v>2019</v>
      </c>
      <c r="B713" s="211" t="s">
        <v>1090</v>
      </c>
      <c r="C713" s="1" t="str">
        <f t="shared" si="41"/>
        <v>5.</v>
      </c>
      <c r="D713" s="48" t="s">
        <v>2010</v>
      </c>
      <c r="E713" s="19" t="str">
        <f>INDEX(domain_ref!N:N,MATCH(C713,domain_ref!M:M,0))</f>
        <v xml:space="preserve">אספקה יוצאת </v>
      </c>
      <c r="F713" s="76" t="str">
        <f>INDEX(domain_ref!N:N,MATCH(D713,domain_ref!M:M,0))</f>
        <v>שינוע לרציף הכנה להעמסה</v>
      </c>
      <c r="G713" s="76" t="str">
        <f t="shared" si="42"/>
        <v xml:space="preserve">5. אספקה יוצאת </v>
      </c>
      <c r="H713" s="76" t="str">
        <f t="shared" si="43"/>
        <v>5.19. שינוע לרציף הכנה להעמסה</v>
      </c>
    </row>
    <row r="714" spans="1:8" ht="90">
      <c r="A714" s="210" t="s">
        <v>2020</v>
      </c>
      <c r="B714" s="211" t="s">
        <v>1091</v>
      </c>
      <c r="C714" s="1" t="str">
        <f t="shared" si="44" ref="C714:C777">LEFT(A714,2)</f>
        <v>5.</v>
      </c>
      <c r="D714" s="48" t="s">
        <v>2010</v>
      </c>
      <c r="E714" s="19" t="str">
        <f>INDEX(domain_ref!N:N,MATCH(C714,domain_ref!M:M,0))</f>
        <v xml:space="preserve">אספקה יוצאת </v>
      </c>
      <c r="F714" s="76" t="str">
        <f>INDEX(domain_ref!N:N,MATCH(D714,domain_ref!M:M,0))</f>
        <v>שינוע לרציף הכנה להעמסה</v>
      </c>
      <c r="G714" s="76" t="str">
        <f t="shared" si="42"/>
        <v xml:space="preserve">5. אספקה יוצאת </v>
      </c>
      <c r="H714" s="76" t="str">
        <f t="shared" si="43"/>
        <v>5.19. שינוע לרציף הכנה להעמסה</v>
      </c>
    </row>
    <row r="715" spans="1:8" ht="30">
      <c r="A715" s="210" t="s">
        <v>2021</v>
      </c>
      <c r="B715" s="211" t="s">
        <v>1092</v>
      </c>
      <c r="C715" s="1" t="str">
        <f t="shared" si="44"/>
        <v>5.</v>
      </c>
      <c r="D715" s="48" t="s">
        <v>2021</v>
      </c>
      <c r="E715" s="19" t="str">
        <f>INDEX(domain_ref!N:N,MATCH(C715,domain_ref!M:M,0))</f>
        <v xml:space="preserve">אספקה יוצאת </v>
      </c>
      <c r="F715" s="76" t="str">
        <f>INDEX(domain_ref!N:N,MATCH(D715,domain_ref!M:M,0))</f>
        <v>בקרת תכולה ואריזה</v>
      </c>
      <c r="G715" s="76" t="str">
        <f t="shared" si="42"/>
        <v xml:space="preserve">5. אספקה יוצאת </v>
      </c>
      <c r="H715" s="76" t="str">
        <f t="shared" si="43"/>
        <v>5.20. בקרת תכולה ואריזה</v>
      </c>
    </row>
    <row r="716" spans="1:8" ht="45">
      <c r="A716" s="210" t="s">
        <v>2022</v>
      </c>
      <c r="B716" s="211" t="s">
        <v>1093</v>
      </c>
      <c r="C716" s="1" t="str">
        <f t="shared" si="44"/>
        <v>5.</v>
      </c>
      <c r="D716" s="48" t="s">
        <v>2021</v>
      </c>
      <c r="E716" s="19" t="str">
        <f>INDEX(domain_ref!N:N,MATCH(C716,domain_ref!M:M,0))</f>
        <v xml:space="preserve">אספקה יוצאת </v>
      </c>
      <c r="F716" s="76" t="str">
        <f>INDEX(domain_ref!N:N,MATCH(D716,domain_ref!M:M,0))</f>
        <v>בקרת תכולה ואריזה</v>
      </c>
      <c r="G716" s="76" t="str">
        <f t="shared" si="42"/>
        <v xml:space="preserve">5. אספקה יוצאת </v>
      </c>
      <c r="H716" s="76" t="str">
        <f t="shared" si="43"/>
        <v>5.20. בקרת תכולה ואריזה</v>
      </c>
    </row>
    <row r="717" spans="1:8" ht="75">
      <c r="A717" s="210" t="s">
        <v>2023</v>
      </c>
      <c r="B717" s="211" t="s">
        <v>1094</v>
      </c>
      <c r="C717" s="1" t="str">
        <f t="shared" si="44"/>
        <v>5.</v>
      </c>
      <c r="D717" s="48" t="s">
        <v>2021</v>
      </c>
      <c r="E717" s="19" t="str">
        <f>INDEX(domain_ref!N:N,MATCH(C717,domain_ref!M:M,0))</f>
        <v xml:space="preserve">אספקה יוצאת </v>
      </c>
      <c r="F717" s="76" t="str">
        <f>INDEX(domain_ref!N:N,MATCH(D717,domain_ref!M:M,0))</f>
        <v>בקרת תכולה ואריזה</v>
      </c>
      <c r="G717" s="76" t="str">
        <f t="shared" si="42"/>
        <v xml:space="preserve">5. אספקה יוצאת </v>
      </c>
      <c r="H717" s="76" t="str">
        <f t="shared" si="43"/>
        <v>5.20. בקרת תכולה ואריזה</v>
      </c>
    </row>
    <row r="718" spans="1:8" ht="60">
      <c r="A718" s="210" t="s">
        <v>2024</v>
      </c>
      <c r="B718" s="211" t="s">
        <v>1095</v>
      </c>
      <c r="C718" s="1" t="str">
        <f t="shared" si="44"/>
        <v>5.</v>
      </c>
      <c r="D718" s="48" t="s">
        <v>2021</v>
      </c>
      <c r="E718" s="19" t="str">
        <f>INDEX(domain_ref!N:N,MATCH(C718,domain_ref!M:M,0))</f>
        <v xml:space="preserve">אספקה יוצאת </v>
      </c>
      <c r="F718" s="76" t="str">
        <f>INDEX(domain_ref!N:N,MATCH(D718,domain_ref!M:M,0))</f>
        <v>בקרת תכולה ואריזה</v>
      </c>
      <c r="G718" s="76" t="str">
        <f t="shared" si="42"/>
        <v xml:space="preserve">5. אספקה יוצאת </v>
      </c>
      <c r="H718" s="76" t="str">
        <f t="shared" si="43"/>
        <v>5.20. בקרת תכולה ואריזה</v>
      </c>
    </row>
    <row r="719" spans="1:8" ht="45">
      <c r="A719" s="210" t="s">
        <v>2025</v>
      </c>
      <c r="B719" s="211" t="s">
        <v>1096</v>
      </c>
      <c r="C719" s="1" t="str">
        <f t="shared" si="44"/>
        <v>5.</v>
      </c>
      <c r="D719" s="48" t="s">
        <v>2021</v>
      </c>
      <c r="E719" s="19" t="str">
        <f>INDEX(domain_ref!N:N,MATCH(C719,domain_ref!M:M,0))</f>
        <v xml:space="preserve">אספקה יוצאת </v>
      </c>
      <c r="F719" s="76" t="str">
        <f>INDEX(domain_ref!N:N,MATCH(D719,domain_ref!M:M,0))</f>
        <v>בקרת תכולה ואריזה</v>
      </c>
      <c r="G719" s="76" t="str">
        <f t="shared" si="42"/>
        <v xml:space="preserve">5. אספקה יוצאת </v>
      </c>
      <c r="H719" s="76" t="str">
        <f t="shared" si="43"/>
        <v>5.20. בקרת תכולה ואריזה</v>
      </c>
    </row>
    <row r="720" spans="1:8" ht="60">
      <c r="A720" s="210" t="s">
        <v>2026</v>
      </c>
      <c r="B720" s="211" t="s">
        <v>1097</v>
      </c>
      <c r="C720" s="1" t="str">
        <f t="shared" si="44"/>
        <v>5.</v>
      </c>
      <c r="D720" s="48" t="s">
        <v>2021</v>
      </c>
      <c r="E720" s="19" t="str">
        <f>INDEX(domain_ref!N:N,MATCH(C720,domain_ref!M:M,0))</f>
        <v xml:space="preserve">אספקה יוצאת </v>
      </c>
      <c r="F720" s="76" t="str">
        <f>INDEX(domain_ref!N:N,MATCH(D720,domain_ref!M:M,0))</f>
        <v>בקרת תכולה ואריזה</v>
      </c>
      <c r="G720" s="76" t="str">
        <f t="shared" si="42"/>
        <v xml:space="preserve">5. אספקה יוצאת </v>
      </c>
      <c r="H720" s="76" t="str">
        <f t="shared" si="43"/>
        <v>5.20. בקרת תכולה ואריזה</v>
      </c>
    </row>
    <row r="721" spans="1:8" ht="60">
      <c r="A721" s="210" t="s">
        <v>2027</v>
      </c>
      <c r="B721" s="211" t="s">
        <v>1098</v>
      </c>
      <c r="C721" s="1" t="str">
        <f t="shared" si="44"/>
        <v>5.</v>
      </c>
      <c r="D721" s="48" t="s">
        <v>2021</v>
      </c>
      <c r="E721" s="19" t="str">
        <f>INDEX(domain_ref!N:N,MATCH(C721,domain_ref!M:M,0))</f>
        <v xml:space="preserve">אספקה יוצאת </v>
      </c>
      <c r="F721" s="76" t="str">
        <f>INDEX(domain_ref!N:N,MATCH(D721,domain_ref!M:M,0))</f>
        <v>בקרת תכולה ואריזה</v>
      </c>
      <c r="G721" s="76" t="str">
        <f t="shared" si="42"/>
        <v xml:space="preserve">5. אספקה יוצאת </v>
      </c>
      <c r="H721" s="76" t="str">
        <f t="shared" si="43"/>
        <v>5.20. בקרת תכולה ואריזה</v>
      </c>
    </row>
    <row r="722" spans="1:8" ht="60">
      <c r="A722" s="210" t="s">
        <v>2028</v>
      </c>
      <c r="B722" s="211" t="s">
        <v>1099</v>
      </c>
      <c r="C722" s="1" t="str">
        <f t="shared" si="44"/>
        <v>5.</v>
      </c>
      <c r="D722" s="48" t="s">
        <v>2021</v>
      </c>
      <c r="E722" s="19" t="str">
        <f>INDEX(domain_ref!N:N,MATCH(C722,domain_ref!M:M,0))</f>
        <v xml:space="preserve">אספקה יוצאת </v>
      </c>
      <c r="F722" s="76" t="str">
        <f>INDEX(domain_ref!N:N,MATCH(D722,domain_ref!M:M,0))</f>
        <v>בקרת תכולה ואריזה</v>
      </c>
      <c r="G722" s="76" t="str">
        <f t="shared" si="42"/>
        <v xml:space="preserve">5. אספקה יוצאת </v>
      </c>
      <c r="H722" s="76" t="str">
        <f t="shared" si="43"/>
        <v>5.20. בקרת תכולה ואריזה</v>
      </c>
    </row>
    <row r="723" spans="1:8" ht="30">
      <c r="A723" s="210" t="s">
        <v>2029</v>
      </c>
      <c r="B723" s="211" t="s">
        <v>1100</v>
      </c>
      <c r="C723" s="1" t="str">
        <f t="shared" si="44"/>
        <v>5.</v>
      </c>
      <c r="D723" s="48" t="s">
        <v>2029</v>
      </c>
      <c r="E723" s="19" t="str">
        <f>INDEX(domain_ref!N:N,MATCH(C723,domain_ref!M:M,0))</f>
        <v xml:space="preserve">אספקה יוצאת </v>
      </c>
      <c r="F723" s="76" t="str">
        <f>INDEX(domain_ref!N:N,MATCH(D723,domain_ref!M:M,0))</f>
        <v>הפקת מסמכי שילוח</v>
      </c>
      <c r="G723" s="76" t="str">
        <f t="shared" si="42"/>
        <v xml:space="preserve">5. אספקה יוצאת </v>
      </c>
      <c r="H723" s="76" t="str">
        <f t="shared" si="43"/>
        <v>5.21. הפקת מסמכי שילוח</v>
      </c>
    </row>
    <row r="724" spans="1:8" ht="165">
      <c r="A724" s="210" t="s">
        <v>2030</v>
      </c>
      <c r="B724" s="211" t="s">
        <v>1101</v>
      </c>
      <c r="C724" s="1" t="str">
        <f t="shared" si="44"/>
        <v>5.</v>
      </c>
      <c r="D724" s="48" t="s">
        <v>2029</v>
      </c>
      <c r="E724" s="19" t="str">
        <f>INDEX(domain_ref!N:N,MATCH(C724,domain_ref!M:M,0))</f>
        <v xml:space="preserve">אספקה יוצאת </v>
      </c>
      <c r="F724" s="76" t="str">
        <f>INDEX(domain_ref!N:N,MATCH(D724,domain_ref!M:M,0))</f>
        <v>הפקת מסמכי שילוח</v>
      </c>
      <c r="G724" s="76" t="str">
        <f t="shared" si="42"/>
        <v xml:space="preserve">5. אספקה יוצאת </v>
      </c>
      <c r="H724" s="76" t="str">
        <f t="shared" si="43"/>
        <v>5.21. הפקת מסמכי שילוח</v>
      </c>
    </row>
    <row r="725" spans="1:8" ht="75">
      <c r="A725" s="210" t="s">
        <v>2031</v>
      </c>
      <c r="B725" s="211" t="s">
        <v>1102</v>
      </c>
      <c r="C725" s="1" t="str">
        <f t="shared" si="44"/>
        <v>5.</v>
      </c>
      <c r="D725" s="48" t="s">
        <v>2029</v>
      </c>
      <c r="E725" s="19" t="str">
        <f>INDEX(domain_ref!N:N,MATCH(C725,domain_ref!M:M,0))</f>
        <v xml:space="preserve">אספקה יוצאת </v>
      </c>
      <c r="F725" s="76" t="str">
        <f>INDEX(domain_ref!N:N,MATCH(D725,domain_ref!M:M,0))</f>
        <v>הפקת מסמכי שילוח</v>
      </c>
      <c r="G725" s="76" t="str">
        <f t="shared" si="42"/>
        <v xml:space="preserve">5. אספקה יוצאת </v>
      </c>
      <c r="H725" s="76" t="str">
        <f t="shared" si="43"/>
        <v>5.21. הפקת מסמכי שילוח</v>
      </c>
    </row>
    <row r="726" spans="1:8" ht="45">
      <c r="A726" s="210" t="s">
        <v>2032</v>
      </c>
      <c r="B726" s="211" t="s">
        <v>1103</v>
      </c>
      <c r="C726" s="1" t="str">
        <f t="shared" si="44"/>
        <v>5.</v>
      </c>
      <c r="D726" s="48" t="s">
        <v>2029</v>
      </c>
      <c r="E726" s="19" t="str">
        <f>INDEX(domain_ref!N:N,MATCH(C726,domain_ref!M:M,0))</f>
        <v xml:space="preserve">אספקה יוצאת </v>
      </c>
      <c r="F726" s="76" t="str">
        <f>INDEX(domain_ref!N:N,MATCH(D726,domain_ref!M:M,0))</f>
        <v>הפקת מסמכי שילוח</v>
      </c>
      <c r="G726" s="76" t="str">
        <f t="shared" si="42"/>
        <v xml:space="preserve">5. אספקה יוצאת </v>
      </c>
      <c r="H726" s="76" t="str">
        <f t="shared" si="43"/>
        <v>5.21. הפקת מסמכי שילוח</v>
      </c>
    </row>
    <row r="727" spans="1:8" ht="45">
      <c r="A727" s="210" t="s">
        <v>2033</v>
      </c>
      <c r="B727" s="211" t="s">
        <v>1104</v>
      </c>
      <c r="C727" s="1" t="str">
        <f t="shared" si="44"/>
        <v>5.</v>
      </c>
      <c r="D727" s="48" t="s">
        <v>2033</v>
      </c>
      <c r="E727" s="19" t="str">
        <f>INDEX(domain_ref!N:N,MATCH(C727,domain_ref!M:M,0))</f>
        <v xml:space="preserve">אספקה יוצאת </v>
      </c>
      <c r="F727" s="76" t="str">
        <f>INDEX(domain_ref!N:N,MATCH(D727,domain_ref!M:M,0))</f>
        <v>העמסת פלטפורמת ההפצה ושילוח</v>
      </c>
      <c r="G727" s="76" t="str">
        <f t="shared" si="42"/>
        <v xml:space="preserve">5. אספקה יוצאת </v>
      </c>
      <c r="H727" s="76" t="str">
        <f t="shared" si="43"/>
        <v>5.22. העמסת פלטפורמת ההפצה ושילוח</v>
      </c>
    </row>
    <row r="728" spans="1:8" ht="135">
      <c r="A728" s="210" t="s">
        <v>2034</v>
      </c>
      <c r="B728" s="211" t="s">
        <v>1105</v>
      </c>
      <c r="C728" s="1" t="str">
        <f t="shared" si="44"/>
        <v>5.</v>
      </c>
      <c r="D728" s="48" t="s">
        <v>2033</v>
      </c>
      <c r="E728" s="19" t="str">
        <f>INDEX(domain_ref!N:N,MATCH(C728,domain_ref!M:M,0))</f>
        <v xml:space="preserve">אספקה יוצאת </v>
      </c>
      <c r="F728" s="76" t="str">
        <f>INDEX(domain_ref!N:N,MATCH(D728,domain_ref!M:M,0))</f>
        <v>העמסת פלטפורמת ההפצה ושילוח</v>
      </c>
      <c r="G728" s="76" t="str">
        <f t="shared" si="42"/>
        <v xml:space="preserve">5. אספקה יוצאת </v>
      </c>
      <c r="H728" s="76" t="str">
        <f t="shared" si="43"/>
        <v>5.22. העמסת פלטפורמת ההפצה ושילוח</v>
      </c>
    </row>
    <row r="729" spans="1:8" ht="120">
      <c r="A729" s="210" t="s">
        <v>2035</v>
      </c>
      <c r="B729" s="211" t="s">
        <v>1106</v>
      </c>
      <c r="C729" s="1" t="str">
        <f t="shared" si="44"/>
        <v>5.</v>
      </c>
      <c r="D729" s="48" t="s">
        <v>2033</v>
      </c>
      <c r="E729" s="19" t="str">
        <f>INDEX(domain_ref!N:N,MATCH(C729,domain_ref!M:M,0))</f>
        <v xml:space="preserve">אספקה יוצאת </v>
      </c>
      <c r="F729" s="76" t="str">
        <f>INDEX(domain_ref!N:N,MATCH(D729,domain_ref!M:M,0))</f>
        <v>העמסת פלטפורמת ההפצה ושילוח</v>
      </c>
      <c r="G729" s="76" t="str">
        <f t="shared" si="42"/>
        <v xml:space="preserve">5. אספקה יוצאת </v>
      </c>
      <c r="H729" s="76" t="str">
        <f t="shared" si="43"/>
        <v>5.22. העמסת פלטפורמת ההפצה ושילוח</v>
      </c>
    </row>
    <row r="730" spans="1:8" ht="120">
      <c r="A730" s="210" t="s">
        <v>2036</v>
      </c>
      <c r="B730" s="211" t="s">
        <v>1107</v>
      </c>
      <c r="C730" s="1" t="str">
        <f t="shared" si="44"/>
        <v>5.</v>
      </c>
      <c r="D730" s="48" t="s">
        <v>2033</v>
      </c>
      <c r="E730" s="19" t="str">
        <f>INDEX(domain_ref!N:N,MATCH(C730,domain_ref!M:M,0))</f>
        <v xml:space="preserve">אספקה יוצאת </v>
      </c>
      <c r="F730" s="76" t="str">
        <f>INDEX(domain_ref!N:N,MATCH(D730,domain_ref!M:M,0))</f>
        <v>העמסת פלטפורמת ההפצה ושילוח</v>
      </c>
      <c r="G730" s="76" t="str">
        <f t="shared" si="42"/>
        <v xml:space="preserve">5. אספקה יוצאת </v>
      </c>
      <c r="H730" s="76" t="str">
        <f t="shared" si="43"/>
        <v>5.22. העמסת פלטפורמת ההפצה ושילוח</v>
      </c>
    </row>
    <row r="731" spans="1:8" ht="60">
      <c r="A731" s="210" t="s">
        <v>2037</v>
      </c>
      <c r="B731" s="211" t="s">
        <v>1108</v>
      </c>
      <c r="C731" s="1" t="str">
        <f t="shared" si="44"/>
        <v>5.</v>
      </c>
      <c r="D731" s="48" t="s">
        <v>2033</v>
      </c>
      <c r="E731" s="19" t="str">
        <f>INDEX(domain_ref!N:N,MATCH(C731,domain_ref!M:M,0))</f>
        <v xml:space="preserve">אספקה יוצאת </v>
      </c>
      <c r="F731" s="76" t="str">
        <f>INDEX(domain_ref!N:N,MATCH(D731,domain_ref!M:M,0))</f>
        <v>העמסת פלטפורמת ההפצה ושילוח</v>
      </c>
      <c r="G731" s="76" t="str">
        <f t="shared" si="42"/>
        <v xml:space="preserve">5. אספקה יוצאת </v>
      </c>
      <c r="H731" s="76" t="str">
        <f t="shared" si="43"/>
        <v>5.22. העמסת פלטפורמת ההפצה ושילוח</v>
      </c>
    </row>
    <row r="732" spans="1:8" ht="45">
      <c r="A732" s="210" t="s">
        <v>2038</v>
      </c>
      <c r="B732" s="211" t="s">
        <v>1109</v>
      </c>
      <c r="C732" s="1" t="str">
        <f t="shared" si="44"/>
        <v>5.</v>
      </c>
      <c r="D732" s="48" t="s">
        <v>2033</v>
      </c>
      <c r="E732" s="19" t="str">
        <f>INDEX(domain_ref!N:N,MATCH(C732,domain_ref!M:M,0))</f>
        <v xml:space="preserve">אספקה יוצאת </v>
      </c>
      <c r="F732" s="76" t="str">
        <f>INDEX(domain_ref!N:N,MATCH(D732,domain_ref!M:M,0))</f>
        <v>העמסת פלטפורמת ההפצה ושילוח</v>
      </c>
      <c r="G732" s="76" t="str">
        <f t="shared" si="42"/>
        <v xml:space="preserve">5. אספקה יוצאת </v>
      </c>
      <c r="H732" s="76" t="str">
        <f t="shared" si="43"/>
        <v>5.22. העמסת פלטפורמת ההפצה ושילוח</v>
      </c>
    </row>
    <row r="733" spans="1:8" ht="105">
      <c r="A733" s="210" t="s">
        <v>2039</v>
      </c>
      <c r="B733" s="211" t="s">
        <v>1110</v>
      </c>
      <c r="C733" s="1" t="str">
        <f t="shared" si="44"/>
        <v>5.</v>
      </c>
      <c r="D733" s="48" t="s">
        <v>2033</v>
      </c>
      <c r="E733" s="19" t="str">
        <f>INDEX(domain_ref!N:N,MATCH(C733,domain_ref!M:M,0))</f>
        <v xml:space="preserve">אספקה יוצאת </v>
      </c>
      <c r="F733" s="76" t="str">
        <f>INDEX(domain_ref!N:N,MATCH(D733,domain_ref!M:M,0))</f>
        <v>העמסת פלטפורמת ההפצה ושילוח</v>
      </c>
      <c r="G733" s="76" t="str">
        <f t="shared" si="42"/>
        <v xml:space="preserve">5. אספקה יוצאת </v>
      </c>
      <c r="H733" s="76" t="str">
        <f t="shared" si="43"/>
        <v>5.22. העמסת פלטפורמת ההפצה ושילוח</v>
      </c>
    </row>
    <row r="734" spans="1:8" ht="45">
      <c r="A734" s="210" t="s">
        <v>2040</v>
      </c>
      <c r="B734" s="211" t="s">
        <v>1111</v>
      </c>
      <c r="C734" s="1" t="str">
        <f t="shared" si="44"/>
        <v>5.</v>
      </c>
      <c r="D734" s="48" t="s">
        <v>2033</v>
      </c>
      <c r="E734" s="19" t="str">
        <f>INDEX(domain_ref!N:N,MATCH(C734,domain_ref!M:M,0))</f>
        <v xml:space="preserve">אספקה יוצאת </v>
      </c>
      <c r="F734" s="76" t="str">
        <f>INDEX(domain_ref!N:N,MATCH(D734,domain_ref!M:M,0))</f>
        <v>העמסת פלטפורמת ההפצה ושילוח</v>
      </c>
      <c r="G734" s="76" t="str">
        <f t="shared" si="42"/>
        <v xml:space="preserve">5. אספקה יוצאת </v>
      </c>
      <c r="H734" s="76" t="str">
        <f t="shared" si="43"/>
        <v>5.22. העמסת פלטפורמת ההפצה ושילוח</v>
      </c>
    </row>
    <row r="735" spans="1:8" ht="45">
      <c r="A735" s="210" t="s">
        <v>2041</v>
      </c>
      <c r="B735" s="211" t="s">
        <v>1112</v>
      </c>
      <c r="C735" s="1" t="str">
        <f t="shared" si="44"/>
        <v>5.</v>
      </c>
      <c r="D735" s="48" t="s">
        <v>2033</v>
      </c>
      <c r="E735" s="19" t="str">
        <f>INDEX(domain_ref!N:N,MATCH(C735,domain_ref!M:M,0))</f>
        <v xml:space="preserve">אספקה יוצאת </v>
      </c>
      <c r="F735" s="76" t="str">
        <f>INDEX(domain_ref!N:N,MATCH(D735,domain_ref!M:M,0))</f>
        <v>העמסת פלטפורמת ההפצה ושילוח</v>
      </c>
      <c r="G735" s="76" t="str">
        <f t="shared" si="42"/>
        <v xml:space="preserve">5. אספקה יוצאת </v>
      </c>
      <c r="H735" s="76" t="str">
        <f t="shared" si="43"/>
        <v>5.22. העמסת פלטפורמת ההפצה ושילוח</v>
      </c>
    </row>
    <row r="736" spans="1:8" ht="45">
      <c r="A736" s="210" t="s">
        <v>2042</v>
      </c>
      <c r="B736" s="211" t="s">
        <v>1113</v>
      </c>
      <c r="C736" s="1" t="str">
        <f t="shared" si="44"/>
        <v>5.</v>
      </c>
      <c r="D736" s="48" t="s">
        <v>2033</v>
      </c>
      <c r="E736" s="19" t="str">
        <f>INDEX(domain_ref!N:N,MATCH(C736,domain_ref!M:M,0))</f>
        <v xml:space="preserve">אספקה יוצאת </v>
      </c>
      <c r="F736" s="76" t="str">
        <f>INDEX(domain_ref!N:N,MATCH(D736,domain_ref!M:M,0))</f>
        <v>העמסת פלטפורמת ההפצה ושילוח</v>
      </c>
      <c r="G736" s="76" t="str">
        <f t="shared" si="42"/>
        <v xml:space="preserve">5. אספקה יוצאת </v>
      </c>
      <c r="H736" s="76" t="str">
        <f t="shared" si="43"/>
        <v>5.22. העמסת פלטפורמת ההפצה ושילוח</v>
      </c>
    </row>
    <row r="737" spans="1:8" ht="15">
      <c r="A737" s="210" t="s">
        <v>2043</v>
      </c>
      <c r="B737" s="211" t="s">
        <v>1114</v>
      </c>
      <c r="C737" s="1" t="str">
        <f t="shared" si="44"/>
        <v>5.</v>
      </c>
      <c r="D737" s="48" t="s">
        <v>2043</v>
      </c>
      <c r="E737" s="19" t="str">
        <f>INDEX(domain_ref!N:N,MATCH(C737,domain_ref!M:M,0))</f>
        <v xml:space="preserve">אספקה יוצאת </v>
      </c>
      <c r="F737" s="76" t="str">
        <f>INDEX(domain_ref!N:N,MATCH(D737,domain_ref!M:M,0))</f>
        <v>ניפוק</v>
      </c>
      <c r="G737" s="76" t="str">
        <f t="shared" si="42"/>
        <v xml:space="preserve">5. אספקה יוצאת </v>
      </c>
      <c r="H737" s="76" t="str">
        <f t="shared" si="43"/>
        <v>5.23. ניפוק</v>
      </c>
    </row>
    <row r="738" spans="1:8" ht="90">
      <c r="A738" s="210" t="s">
        <v>2044</v>
      </c>
      <c r="B738" s="211" t="s">
        <v>1115</v>
      </c>
      <c r="C738" s="1" t="str">
        <f t="shared" si="44"/>
        <v>5.</v>
      </c>
      <c r="D738" s="48" t="s">
        <v>2043</v>
      </c>
      <c r="E738" s="19" t="str">
        <f>INDEX(domain_ref!N:N,MATCH(C738,domain_ref!M:M,0))</f>
        <v xml:space="preserve">אספקה יוצאת </v>
      </c>
      <c r="F738" s="76" t="str">
        <f>INDEX(domain_ref!N:N,MATCH(D738,domain_ref!M:M,0))</f>
        <v>ניפוק</v>
      </c>
      <c r="G738" s="76" t="str">
        <f t="shared" si="42"/>
        <v xml:space="preserve">5. אספקה יוצאת </v>
      </c>
      <c r="H738" s="76" t="str">
        <f t="shared" si="43"/>
        <v>5.23. ניפוק</v>
      </c>
    </row>
    <row r="739" spans="1:8" ht="75">
      <c r="A739" s="210" t="s">
        <v>2045</v>
      </c>
      <c r="B739" s="211" t="s">
        <v>1116</v>
      </c>
      <c r="C739" s="1" t="str">
        <f t="shared" si="44"/>
        <v>5.</v>
      </c>
      <c r="D739" s="48" t="s">
        <v>2043</v>
      </c>
      <c r="E739" s="19" t="str">
        <f>INDEX(domain_ref!N:N,MATCH(C739,domain_ref!M:M,0))</f>
        <v xml:space="preserve">אספקה יוצאת </v>
      </c>
      <c r="F739" s="76" t="str">
        <f>INDEX(domain_ref!N:N,MATCH(D739,domain_ref!M:M,0))</f>
        <v>ניפוק</v>
      </c>
      <c r="G739" s="76" t="str">
        <f t="shared" si="42"/>
        <v xml:space="preserve">5. אספקה יוצאת </v>
      </c>
      <c r="H739" s="76" t="str">
        <f t="shared" si="43"/>
        <v>5.23. ניפוק</v>
      </c>
    </row>
    <row r="740" spans="1:8" ht="30">
      <c r="A740" s="210" t="s">
        <v>2046</v>
      </c>
      <c r="B740" s="211" t="s">
        <v>1117</v>
      </c>
      <c r="C740" s="1" t="str">
        <f t="shared" si="44"/>
        <v>5.</v>
      </c>
      <c r="D740" s="48" t="s">
        <v>2043</v>
      </c>
      <c r="E740" s="19" t="str">
        <f>INDEX(domain_ref!N:N,MATCH(C740,domain_ref!M:M,0))</f>
        <v xml:space="preserve">אספקה יוצאת </v>
      </c>
      <c r="F740" s="76" t="str">
        <f>INDEX(domain_ref!N:N,MATCH(D740,domain_ref!M:M,0))</f>
        <v>ניפוק</v>
      </c>
      <c r="G740" s="76" t="str">
        <f t="shared" si="42"/>
        <v xml:space="preserve">5. אספקה יוצאת </v>
      </c>
      <c r="H740" s="76" t="str">
        <f t="shared" si="43"/>
        <v>5.23. ניפוק</v>
      </c>
    </row>
    <row r="741" spans="1:8" ht="15">
      <c r="A741" s="210" t="s">
        <v>2047</v>
      </c>
      <c r="B741" s="211" t="s">
        <v>1118</v>
      </c>
      <c r="C741" s="1" t="str">
        <f t="shared" si="44"/>
        <v>5.</v>
      </c>
      <c r="D741" s="48" t="s">
        <v>2047</v>
      </c>
      <c r="E741" s="19" t="str">
        <f>INDEX(domain_ref!N:N,MATCH(C741,domain_ref!M:M,0))</f>
        <v xml:space="preserve">אספקה יוצאת </v>
      </c>
      <c r="F741" s="76" t="str">
        <f>INDEX(domain_ref!N:N,MATCH(D741,domain_ref!M:M,0))</f>
        <v>POD</v>
      </c>
      <c r="G741" s="76" t="str">
        <f t="shared" si="42"/>
        <v xml:space="preserve">5. אספקה יוצאת </v>
      </c>
      <c r="H741" s="76" t="str">
        <f t="shared" si="43"/>
        <v>5.24. POD</v>
      </c>
    </row>
    <row r="742" spans="1:8" ht="60">
      <c r="A742" s="210" t="s">
        <v>2048</v>
      </c>
      <c r="B742" s="211" t="s">
        <v>1119</v>
      </c>
      <c r="C742" s="1" t="str">
        <f t="shared" si="44"/>
        <v>5.</v>
      </c>
      <c r="D742" s="48" t="s">
        <v>2047</v>
      </c>
      <c r="E742" s="19" t="str">
        <f>INDEX(domain_ref!N:N,MATCH(C742,domain_ref!M:M,0))</f>
        <v xml:space="preserve">אספקה יוצאת </v>
      </c>
      <c r="F742" s="76" t="str">
        <f>INDEX(domain_ref!N:N,MATCH(D742,domain_ref!M:M,0))</f>
        <v>POD</v>
      </c>
      <c r="G742" s="76" t="str">
        <f t="shared" si="42"/>
        <v xml:space="preserve">5. אספקה יוצאת </v>
      </c>
      <c r="H742" s="76" t="str">
        <f t="shared" si="43"/>
        <v>5.24. POD</v>
      </c>
    </row>
    <row r="743" spans="1:8" ht="15">
      <c r="A743" s="210" t="s">
        <v>2049</v>
      </c>
      <c r="B743" s="211" t="s">
        <v>1120</v>
      </c>
      <c r="C743" s="1" t="str">
        <f t="shared" si="44"/>
        <v>5.</v>
      </c>
      <c r="D743" s="48" t="s">
        <v>2047</v>
      </c>
      <c r="E743" s="19" t="str">
        <f>INDEX(domain_ref!N:N,MATCH(C743,domain_ref!M:M,0))</f>
        <v xml:space="preserve">אספקה יוצאת </v>
      </c>
      <c r="F743" s="76" t="str">
        <f>INDEX(domain_ref!N:N,MATCH(D743,domain_ref!M:M,0))</f>
        <v>POD</v>
      </c>
      <c r="G743" s="76" t="str">
        <f t="shared" si="42"/>
        <v xml:space="preserve">5. אספקה יוצאת </v>
      </c>
      <c r="H743" s="76" t="str">
        <f t="shared" si="43"/>
        <v>5.24. POD</v>
      </c>
    </row>
    <row r="744" spans="1:8" ht="75">
      <c r="A744" s="210" t="s">
        <v>2050</v>
      </c>
      <c r="B744" s="211" t="s">
        <v>1121</v>
      </c>
      <c r="C744" s="1" t="str">
        <f t="shared" si="44"/>
        <v>5.</v>
      </c>
      <c r="D744" s="48" t="s">
        <v>2047</v>
      </c>
      <c r="E744" s="19" t="str">
        <f>INDEX(domain_ref!N:N,MATCH(C744,domain_ref!M:M,0))</f>
        <v xml:space="preserve">אספקה יוצאת </v>
      </c>
      <c r="F744" s="76" t="str">
        <f>INDEX(domain_ref!N:N,MATCH(D744,domain_ref!M:M,0))</f>
        <v>POD</v>
      </c>
      <c r="G744" s="76" t="str">
        <f t="shared" si="42"/>
        <v xml:space="preserve">5. אספקה יוצאת </v>
      </c>
      <c r="H744" s="76" t="str">
        <f t="shared" si="43"/>
        <v>5.24. POD</v>
      </c>
    </row>
    <row r="745" spans="1:8" ht="15">
      <c r="A745" s="210" t="s">
        <v>2051</v>
      </c>
      <c r="B745" s="211" t="s">
        <v>1122</v>
      </c>
      <c r="C745" s="1" t="str">
        <f t="shared" si="44"/>
        <v>5.</v>
      </c>
      <c r="D745" s="48" t="s">
        <v>2047</v>
      </c>
      <c r="E745" s="19" t="str">
        <f>INDEX(domain_ref!N:N,MATCH(C745,domain_ref!M:M,0))</f>
        <v xml:space="preserve">אספקה יוצאת </v>
      </c>
      <c r="F745" s="76" t="str">
        <f>INDEX(domain_ref!N:N,MATCH(D745,domain_ref!M:M,0))</f>
        <v>POD</v>
      </c>
      <c r="G745" s="76" t="str">
        <f t="shared" si="42"/>
        <v xml:space="preserve">5. אספקה יוצאת </v>
      </c>
      <c r="H745" s="76" t="str">
        <f t="shared" si="43"/>
        <v>5.24. POD</v>
      </c>
    </row>
    <row r="746" spans="1:8" ht="90">
      <c r="A746" s="210" t="s">
        <v>2052</v>
      </c>
      <c r="B746" s="211" t="s">
        <v>1123</v>
      </c>
      <c r="C746" s="1" t="str">
        <f t="shared" si="44"/>
        <v>5.</v>
      </c>
      <c r="D746" s="48" t="s">
        <v>2047</v>
      </c>
      <c r="E746" s="19" t="str">
        <f>INDEX(domain_ref!N:N,MATCH(C746,domain_ref!M:M,0))</f>
        <v xml:space="preserve">אספקה יוצאת </v>
      </c>
      <c r="F746" s="76" t="str">
        <f>INDEX(domain_ref!N:N,MATCH(D746,domain_ref!M:M,0))</f>
        <v>POD</v>
      </c>
      <c r="G746" s="76" t="str">
        <f t="shared" si="42"/>
        <v xml:space="preserve">5. אספקה יוצאת </v>
      </c>
      <c r="H746" s="76" t="str">
        <f t="shared" si="43"/>
        <v>5.24. POD</v>
      </c>
    </row>
    <row r="747" spans="1:8" ht="60">
      <c r="A747" s="210" t="s">
        <v>2053</v>
      </c>
      <c r="B747" s="211" t="s">
        <v>1124</v>
      </c>
      <c r="C747" s="1" t="str">
        <f t="shared" si="44"/>
        <v>5.</v>
      </c>
      <c r="D747" s="48" t="s">
        <v>2047</v>
      </c>
      <c r="E747" s="19" t="str">
        <f>INDEX(domain_ref!N:N,MATCH(C747,domain_ref!M:M,0))</f>
        <v xml:space="preserve">אספקה יוצאת </v>
      </c>
      <c r="F747" s="76" t="str">
        <f>INDEX(domain_ref!N:N,MATCH(D747,domain_ref!M:M,0))</f>
        <v>POD</v>
      </c>
      <c r="G747" s="76" t="str">
        <f t="shared" si="42"/>
        <v xml:space="preserve">5. אספקה יוצאת </v>
      </c>
      <c r="H747" s="76" t="str">
        <f t="shared" si="43"/>
        <v>5.24. POD</v>
      </c>
    </row>
    <row r="748" spans="1:8" ht="30">
      <c r="A748" s="210" t="s">
        <v>2054</v>
      </c>
      <c r="B748" s="211" t="s">
        <v>1125</v>
      </c>
      <c r="C748" s="1" t="str">
        <f t="shared" si="44"/>
        <v>5.</v>
      </c>
      <c r="D748" s="48" t="s">
        <v>2047</v>
      </c>
      <c r="E748" s="19" t="str">
        <f>INDEX(domain_ref!N:N,MATCH(C748,domain_ref!M:M,0))</f>
        <v xml:space="preserve">אספקה יוצאת </v>
      </c>
      <c r="F748" s="76" t="str">
        <f>INDEX(domain_ref!N:N,MATCH(D748,domain_ref!M:M,0))</f>
        <v>POD</v>
      </c>
      <c r="G748" s="76" t="str">
        <f t="shared" si="42"/>
        <v xml:space="preserve">5. אספקה יוצאת </v>
      </c>
      <c r="H748" s="76" t="str">
        <f t="shared" si="43"/>
        <v>5.24. POD</v>
      </c>
    </row>
    <row r="749" spans="1:8" ht="60">
      <c r="A749" s="210" t="s">
        <v>2055</v>
      </c>
      <c r="B749" s="211" t="s">
        <v>1126</v>
      </c>
      <c r="C749" s="1" t="str">
        <f t="shared" si="44"/>
        <v>5.</v>
      </c>
      <c r="D749" s="48" t="s">
        <v>2047</v>
      </c>
      <c r="E749" s="19" t="str">
        <f>INDEX(domain_ref!N:N,MATCH(C749,domain_ref!M:M,0))</f>
        <v xml:space="preserve">אספקה יוצאת </v>
      </c>
      <c r="F749" s="76" t="str">
        <f>INDEX(domain_ref!N:N,MATCH(D749,domain_ref!M:M,0))</f>
        <v>POD</v>
      </c>
      <c r="G749" s="76" t="str">
        <f t="shared" si="42"/>
        <v xml:space="preserve">5. אספקה יוצאת </v>
      </c>
      <c r="H749" s="76" t="str">
        <f t="shared" si="43"/>
        <v>5.24. POD</v>
      </c>
    </row>
    <row r="750" spans="1:8" ht="15">
      <c r="A750" s="210" t="s">
        <v>2056</v>
      </c>
      <c r="B750" s="211" t="s">
        <v>1127</v>
      </c>
      <c r="C750" s="1" t="str">
        <f t="shared" si="44"/>
        <v>5.</v>
      </c>
      <c r="D750" s="48" t="s">
        <v>2047</v>
      </c>
      <c r="E750" s="19" t="str">
        <f>INDEX(domain_ref!N:N,MATCH(C750,domain_ref!M:M,0))</f>
        <v xml:space="preserve">אספקה יוצאת </v>
      </c>
      <c r="F750" s="76" t="str">
        <f>INDEX(domain_ref!N:N,MATCH(D750,domain_ref!M:M,0))</f>
        <v>POD</v>
      </c>
      <c r="G750" s="76" t="str">
        <f t="shared" si="42"/>
        <v xml:space="preserve">5. אספקה יוצאת </v>
      </c>
      <c r="H750" s="76" t="str">
        <f t="shared" si="43"/>
        <v>5.24. POD</v>
      </c>
    </row>
    <row r="751" spans="1:8" ht="120">
      <c r="A751" s="210" t="s">
        <v>2057</v>
      </c>
      <c r="B751" s="211" t="s">
        <v>1128</v>
      </c>
      <c r="C751" s="1" t="str">
        <f t="shared" si="44"/>
        <v>5.</v>
      </c>
      <c r="D751" s="48" t="s">
        <v>2047</v>
      </c>
      <c r="E751" s="19" t="str">
        <f>INDEX(domain_ref!N:N,MATCH(C751,domain_ref!M:M,0))</f>
        <v xml:space="preserve">אספקה יוצאת </v>
      </c>
      <c r="F751" s="76" t="str">
        <f>INDEX(domain_ref!N:N,MATCH(D751,domain_ref!M:M,0))</f>
        <v>POD</v>
      </c>
      <c r="G751" s="76" t="str">
        <f t="shared" si="42"/>
        <v xml:space="preserve">5. אספקה יוצאת </v>
      </c>
      <c r="H751" s="76" t="str">
        <f t="shared" si="43"/>
        <v>5.24. POD</v>
      </c>
    </row>
    <row r="752" spans="1:8" ht="15">
      <c r="A752" s="210" t="s">
        <v>2058</v>
      </c>
      <c r="B752" s="211" t="s">
        <v>1129</v>
      </c>
      <c r="C752" s="1" t="str">
        <f t="shared" si="44"/>
        <v>6.</v>
      </c>
      <c r="D752" s="1" t="str">
        <f t="shared" si="45" ref="D752:D777">LEFT(A752,4)</f>
        <v>6.</v>
      </c>
      <c r="E752" s="19" t="str">
        <f>INDEX(domain_ref!N:N,MATCH(C752,domain_ref!M:M,0))</f>
        <v>ריענון</v>
      </c>
      <c r="F752" s="76" t="str">
        <f>INDEX(domain_ref!N:N,MATCH(D752,domain_ref!M:M,0))</f>
        <v>ריענון</v>
      </c>
      <c r="G752" s="76" t="str">
        <f t="shared" si="42"/>
        <v>6. ריענון</v>
      </c>
      <c r="H752" s="76" t="str">
        <f t="shared" si="43"/>
        <v>6. ריענון</v>
      </c>
    </row>
    <row r="753" spans="1:8" ht="15">
      <c r="A753" s="210" t="s">
        <v>2059</v>
      </c>
      <c r="B753" s="211" t="s">
        <v>387</v>
      </c>
      <c r="C753" s="1" t="str">
        <f t="shared" si="44"/>
        <v>6.</v>
      </c>
      <c r="D753" s="1" t="str">
        <f t="shared" si="45"/>
        <v>6.1.</v>
      </c>
      <c r="E753" s="19" t="str">
        <f>INDEX(domain_ref!N:N,MATCH(C753,domain_ref!M:M,0))</f>
        <v>ריענון</v>
      </c>
      <c r="F753" s="76" t="str">
        <f>INDEX(domain_ref!N:N,MATCH(D753,domain_ref!M:M,0))</f>
        <v>כללי</v>
      </c>
      <c r="G753" s="76" t="str">
        <f t="shared" si="42"/>
        <v>6. ריענון</v>
      </c>
      <c r="H753" s="76" t="str">
        <f t="shared" si="43"/>
        <v>6.1. כללי</v>
      </c>
    </row>
    <row r="754" spans="1:8" ht="60">
      <c r="A754" s="210" t="s">
        <v>2060</v>
      </c>
      <c r="B754" s="211" t="s">
        <v>1130</v>
      </c>
      <c r="C754" s="1" t="str">
        <f t="shared" si="44"/>
        <v>6.</v>
      </c>
      <c r="D754" s="1" t="str">
        <f t="shared" si="45"/>
        <v>6.1.</v>
      </c>
      <c r="E754" s="19" t="str">
        <f>INDEX(domain_ref!N:N,MATCH(C754,domain_ref!M:M,0))</f>
        <v>ריענון</v>
      </c>
      <c r="F754" s="76" t="str">
        <f>INDEX(domain_ref!N:N,MATCH(D754,domain_ref!M:M,0))</f>
        <v>כללי</v>
      </c>
      <c r="G754" s="76" t="str">
        <f t="shared" si="42"/>
        <v>6. ריענון</v>
      </c>
      <c r="H754" s="76" t="str">
        <f t="shared" si="43"/>
        <v>6.1. כללי</v>
      </c>
    </row>
    <row r="755" spans="1:8" ht="15">
      <c r="A755" s="210" t="s">
        <v>2061</v>
      </c>
      <c r="B755" s="211" t="s">
        <v>1131</v>
      </c>
      <c r="C755" s="1" t="str">
        <f t="shared" si="44"/>
        <v>6.</v>
      </c>
      <c r="D755" s="1" t="str">
        <f t="shared" si="45"/>
        <v>6.1.</v>
      </c>
      <c r="E755" s="19" t="str">
        <f>INDEX(domain_ref!N:N,MATCH(C755,domain_ref!M:M,0))</f>
        <v>ריענון</v>
      </c>
      <c r="F755" s="76" t="str">
        <f>INDEX(domain_ref!N:N,MATCH(D755,domain_ref!M:M,0))</f>
        <v>כללי</v>
      </c>
      <c r="G755" s="76" t="str">
        <f t="shared" si="42"/>
        <v>6. ריענון</v>
      </c>
      <c r="H755" s="76" t="str">
        <f t="shared" si="43"/>
        <v>6.1. כללי</v>
      </c>
    </row>
    <row r="756" spans="1:8" ht="30">
      <c r="A756" s="210" t="s">
        <v>2062</v>
      </c>
      <c r="B756" s="211" t="s">
        <v>1132</v>
      </c>
      <c r="C756" s="1" t="str">
        <f t="shared" si="44"/>
        <v>6.</v>
      </c>
      <c r="D756" s="1" t="str">
        <f t="shared" si="45"/>
        <v>6.1.</v>
      </c>
      <c r="E756" s="19" t="str">
        <f>INDEX(domain_ref!N:N,MATCH(C756,domain_ref!M:M,0))</f>
        <v>ריענון</v>
      </c>
      <c r="F756" s="76" t="str">
        <f>INDEX(domain_ref!N:N,MATCH(D756,domain_ref!M:M,0))</f>
        <v>כללי</v>
      </c>
      <c r="G756" s="76" t="str">
        <f t="shared" si="42"/>
        <v>6. ריענון</v>
      </c>
      <c r="H756" s="76" t="str">
        <f t="shared" si="43"/>
        <v>6.1. כללי</v>
      </c>
    </row>
    <row r="757" spans="1:8" ht="90">
      <c r="A757" s="210" t="s">
        <v>2063</v>
      </c>
      <c r="B757" s="211" t="s">
        <v>1133</v>
      </c>
      <c r="C757" s="1" t="str">
        <f t="shared" si="44"/>
        <v>6.</v>
      </c>
      <c r="D757" s="1" t="str">
        <f t="shared" si="45"/>
        <v>6.1.</v>
      </c>
      <c r="E757" s="19" t="str">
        <f>INDEX(domain_ref!N:N,MATCH(C757,domain_ref!M:M,0))</f>
        <v>ריענון</v>
      </c>
      <c r="F757" s="76" t="str">
        <f>INDEX(domain_ref!N:N,MATCH(D757,domain_ref!M:M,0))</f>
        <v>כללי</v>
      </c>
      <c r="G757" s="76" t="str">
        <f t="shared" si="42"/>
        <v>6. ריענון</v>
      </c>
      <c r="H757" s="76" t="str">
        <f t="shared" si="43"/>
        <v>6.1. כללי</v>
      </c>
    </row>
    <row r="758" spans="1:8" ht="75">
      <c r="A758" s="210" t="s">
        <v>2064</v>
      </c>
      <c r="B758" s="211" t="s">
        <v>1134</v>
      </c>
      <c r="C758" s="1" t="str">
        <f t="shared" si="44"/>
        <v>6.</v>
      </c>
      <c r="D758" s="1" t="str">
        <f t="shared" si="45"/>
        <v>6.1.</v>
      </c>
      <c r="E758" s="19" t="str">
        <f>INDEX(domain_ref!N:N,MATCH(C758,domain_ref!M:M,0))</f>
        <v>ריענון</v>
      </c>
      <c r="F758" s="76" t="str">
        <f>INDEX(domain_ref!N:N,MATCH(D758,domain_ref!M:M,0))</f>
        <v>כללי</v>
      </c>
      <c r="G758" s="76" t="str">
        <f t="shared" si="42"/>
        <v>6. ריענון</v>
      </c>
      <c r="H758" s="76" t="str">
        <f t="shared" si="43"/>
        <v>6.1. כללי</v>
      </c>
    </row>
    <row r="759" spans="1:8" ht="45">
      <c r="A759" s="210" t="s">
        <v>2065</v>
      </c>
      <c r="B759" s="211" t="s">
        <v>1135</v>
      </c>
      <c r="C759" s="1" t="str">
        <f t="shared" si="44"/>
        <v>6.</v>
      </c>
      <c r="D759" s="1" t="str">
        <f t="shared" si="45"/>
        <v>6.1.</v>
      </c>
      <c r="E759" s="19" t="str">
        <f>INDEX(domain_ref!N:N,MATCH(C759,domain_ref!M:M,0))</f>
        <v>ריענון</v>
      </c>
      <c r="F759" s="76" t="str">
        <f>INDEX(domain_ref!N:N,MATCH(D759,domain_ref!M:M,0))</f>
        <v>כללי</v>
      </c>
      <c r="G759" s="76" t="str">
        <f t="shared" si="42"/>
        <v>6. ריענון</v>
      </c>
      <c r="H759" s="76" t="str">
        <f t="shared" si="43"/>
        <v>6.1. כללי</v>
      </c>
    </row>
    <row r="760" spans="1:8" ht="30">
      <c r="A760" s="210" t="s">
        <v>2066</v>
      </c>
      <c r="B760" s="211" t="s">
        <v>1136</v>
      </c>
      <c r="C760" s="1" t="str">
        <f t="shared" si="44"/>
        <v>6.</v>
      </c>
      <c r="D760" s="1" t="str">
        <f t="shared" si="45"/>
        <v>6.1.</v>
      </c>
      <c r="E760" s="19" t="str">
        <f>INDEX(domain_ref!N:N,MATCH(C760,domain_ref!M:M,0))</f>
        <v>ריענון</v>
      </c>
      <c r="F760" s="76" t="str">
        <f>INDEX(domain_ref!N:N,MATCH(D760,domain_ref!M:M,0))</f>
        <v>כללי</v>
      </c>
      <c r="G760" s="76" t="str">
        <f t="shared" si="42"/>
        <v>6. ריענון</v>
      </c>
      <c r="H760" s="76" t="str">
        <f t="shared" si="43"/>
        <v>6.1. כללי</v>
      </c>
    </row>
    <row r="761" spans="1:8" ht="30">
      <c r="A761" s="210" t="s">
        <v>2067</v>
      </c>
      <c r="B761" s="211" t="s">
        <v>1137</v>
      </c>
      <c r="C761" s="1" t="str">
        <f t="shared" si="44"/>
        <v>6.</v>
      </c>
      <c r="D761" s="1" t="str">
        <f t="shared" si="45"/>
        <v>6.1.</v>
      </c>
      <c r="E761" s="19" t="str">
        <f>INDEX(domain_ref!N:N,MATCH(C761,domain_ref!M:M,0))</f>
        <v>ריענון</v>
      </c>
      <c r="F761" s="76" t="str">
        <f>INDEX(domain_ref!N:N,MATCH(D761,domain_ref!M:M,0))</f>
        <v>כללי</v>
      </c>
      <c r="G761" s="76" t="str">
        <f t="shared" si="42"/>
        <v>6. ריענון</v>
      </c>
      <c r="H761" s="76" t="str">
        <f t="shared" si="43"/>
        <v>6.1. כללי</v>
      </c>
    </row>
    <row r="762" spans="1:8" ht="15">
      <c r="A762" s="210" t="s">
        <v>2068</v>
      </c>
      <c r="B762" s="211" t="s">
        <v>1138</v>
      </c>
      <c r="C762" s="1" t="str">
        <f t="shared" si="44"/>
        <v>6.</v>
      </c>
      <c r="D762" s="1" t="str">
        <f t="shared" si="45"/>
        <v>6.1.</v>
      </c>
      <c r="E762" s="19" t="str">
        <f>INDEX(domain_ref!N:N,MATCH(C762,domain_ref!M:M,0))</f>
        <v>ריענון</v>
      </c>
      <c r="F762" s="76" t="str">
        <f>INDEX(domain_ref!N:N,MATCH(D762,domain_ref!M:M,0))</f>
        <v>כללי</v>
      </c>
      <c r="G762" s="76" t="str">
        <f t="shared" si="42"/>
        <v>6. ריענון</v>
      </c>
      <c r="H762" s="76" t="str">
        <f t="shared" si="43"/>
        <v>6.1. כללי</v>
      </c>
    </row>
    <row r="763" spans="1:8" ht="15">
      <c r="A763" s="210" t="s">
        <v>2069</v>
      </c>
      <c r="B763" s="211" t="s">
        <v>1139</v>
      </c>
      <c r="C763" s="1" t="str">
        <f t="shared" si="44"/>
        <v>6.</v>
      </c>
      <c r="D763" s="1" t="str">
        <f t="shared" si="45"/>
        <v>6.1.</v>
      </c>
      <c r="E763" s="19" t="str">
        <f>INDEX(domain_ref!N:N,MATCH(C763,domain_ref!M:M,0))</f>
        <v>ריענון</v>
      </c>
      <c r="F763" s="76" t="str">
        <f>INDEX(domain_ref!N:N,MATCH(D763,domain_ref!M:M,0))</f>
        <v>כללי</v>
      </c>
      <c r="G763" s="76" t="str">
        <f t="shared" si="42"/>
        <v>6. ריענון</v>
      </c>
      <c r="H763" s="76" t="str">
        <f t="shared" si="43"/>
        <v>6.1. כללי</v>
      </c>
    </row>
    <row r="764" spans="1:8" ht="30">
      <c r="A764" s="210" t="s">
        <v>2070</v>
      </c>
      <c r="B764" s="211" t="s">
        <v>1140</v>
      </c>
      <c r="C764" s="1" t="str">
        <f t="shared" si="44"/>
        <v>6.</v>
      </c>
      <c r="D764" s="1" t="str">
        <f t="shared" si="45"/>
        <v>6.1.</v>
      </c>
      <c r="E764" s="19" t="str">
        <f>INDEX(domain_ref!N:N,MATCH(C764,domain_ref!M:M,0))</f>
        <v>ריענון</v>
      </c>
      <c r="F764" s="76" t="str">
        <f>INDEX(domain_ref!N:N,MATCH(D764,domain_ref!M:M,0))</f>
        <v>כללי</v>
      </c>
      <c r="G764" s="76" t="str">
        <f t="shared" si="42"/>
        <v>6. ריענון</v>
      </c>
      <c r="H764" s="76" t="str">
        <f t="shared" si="43"/>
        <v>6.1. כללי</v>
      </c>
    </row>
    <row r="765" spans="1:8" ht="15">
      <c r="A765" s="210" t="s">
        <v>2071</v>
      </c>
      <c r="B765" s="211" t="s">
        <v>1141</v>
      </c>
      <c r="C765" s="1" t="str">
        <f t="shared" si="44"/>
        <v>6.</v>
      </c>
      <c r="D765" s="1" t="str">
        <f t="shared" si="45"/>
        <v>6.1.</v>
      </c>
      <c r="E765" s="19" t="str">
        <f>INDEX(domain_ref!N:N,MATCH(C765,domain_ref!M:M,0))</f>
        <v>ריענון</v>
      </c>
      <c r="F765" s="76" t="str">
        <f>INDEX(domain_ref!N:N,MATCH(D765,domain_ref!M:M,0))</f>
        <v>כללי</v>
      </c>
      <c r="G765" s="76" t="str">
        <f t="shared" si="42"/>
        <v>6. ריענון</v>
      </c>
      <c r="H765" s="76" t="str">
        <f t="shared" si="43"/>
        <v>6.1. כללי</v>
      </c>
    </row>
    <row r="766" spans="1:8" ht="15">
      <c r="A766" s="210" t="s">
        <v>2072</v>
      </c>
      <c r="B766" s="211" t="s">
        <v>1142</v>
      </c>
      <c r="C766" s="1" t="str">
        <f t="shared" si="44"/>
        <v>6.</v>
      </c>
      <c r="D766" s="1" t="str">
        <f t="shared" si="45"/>
        <v>6.1.</v>
      </c>
      <c r="E766" s="19" t="str">
        <f>INDEX(domain_ref!N:N,MATCH(C766,domain_ref!M:M,0))</f>
        <v>ריענון</v>
      </c>
      <c r="F766" s="76" t="str">
        <f>INDEX(domain_ref!N:N,MATCH(D766,domain_ref!M:M,0))</f>
        <v>כללי</v>
      </c>
      <c r="G766" s="76" t="str">
        <f t="shared" si="42"/>
        <v>6. ריענון</v>
      </c>
      <c r="H766" s="76" t="str">
        <f t="shared" si="43"/>
        <v>6.1. כללי</v>
      </c>
    </row>
    <row r="767" spans="1:8" ht="15">
      <c r="A767" s="210" t="s">
        <v>2073</v>
      </c>
      <c r="B767" s="211" t="s">
        <v>1143</v>
      </c>
      <c r="C767" s="1" t="str">
        <f t="shared" si="44"/>
        <v>6.</v>
      </c>
      <c r="D767" s="1" t="str">
        <f t="shared" si="45"/>
        <v>6.1.</v>
      </c>
      <c r="E767" s="19" t="str">
        <f>INDEX(domain_ref!N:N,MATCH(C767,domain_ref!M:M,0))</f>
        <v>ריענון</v>
      </c>
      <c r="F767" s="76" t="str">
        <f>INDEX(domain_ref!N:N,MATCH(D767,domain_ref!M:M,0))</f>
        <v>כללי</v>
      </c>
      <c r="G767" s="76" t="str">
        <f t="shared" si="42"/>
        <v>6. ריענון</v>
      </c>
      <c r="H767" s="76" t="str">
        <f t="shared" si="43"/>
        <v>6.1. כללי</v>
      </c>
    </row>
    <row r="768" spans="1:8" ht="15">
      <c r="A768" s="210" t="s">
        <v>2074</v>
      </c>
      <c r="B768" s="211" t="s">
        <v>1144</v>
      </c>
      <c r="C768" s="1" t="str">
        <f t="shared" si="44"/>
        <v>6.</v>
      </c>
      <c r="D768" s="1" t="str">
        <f t="shared" si="45"/>
        <v>6.1.</v>
      </c>
      <c r="E768" s="19" t="str">
        <f>INDEX(domain_ref!N:N,MATCH(C768,domain_ref!M:M,0))</f>
        <v>ריענון</v>
      </c>
      <c r="F768" s="76" t="str">
        <f>INDEX(domain_ref!N:N,MATCH(D768,domain_ref!M:M,0))</f>
        <v>כללי</v>
      </c>
      <c r="G768" s="76" t="str">
        <f t="shared" si="42"/>
        <v>6. ריענון</v>
      </c>
      <c r="H768" s="76" t="str">
        <f t="shared" si="43"/>
        <v>6.1. כללי</v>
      </c>
    </row>
    <row r="769" spans="1:8" ht="15">
      <c r="A769" s="210" t="s">
        <v>2075</v>
      </c>
      <c r="B769" s="211" t="s">
        <v>1145</v>
      </c>
      <c r="C769" s="1" t="str">
        <f t="shared" si="44"/>
        <v>6.</v>
      </c>
      <c r="D769" s="1" t="str">
        <f t="shared" si="45"/>
        <v>6.1.</v>
      </c>
      <c r="E769" s="19" t="str">
        <f>INDEX(domain_ref!N:N,MATCH(C769,domain_ref!M:M,0))</f>
        <v>ריענון</v>
      </c>
      <c r="F769" s="76" t="str">
        <f>INDEX(domain_ref!N:N,MATCH(D769,domain_ref!M:M,0))</f>
        <v>כללי</v>
      </c>
      <c r="G769" s="76" t="str">
        <f t="shared" si="42"/>
        <v>6. ריענון</v>
      </c>
      <c r="H769" s="76" t="str">
        <f t="shared" si="43"/>
        <v>6.1. כללי</v>
      </c>
    </row>
    <row r="770" spans="1:8" ht="30">
      <c r="A770" s="210" t="s">
        <v>2076</v>
      </c>
      <c r="B770" s="211" t="s">
        <v>1146</v>
      </c>
      <c r="C770" s="1" t="str">
        <f t="shared" si="44"/>
        <v>6.</v>
      </c>
      <c r="D770" s="1" t="str">
        <f t="shared" si="45"/>
        <v>6.2.</v>
      </c>
      <c r="E770" s="19" t="str">
        <f>INDEX(domain_ref!N:N,MATCH(C770,domain_ref!M:M,0))</f>
        <v>ריענון</v>
      </c>
      <c r="F770" s="76" t="str">
        <f>INDEX(domain_ref!N:N,MATCH(D770,domain_ref!M:M,0))</f>
        <v>יצירת משימת ריענון</v>
      </c>
      <c r="G770" s="76" t="str">
        <f t="shared" si="42"/>
        <v>6. ריענון</v>
      </c>
      <c r="H770" s="76" t="str">
        <f t="shared" si="43"/>
        <v>6.2. יצירת משימת ריענון</v>
      </c>
    </row>
    <row r="771" spans="1:8" ht="30">
      <c r="A771" s="210" t="s">
        <v>2077</v>
      </c>
      <c r="B771" s="211" t="s">
        <v>1147</v>
      </c>
      <c r="C771" s="1" t="str">
        <f t="shared" si="44"/>
        <v>6.</v>
      </c>
      <c r="D771" s="1" t="str">
        <f t="shared" si="45"/>
        <v>6.2.</v>
      </c>
      <c r="E771" s="19" t="str">
        <f>INDEX(domain_ref!N:N,MATCH(C771,domain_ref!M:M,0))</f>
        <v>ריענון</v>
      </c>
      <c r="F771" s="76" t="str">
        <f>INDEX(domain_ref!N:N,MATCH(D771,domain_ref!M:M,0))</f>
        <v>יצירת משימת ריענון</v>
      </c>
      <c r="G771" s="76" t="str">
        <f t="shared" si="46" ref="G771:G834">C771&amp;" "&amp;E771</f>
        <v>6. ריענון</v>
      </c>
      <c r="H771" s="76" t="str">
        <f t="shared" si="47" ref="H771:H834">D771&amp;" "&amp;F771</f>
        <v>6.2. יצירת משימת ריענון</v>
      </c>
    </row>
    <row r="772" spans="1:8" ht="30">
      <c r="A772" s="210" t="s">
        <v>2078</v>
      </c>
      <c r="B772" s="211" t="s">
        <v>1148</v>
      </c>
      <c r="C772" s="1" t="str">
        <f t="shared" si="44"/>
        <v>6.</v>
      </c>
      <c r="D772" s="1" t="str">
        <f t="shared" si="45"/>
        <v>6.2.</v>
      </c>
      <c r="E772" s="19" t="str">
        <f>INDEX(domain_ref!N:N,MATCH(C772,domain_ref!M:M,0))</f>
        <v>ריענון</v>
      </c>
      <c r="F772" s="76" t="str">
        <f>INDEX(domain_ref!N:N,MATCH(D772,domain_ref!M:M,0))</f>
        <v>יצירת משימת ריענון</v>
      </c>
      <c r="G772" s="76" t="str">
        <f t="shared" si="46"/>
        <v>6. ריענון</v>
      </c>
      <c r="H772" s="76" t="str">
        <f t="shared" si="47"/>
        <v>6.2. יצירת משימת ריענון</v>
      </c>
    </row>
    <row r="773" spans="1:8" ht="30">
      <c r="A773" s="210" t="s">
        <v>2079</v>
      </c>
      <c r="B773" s="211" t="s">
        <v>1149</v>
      </c>
      <c r="C773" s="1" t="str">
        <f t="shared" si="44"/>
        <v>6.</v>
      </c>
      <c r="D773" s="1" t="str">
        <f t="shared" si="45"/>
        <v>6.2.</v>
      </c>
      <c r="E773" s="19" t="str">
        <f>INDEX(domain_ref!N:N,MATCH(C773,domain_ref!M:M,0))</f>
        <v>ריענון</v>
      </c>
      <c r="F773" s="76" t="str">
        <f>INDEX(domain_ref!N:N,MATCH(D773,domain_ref!M:M,0))</f>
        <v>יצירת משימת ריענון</v>
      </c>
      <c r="G773" s="76" t="str">
        <f t="shared" si="46"/>
        <v>6. ריענון</v>
      </c>
      <c r="H773" s="76" t="str">
        <f t="shared" si="47"/>
        <v>6.2. יצירת משימת ריענון</v>
      </c>
    </row>
    <row r="774" spans="1:8" ht="30">
      <c r="A774" s="210" t="s">
        <v>2080</v>
      </c>
      <c r="B774" s="211" t="s">
        <v>1150</v>
      </c>
      <c r="C774" s="1" t="str">
        <f t="shared" si="44"/>
        <v>6.</v>
      </c>
      <c r="D774" s="1" t="str">
        <f t="shared" si="45"/>
        <v>6.2.</v>
      </c>
      <c r="E774" s="19" t="str">
        <f>INDEX(domain_ref!N:N,MATCH(C774,domain_ref!M:M,0))</f>
        <v>ריענון</v>
      </c>
      <c r="F774" s="76" t="str">
        <f>INDEX(domain_ref!N:N,MATCH(D774,domain_ref!M:M,0))</f>
        <v>יצירת משימת ריענון</v>
      </c>
      <c r="G774" s="76" t="str">
        <f t="shared" si="46"/>
        <v>6. ריענון</v>
      </c>
      <c r="H774" s="76" t="str">
        <f t="shared" si="47"/>
        <v>6.2. יצירת משימת ריענון</v>
      </c>
    </row>
    <row r="775" spans="1:8" ht="30">
      <c r="A775" s="210" t="s">
        <v>2081</v>
      </c>
      <c r="B775" s="211" t="s">
        <v>1151</v>
      </c>
      <c r="C775" s="1" t="str">
        <f t="shared" si="44"/>
        <v>6.</v>
      </c>
      <c r="D775" s="1" t="str">
        <f t="shared" si="45"/>
        <v>6.2.</v>
      </c>
      <c r="E775" s="19" t="str">
        <f>INDEX(domain_ref!N:N,MATCH(C775,domain_ref!M:M,0))</f>
        <v>ריענון</v>
      </c>
      <c r="F775" s="76" t="str">
        <f>INDEX(domain_ref!N:N,MATCH(D775,domain_ref!M:M,0))</f>
        <v>יצירת משימת ריענון</v>
      </c>
      <c r="G775" s="76" t="str">
        <f t="shared" si="46"/>
        <v>6. ריענון</v>
      </c>
      <c r="H775" s="76" t="str">
        <f t="shared" si="47"/>
        <v>6.2. יצירת משימת ריענון</v>
      </c>
    </row>
    <row r="776" spans="1:8" ht="30">
      <c r="A776" s="210" t="s">
        <v>2082</v>
      </c>
      <c r="B776" s="211" t="s">
        <v>1152</v>
      </c>
      <c r="C776" s="1" t="str">
        <f t="shared" si="44"/>
        <v>6.</v>
      </c>
      <c r="D776" s="1" t="str">
        <f t="shared" si="45"/>
        <v>6.2.</v>
      </c>
      <c r="E776" s="19" t="str">
        <f>INDEX(domain_ref!N:N,MATCH(C776,domain_ref!M:M,0))</f>
        <v>ריענון</v>
      </c>
      <c r="F776" s="76" t="str">
        <f>INDEX(domain_ref!N:N,MATCH(D776,domain_ref!M:M,0))</f>
        <v>יצירת משימת ריענון</v>
      </c>
      <c r="G776" s="76" t="str">
        <f t="shared" si="46"/>
        <v>6. ריענון</v>
      </c>
      <c r="H776" s="76" t="str">
        <f t="shared" si="47"/>
        <v>6.2. יצירת משימת ריענון</v>
      </c>
    </row>
    <row r="777" spans="1:8" ht="30">
      <c r="A777" s="210" t="s">
        <v>2083</v>
      </c>
      <c r="B777" s="211" t="s">
        <v>1153</v>
      </c>
      <c r="C777" s="1" t="str">
        <f t="shared" si="44"/>
        <v>6.</v>
      </c>
      <c r="D777" s="1" t="str">
        <f t="shared" si="45"/>
        <v>6.2.</v>
      </c>
      <c r="E777" s="19" t="str">
        <f>INDEX(domain_ref!N:N,MATCH(C777,domain_ref!M:M,0))</f>
        <v>ריענון</v>
      </c>
      <c r="F777" s="76" t="str">
        <f>INDEX(domain_ref!N:N,MATCH(D777,domain_ref!M:M,0))</f>
        <v>יצירת משימת ריענון</v>
      </c>
      <c r="G777" s="76" t="str">
        <f t="shared" si="46"/>
        <v>6. ריענון</v>
      </c>
      <c r="H777" s="76" t="str">
        <f t="shared" si="47"/>
        <v>6.2. יצירת משימת ריענון</v>
      </c>
    </row>
    <row r="778" spans="1:8" ht="30">
      <c r="A778" s="210" t="s">
        <v>2084</v>
      </c>
      <c r="B778" s="211" t="s">
        <v>1154</v>
      </c>
      <c r="C778" s="1" t="str">
        <f t="shared" si="48" ref="C778:C841">LEFT(A778,2)</f>
        <v>6.</v>
      </c>
      <c r="D778" s="1" t="str">
        <f t="shared" si="49" ref="D778:D841">LEFT(A778,4)</f>
        <v>6.2.</v>
      </c>
      <c r="E778" s="19" t="str">
        <f>INDEX(domain_ref!N:N,MATCH(C778,domain_ref!M:M,0))</f>
        <v>ריענון</v>
      </c>
      <c r="F778" s="76" t="str">
        <f>INDEX(domain_ref!N:N,MATCH(D778,domain_ref!M:M,0))</f>
        <v>יצירת משימת ריענון</v>
      </c>
      <c r="G778" s="76" t="str">
        <f t="shared" si="46"/>
        <v>6. ריענון</v>
      </c>
      <c r="H778" s="76" t="str">
        <f t="shared" si="47"/>
        <v>6.2. יצירת משימת ריענון</v>
      </c>
    </row>
    <row r="779" spans="1:8" ht="30">
      <c r="A779" s="210" t="s">
        <v>2085</v>
      </c>
      <c r="B779" s="211" t="s">
        <v>1155</v>
      </c>
      <c r="C779" s="1" t="str">
        <f t="shared" si="48"/>
        <v>6.</v>
      </c>
      <c r="D779" s="1" t="str">
        <f t="shared" si="49"/>
        <v>6.2.</v>
      </c>
      <c r="E779" s="19" t="str">
        <f>INDEX(domain_ref!N:N,MATCH(C779,domain_ref!M:M,0))</f>
        <v>ריענון</v>
      </c>
      <c r="F779" s="76" t="str">
        <f>INDEX(domain_ref!N:N,MATCH(D779,domain_ref!M:M,0))</f>
        <v>יצירת משימת ריענון</v>
      </c>
      <c r="G779" s="76" t="str">
        <f t="shared" si="46"/>
        <v>6. ריענון</v>
      </c>
      <c r="H779" s="76" t="str">
        <f t="shared" si="47"/>
        <v>6.2. יצירת משימת ריענון</v>
      </c>
    </row>
    <row r="780" spans="1:8" ht="30">
      <c r="A780" s="210" t="s">
        <v>2086</v>
      </c>
      <c r="B780" s="211" t="s">
        <v>1156</v>
      </c>
      <c r="C780" s="1" t="str">
        <f t="shared" si="48"/>
        <v>6.</v>
      </c>
      <c r="D780" s="1" t="str">
        <f t="shared" si="49"/>
        <v>6.2.</v>
      </c>
      <c r="E780" s="19" t="str">
        <f>INDEX(domain_ref!N:N,MATCH(C780,domain_ref!M:M,0))</f>
        <v>ריענון</v>
      </c>
      <c r="F780" s="76" t="str">
        <f>INDEX(domain_ref!N:N,MATCH(D780,domain_ref!M:M,0))</f>
        <v>יצירת משימת ריענון</v>
      </c>
      <c r="G780" s="76" t="str">
        <f t="shared" si="46"/>
        <v>6. ריענון</v>
      </c>
      <c r="H780" s="76" t="str">
        <f t="shared" si="47"/>
        <v>6.2. יצירת משימת ריענון</v>
      </c>
    </row>
    <row r="781" spans="1:8" ht="30">
      <c r="A781" s="210" t="s">
        <v>2087</v>
      </c>
      <c r="B781" s="211" t="s">
        <v>1157</v>
      </c>
      <c r="C781" s="1" t="str">
        <f t="shared" si="48"/>
        <v>6.</v>
      </c>
      <c r="D781" s="1" t="str">
        <f t="shared" si="49"/>
        <v>6.2.</v>
      </c>
      <c r="E781" s="19" t="str">
        <f>INDEX(domain_ref!N:N,MATCH(C781,domain_ref!M:M,0))</f>
        <v>ריענון</v>
      </c>
      <c r="F781" s="76" t="str">
        <f>INDEX(domain_ref!N:N,MATCH(D781,domain_ref!M:M,0))</f>
        <v>יצירת משימת ריענון</v>
      </c>
      <c r="G781" s="76" t="str">
        <f t="shared" si="46"/>
        <v>6. ריענון</v>
      </c>
      <c r="H781" s="76" t="str">
        <f t="shared" si="47"/>
        <v>6.2. יצירת משימת ריענון</v>
      </c>
    </row>
    <row r="782" spans="1:8" ht="30">
      <c r="A782" s="210" t="s">
        <v>2088</v>
      </c>
      <c r="B782" s="211" t="s">
        <v>1158</v>
      </c>
      <c r="C782" s="1" t="str">
        <f t="shared" si="48"/>
        <v>6.</v>
      </c>
      <c r="D782" s="1" t="str">
        <f t="shared" si="49"/>
        <v>6.2.</v>
      </c>
      <c r="E782" s="19" t="str">
        <f>INDEX(domain_ref!N:N,MATCH(C782,domain_ref!M:M,0))</f>
        <v>ריענון</v>
      </c>
      <c r="F782" s="76" t="str">
        <f>INDEX(domain_ref!N:N,MATCH(D782,domain_ref!M:M,0))</f>
        <v>יצירת משימת ריענון</v>
      </c>
      <c r="G782" s="76" t="str">
        <f t="shared" si="46"/>
        <v>6. ריענון</v>
      </c>
      <c r="H782" s="76" t="str">
        <f t="shared" si="47"/>
        <v>6.2. יצירת משימת ריענון</v>
      </c>
    </row>
    <row r="783" spans="1:8" ht="30">
      <c r="A783" s="210" t="s">
        <v>2089</v>
      </c>
      <c r="B783" s="211" t="s">
        <v>1159</v>
      </c>
      <c r="C783" s="1" t="str">
        <f t="shared" si="48"/>
        <v>6.</v>
      </c>
      <c r="D783" s="1" t="str">
        <f t="shared" si="49"/>
        <v>6.2.</v>
      </c>
      <c r="E783" s="19" t="str">
        <f>INDEX(domain_ref!N:N,MATCH(C783,domain_ref!M:M,0))</f>
        <v>ריענון</v>
      </c>
      <c r="F783" s="76" t="str">
        <f>INDEX(domain_ref!N:N,MATCH(D783,domain_ref!M:M,0))</f>
        <v>יצירת משימת ריענון</v>
      </c>
      <c r="G783" s="76" t="str">
        <f t="shared" si="46"/>
        <v>6. ריענון</v>
      </c>
      <c r="H783" s="76" t="str">
        <f t="shared" si="47"/>
        <v>6.2. יצירת משימת ריענון</v>
      </c>
    </row>
    <row r="784" spans="1:8" ht="30">
      <c r="A784" s="210" t="s">
        <v>2090</v>
      </c>
      <c r="B784" s="211" t="s">
        <v>1160</v>
      </c>
      <c r="C784" s="1" t="str">
        <f t="shared" si="48"/>
        <v>6.</v>
      </c>
      <c r="D784" s="1" t="str">
        <f t="shared" si="49"/>
        <v>6.2.</v>
      </c>
      <c r="E784" s="19" t="str">
        <f>INDEX(domain_ref!N:N,MATCH(C784,domain_ref!M:M,0))</f>
        <v>ריענון</v>
      </c>
      <c r="F784" s="76" t="str">
        <f>INDEX(domain_ref!N:N,MATCH(D784,domain_ref!M:M,0))</f>
        <v>יצירת משימת ריענון</v>
      </c>
      <c r="G784" s="76" t="str">
        <f t="shared" si="46"/>
        <v>6. ריענון</v>
      </c>
      <c r="H784" s="76" t="str">
        <f t="shared" si="47"/>
        <v>6.2. יצירת משימת ריענון</v>
      </c>
    </row>
    <row r="785" spans="1:8" ht="30">
      <c r="A785" s="210" t="s">
        <v>2091</v>
      </c>
      <c r="B785" s="211" t="s">
        <v>1161</v>
      </c>
      <c r="C785" s="1" t="str">
        <f t="shared" si="48"/>
        <v>6.</v>
      </c>
      <c r="D785" s="1" t="str">
        <f t="shared" si="49"/>
        <v>6.2.</v>
      </c>
      <c r="E785" s="19" t="str">
        <f>INDEX(domain_ref!N:N,MATCH(C785,domain_ref!M:M,0))</f>
        <v>ריענון</v>
      </c>
      <c r="F785" s="76" t="str">
        <f>INDEX(domain_ref!N:N,MATCH(D785,domain_ref!M:M,0))</f>
        <v>יצירת משימת ריענון</v>
      </c>
      <c r="G785" s="76" t="str">
        <f t="shared" si="46"/>
        <v>6. ריענון</v>
      </c>
      <c r="H785" s="76" t="str">
        <f t="shared" si="47"/>
        <v>6.2. יצירת משימת ריענון</v>
      </c>
    </row>
    <row r="786" spans="1:8" ht="45">
      <c r="A786" s="210" t="s">
        <v>2092</v>
      </c>
      <c r="B786" s="211" t="s">
        <v>1162</v>
      </c>
      <c r="C786" s="1" t="str">
        <f t="shared" si="48"/>
        <v>6.</v>
      </c>
      <c r="D786" s="1" t="str">
        <f t="shared" si="49"/>
        <v>6.2.</v>
      </c>
      <c r="E786" s="19" t="str">
        <f>INDEX(domain_ref!N:N,MATCH(C786,domain_ref!M:M,0))</f>
        <v>ריענון</v>
      </c>
      <c r="F786" s="76" t="str">
        <f>INDEX(domain_ref!N:N,MATCH(D786,domain_ref!M:M,0))</f>
        <v>יצירת משימת ריענון</v>
      </c>
      <c r="G786" s="76" t="str">
        <f t="shared" si="46"/>
        <v>6. ריענון</v>
      </c>
      <c r="H786" s="76" t="str">
        <f t="shared" si="47"/>
        <v>6.2. יצירת משימת ריענון</v>
      </c>
    </row>
    <row r="787" spans="1:8" ht="30">
      <c r="A787" s="210" t="s">
        <v>2093</v>
      </c>
      <c r="B787" s="211" t="s">
        <v>1163</v>
      </c>
      <c r="C787" s="1" t="str">
        <f t="shared" si="48"/>
        <v>6.</v>
      </c>
      <c r="D787" s="1" t="str">
        <f t="shared" si="49"/>
        <v>6.2.</v>
      </c>
      <c r="E787" s="19" t="str">
        <f>INDEX(domain_ref!N:N,MATCH(C787,domain_ref!M:M,0))</f>
        <v>ריענון</v>
      </c>
      <c r="F787" s="76" t="str">
        <f>INDEX(domain_ref!N:N,MATCH(D787,domain_ref!M:M,0))</f>
        <v>יצירת משימת ריענון</v>
      </c>
      <c r="G787" s="76" t="str">
        <f t="shared" si="46"/>
        <v>6. ריענון</v>
      </c>
      <c r="H787" s="76" t="str">
        <f t="shared" si="47"/>
        <v>6.2. יצירת משימת ריענון</v>
      </c>
    </row>
    <row r="788" spans="1:8" ht="30">
      <c r="A788" s="210" t="s">
        <v>2094</v>
      </c>
      <c r="B788" s="211" t="s">
        <v>1164</v>
      </c>
      <c r="C788" s="1" t="str">
        <f t="shared" si="48"/>
        <v>6.</v>
      </c>
      <c r="D788" s="1" t="str">
        <f t="shared" si="49"/>
        <v>6.2.</v>
      </c>
      <c r="E788" s="19" t="str">
        <f>INDEX(domain_ref!N:N,MATCH(C788,domain_ref!M:M,0))</f>
        <v>ריענון</v>
      </c>
      <c r="F788" s="76" t="str">
        <f>INDEX(domain_ref!N:N,MATCH(D788,domain_ref!M:M,0))</f>
        <v>יצירת משימת ריענון</v>
      </c>
      <c r="G788" s="76" t="str">
        <f t="shared" si="46"/>
        <v>6. ריענון</v>
      </c>
      <c r="H788" s="76" t="str">
        <f t="shared" si="47"/>
        <v>6.2. יצירת משימת ריענון</v>
      </c>
    </row>
    <row r="789" spans="1:8" ht="30">
      <c r="A789" s="210" t="s">
        <v>2095</v>
      </c>
      <c r="B789" s="211" t="s">
        <v>1165</v>
      </c>
      <c r="C789" s="1" t="str">
        <f t="shared" si="48"/>
        <v>6.</v>
      </c>
      <c r="D789" s="1" t="str">
        <f t="shared" si="49"/>
        <v>6.2.</v>
      </c>
      <c r="E789" s="19" t="str">
        <f>INDEX(domain_ref!N:N,MATCH(C789,domain_ref!M:M,0))</f>
        <v>ריענון</v>
      </c>
      <c r="F789" s="76" t="str">
        <f>INDEX(domain_ref!N:N,MATCH(D789,domain_ref!M:M,0))</f>
        <v>יצירת משימת ריענון</v>
      </c>
      <c r="G789" s="76" t="str">
        <f t="shared" si="46"/>
        <v>6. ריענון</v>
      </c>
      <c r="H789" s="76" t="str">
        <f t="shared" si="47"/>
        <v>6.2. יצירת משימת ריענון</v>
      </c>
    </row>
    <row r="790" spans="1:8" ht="30">
      <c r="A790" s="210" t="s">
        <v>2096</v>
      </c>
      <c r="B790" s="211" t="s">
        <v>1166</v>
      </c>
      <c r="C790" s="1" t="str">
        <f t="shared" si="48"/>
        <v>6.</v>
      </c>
      <c r="D790" s="1" t="str">
        <f t="shared" si="49"/>
        <v>6.2.</v>
      </c>
      <c r="E790" s="19" t="str">
        <f>INDEX(domain_ref!N:N,MATCH(C790,domain_ref!M:M,0))</f>
        <v>ריענון</v>
      </c>
      <c r="F790" s="76" t="str">
        <f>INDEX(domain_ref!N:N,MATCH(D790,domain_ref!M:M,0))</f>
        <v>יצירת משימת ריענון</v>
      </c>
      <c r="G790" s="76" t="str">
        <f t="shared" si="46"/>
        <v>6. ריענון</v>
      </c>
      <c r="H790" s="76" t="str">
        <f t="shared" si="47"/>
        <v>6.2. יצירת משימת ריענון</v>
      </c>
    </row>
    <row r="791" spans="1:8" ht="30">
      <c r="A791" s="210" t="s">
        <v>2097</v>
      </c>
      <c r="B791" s="211" t="s">
        <v>1167</v>
      </c>
      <c r="C791" s="1" t="str">
        <f t="shared" si="48"/>
        <v>6.</v>
      </c>
      <c r="D791" s="1" t="str">
        <f t="shared" si="49"/>
        <v>6.2.</v>
      </c>
      <c r="E791" s="19" t="str">
        <f>INDEX(domain_ref!N:N,MATCH(C791,domain_ref!M:M,0))</f>
        <v>ריענון</v>
      </c>
      <c r="F791" s="76" t="str">
        <f>INDEX(domain_ref!N:N,MATCH(D791,domain_ref!M:M,0))</f>
        <v>יצירת משימת ריענון</v>
      </c>
      <c r="G791" s="76" t="str">
        <f t="shared" si="46"/>
        <v>6. ריענון</v>
      </c>
      <c r="H791" s="76" t="str">
        <f t="shared" si="47"/>
        <v>6.2. יצירת משימת ריענון</v>
      </c>
    </row>
    <row r="792" spans="1:8" ht="45">
      <c r="A792" s="210" t="s">
        <v>2098</v>
      </c>
      <c r="B792" s="211" t="s">
        <v>1168</v>
      </c>
      <c r="C792" s="1" t="str">
        <f t="shared" si="48"/>
        <v>6.</v>
      </c>
      <c r="D792" s="1" t="str">
        <f t="shared" si="49"/>
        <v>6.2.</v>
      </c>
      <c r="E792" s="19" t="str">
        <f>INDEX(domain_ref!N:N,MATCH(C792,domain_ref!M:M,0))</f>
        <v>ריענון</v>
      </c>
      <c r="F792" s="76" t="str">
        <f>INDEX(domain_ref!N:N,MATCH(D792,domain_ref!M:M,0))</f>
        <v>יצירת משימת ריענון</v>
      </c>
      <c r="G792" s="76" t="str">
        <f t="shared" si="46"/>
        <v>6. ריענון</v>
      </c>
      <c r="H792" s="76" t="str">
        <f t="shared" si="47"/>
        <v>6.2. יצירת משימת ריענון</v>
      </c>
    </row>
    <row r="793" spans="1:8" ht="60">
      <c r="A793" s="210" t="s">
        <v>2099</v>
      </c>
      <c r="B793" s="211" t="s">
        <v>1169</v>
      </c>
      <c r="C793" s="1" t="str">
        <f t="shared" si="48"/>
        <v>6.</v>
      </c>
      <c r="D793" s="1" t="str">
        <f t="shared" si="49"/>
        <v>6.2.</v>
      </c>
      <c r="E793" s="19" t="str">
        <f>INDEX(domain_ref!N:N,MATCH(C793,domain_ref!M:M,0))</f>
        <v>ריענון</v>
      </c>
      <c r="F793" s="76" t="str">
        <f>INDEX(domain_ref!N:N,MATCH(D793,domain_ref!M:M,0))</f>
        <v>יצירת משימת ריענון</v>
      </c>
      <c r="G793" s="76" t="str">
        <f t="shared" si="46"/>
        <v>6. ריענון</v>
      </c>
      <c r="H793" s="76" t="str">
        <f t="shared" si="47"/>
        <v>6.2. יצירת משימת ריענון</v>
      </c>
    </row>
    <row r="794" spans="1:8" ht="45">
      <c r="A794" s="210" t="s">
        <v>2100</v>
      </c>
      <c r="B794" s="211" t="s">
        <v>1170</v>
      </c>
      <c r="C794" s="1" t="str">
        <f t="shared" si="48"/>
        <v>6.</v>
      </c>
      <c r="D794" s="1" t="str">
        <f t="shared" si="49"/>
        <v>6.2.</v>
      </c>
      <c r="E794" s="19" t="str">
        <f>INDEX(domain_ref!N:N,MATCH(C794,domain_ref!M:M,0))</f>
        <v>ריענון</v>
      </c>
      <c r="F794" s="76" t="str">
        <f>INDEX(domain_ref!N:N,MATCH(D794,domain_ref!M:M,0))</f>
        <v>יצירת משימת ריענון</v>
      </c>
      <c r="G794" s="76" t="str">
        <f t="shared" si="46"/>
        <v>6. ריענון</v>
      </c>
      <c r="H794" s="76" t="str">
        <f t="shared" si="47"/>
        <v>6.2. יצירת משימת ריענון</v>
      </c>
    </row>
    <row r="795" spans="1:8" ht="45">
      <c r="A795" s="210" t="s">
        <v>2101</v>
      </c>
      <c r="B795" s="211" t="s">
        <v>1171</v>
      </c>
      <c r="C795" s="1" t="str">
        <f t="shared" si="48"/>
        <v>6.</v>
      </c>
      <c r="D795" s="1" t="str">
        <f t="shared" si="49"/>
        <v>6.2.</v>
      </c>
      <c r="E795" s="19" t="str">
        <f>INDEX(domain_ref!N:N,MATCH(C795,domain_ref!M:M,0))</f>
        <v>ריענון</v>
      </c>
      <c r="F795" s="76" t="str">
        <f>INDEX(domain_ref!N:N,MATCH(D795,domain_ref!M:M,0))</f>
        <v>יצירת משימת ריענון</v>
      </c>
      <c r="G795" s="76" t="str">
        <f t="shared" si="46"/>
        <v>6. ריענון</v>
      </c>
      <c r="H795" s="76" t="str">
        <f t="shared" si="47"/>
        <v>6.2. יצירת משימת ריענון</v>
      </c>
    </row>
    <row r="796" spans="1:8" ht="60">
      <c r="A796" s="210" t="s">
        <v>2102</v>
      </c>
      <c r="B796" s="211" t="s">
        <v>1172</v>
      </c>
      <c r="C796" s="1" t="str">
        <f t="shared" si="48"/>
        <v>6.</v>
      </c>
      <c r="D796" s="1" t="str">
        <f t="shared" si="49"/>
        <v>6.2.</v>
      </c>
      <c r="E796" s="19" t="str">
        <f>INDEX(domain_ref!N:N,MATCH(C796,domain_ref!M:M,0))</f>
        <v>ריענון</v>
      </c>
      <c r="F796" s="76" t="str">
        <f>INDEX(domain_ref!N:N,MATCH(D796,domain_ref!M:M,0))</f>
        <v>יצירת משימת ריענון</v>
      </c>
      <c r="G796" s="76" t="str">
        <f t="shared" si="46"/>
        <v>6. ריענון</v>
      </c>
      <c r="H796" s="76" t="str">
        <f t="shared" si="47"/>
        <v>6.2. יצירת משימת ריענון</v>
      </c>
    </row>
    <row r="797" spans="1:8" ht="15">
      <c r="A797" s="210" t="s">
        <v>2103</v>
      </c>
      <c r="B797" s="211" t="s">
        <v>1173</v>
      </c>
      <c r="C797" s="1" t="str">
        <f t="shared" si="48"/>
        <v>6.</v>
      </c>
      <c r="D797" s="1" t="str">
        <f t="shared" si="49"/>
        <v>6.3.</v>
      </c>
      <c r="E797" s="19" t="str">
        <f>INDEX(domain_ref!N:N,MATCH(C797,domain_ref!M:M,0))</f>
        <v>ריענון</v>
      </c>
      <c r="F797" s="76" t="str">
        <f>INDEX(domain_ref!N:N,MATCH(D797,domain_ref!M:M,0))</f>
        <v>ליקוט לריענון</v>
      </c>
      <c r="G797" s="76" t="str">
        <f t="shared" si="46"/>
        <v>6. ריענון</v>
      </c>
      <c r="H797" s="76" t="str">
        <f t="shared" si="47"/>
        <v>6.3. ליקוט לריענון</v>
      </c>
    </row>
    <row r="798" spans="1:8" ht="30">
      <c r="A798" s="210" t="s">
        <v>2104</v>
      </c>
      <c r="B798" s="211" t="s">
        <v>1174</v>
      </c>
      <c r="C798" s="1" t="str">
        <f t="shared" si="48"/>
        <v>6.</v>
      </c>
      <c r="D798" s="1" t="str">
        <f t="shared" si="49"/>
        <v>6.3.</v>
      </c>
      <c r="E798" s="19" t="str">
        <f>INDEX(domain_ref!N:N,MATCH(C798,domain_ref!M:M,0))</f>
        <v>ריענון</v>
      </c>
      <c r="F798" s="76" t="str">
        <f>INDEX(domain_ref!N:N,MATCH(D798,domain_ref!M:M,0))</f>
        <v>ליקוט לריענון</v>
      </c>
      <c r="G798" s="76" t="str">
        <f t="shared" si="46"/>
        <v>6. ריענון</v>
      </c>
      <c r="H798" s="76" t="str">
        <f t="shared" si="47"/>
        <v>6.3. ליקוט לריענון</v>
      </c>
    </row>
    <row r="799" spans="1:8" ht="15">
      <c r="A799" s="210" t="s">
        <v>2105</v>
      </c>
      <c r="B799" s="211" t="s">
        <v>1175</v>
      </c>
      <c r="C799" s="1" t="str">
        <f t="shared" si="48"/>
        <v>6.</v>
      </c>
      <c r="D799" s="1" t="str">
        <f t="shared" si="49"/>
        <v>6.3.</v>
      </c>
      <c r="E799" s="19" t="str">
        <f>INDEX(domain_ref!N:N,MATCH(C799,domain_ref!M:M,0))</f>
        <v>ריענון</v>
      </c>
      <c r="F799" s="76" t="str">
        <f>INDEX(domain_ref!N:N,MATCH(D799,domain_ref!M:M,0))</f>
        <v>ליקוט לריענון</v>
      </c>
      <c r="G799" s="76" t="str">
        <f t="shared" si="46"/>
        <v>6. ריענון</v>
      </c>
      <c r="H799" s="76" t="str">
        <f t="shared" si="47"/>
        <v>6.3. ליקוט לריענון</v>
      </c>
    </row>
    <row r="800" spans="1:8" ht="60">
      <c r="A800" s="210" t="s">
        <v>2106</v>
      </c>
      <c r="B800" s="211" t="s">
        <v>1176</v>
      </c>
      <c r="C800" s="1" t="str">
        <f t="shared" si="48"/>
        <v>6.</v>
      </c>
      <c r="D800" s="1" t="str">
        <f t="shared" si="49"/>
        <v>6.3.</v>
      </c>
      <c r="E800" s="19" t="str">
        <f>INDEX(domain_ref!N:N,MATCH(C800,domain_ref!M:M,0))</f>
        <v>ריענון</v>
      </c>
      <c r="F800" s="76" t="str">
        <f>INDEX(domain_ref!N:N,MATCH(D800,domain_ref!M:M,0))</f>
        <v>ליקוט לריענון</v>
      </c>
      <c r="G800" s="76" t="str">
        <f t="shared" si="46"/>
        <v>6. ריענון</v>
      </c>
      <c r="H800" s="76" t="str">
        <f t="shared" si="47"/>
        <v>6.3. ליקוט לריענון</v>
      </c>
    </row>
    <row r="801" spans="1:8" ht="15">
      <c r="A801" s="210" t="s">
        <v>2107</v>
      </c>
      <c r="B801" s="211" t="s">
        <v>1177</v>
      </c>
      <c r="C801" s="1" t="str">
        <f t="shared" si="48"/>
        <v>6.</v>
      </c>
      <c r="D801" s="1" t="str">
        <f t="shared" si="49"/>
        <v>6.3.</v>
      </c>
      <c r="E801" s="19" t="str">
        <f>INDEX(domain_ref!N:N,MATCH(C801,domain_ref!M:M,0))</f>
        <v>ריענון</v>
      </c>
      <c r="F801" s="76" t="str">
        <f>INDEX(domain_ref!N:N,MATCH(D801,domain_ref!M:M,0))</f>
        <v>ליקוט לריענון</v>
      </c>
      <c r="G801" s="76" t="str">
        <f t="shared" si="46"/>
        <v>6. ריענון</v>
      </c>
      <c r="H801" s="76" t="str">
        <f t="shared" si="47"/>
        <v>6.3. ליקוט לריענון</v>
      </c>
    </row>
    <row r="802" spans="1:8" ht="60">
      <c r="A802" s="210" t="s">
        <v>2108</v>
      </c>
      <c r="B802" s="211" t="s">
        <v>1178</v>
      </c>
      <c r="C802" s="1" t="str">
        <f t="shared" si="48"/>
        <v>6.</v>
      </c>
      <c r="D802" s="1" t="str">
        <f t="shared" si="49"/>
        <v>6.3.</v>
      </c>
      <c r="E802" s="19" t="str">
        <f>INDEX(domain_ref!N:N,MATCH(C802,domain_ref!M:M,0))</f>
        <v>ריענון</v>
      </c>
      <c r="F802" s="76" t="str">
        <f>INDEX(domain_ref!N:N,MATCH(D802,domain_ref!M:M,0))</f>
        <v>ליקוט לריענון</v>
      </c>
      <c r="G802" s="76" t="str">
        <f t="shared" si="46"/>
        <v>6. ריענון</v>
      </c>
      <c r="H802" s="76" t="str">
        <f t="shared" si="47"/>
        <v>6.3. ליקוט לריענון</v>
      </c>
    </row>
    <row r="803" spans="1:8" ht="90">
      <c r="A803" s="210" t="s">
        <v>2109</v>
      </c>
      <c r="B803" s="211" t="s">
        <v>1179</v>
      </c>
      <c r="C803" s="1" t="str">
        <f t="shared" si="48"/>
        <v>6.</v>
      </c>
      <c r="D803" s="1" t="str">
        <f t="shared" si="49"/>
        <v>6.3.</v>
      </c>
      <c r="E803" s="19" t="str">
        <f>INDEX(domain_ref!N:N,MATCH(C803,domain_ref!M:M,0))</f>
        <v>ריענון</v>
      </c>
      <c r="F803" s="76" t="str">
        <f>INDEX(domain_ref!N:N,MATCH(D803,domain_ref!M:M,0))</f>
        <v>ליקוט לריענון</v>
      </c>
      <c r="G803" s="76" t="str">
        <f t="shared" si="46"/>
        <v>6. ריענון</v>
      </c>
      <c r="H803" s="76" t="str">
        <f t="shared" si="47"/>
        <v>6.3. ליקוט לריענון</v>
      </c>
    </row>
    <row r="804" spans="1:8" ht="45">
      <c r="A804" s="210" t="s">
        <v>2110</v>
      </c>
      <c r="B804" s="211" t="s">
        <v>1180</v>
      </c>
      <c r="C804" s="1" t="str">
        <f t="shared" si="48"/>
        <v>6.</v>
      </c>
      <c r="D804" s="1" t="str">
        <f t="shared" si="49"/>
        <v>6.3.</v>
      </c>
      <c r="E804" s="19" t="str">
        <f>INDEX(domain_ref!N:N,MATCH(C804,domain_ref!M:M,0))</f>
        <v>ריענון</v>
      </c>
      <c r="F804" s="76" t="str">
        <f>INDEX(domain_ref!N:N,MATCH(D804,domain_ref!M:M,0))</f>
        <v>ליקוט לריענון</v>
      </c>
      <c r="G804" s="76" t="str">
        <f t="shared" si="46"/>
        <v>6. ריענון</v>
      </c>
      <c r="H804" s="76" t="str">
        <f t="shared" si="47"/>
        <v>6.3. ליקוט לריענון</v>
      </c>
    </row>
    <row r="805" spans="1:8" ht="30">
      <c r="A805" s="210" t="s">
        <v>2111</v>
      </c>
      <c r="B805" s="211" t="s">
        <v>1181</v>
      </c>
      <c r="C805" s="1" t="str">
        <f t="shared" si="48"/>
        <v>6.</v>
      </c>
      <c r="D805" s="1" t="str">
        <f t="shared" si="49"/>
        <v>6.4.</v>
      </c>
      <c r="E805" s="19" t="str">
        <f>INDEX(domain_ref!N:N,MATCH(C805,domain_ref!M:M,0))</f>
        <v>ריענון</v>
      </c>
      <c r="F805" s="76" t="str">
        <f>INDEX(domain_ref!N:N,MATCH(D805,domain_ref!M:M,0))</f>
        <v>פיזור לאיתורי הריענון</v>
      </c>
      <c r="G805" s="76" t="str">
        <f t="shared" si="46"/>
        <v>6. ריענון</v>
      </c>
      <c r="H805" s="76" t="str">
        <f t="shared" si="47"/>
        <v>6.4. פיזור לאיתורי הריענון</v>
      </c>
    </row>
    <row r="806" spans="1:8" ht="30">
      <c r="A806" s="210" t="s">
        <v>2112</v>
      </c>
      <c r="B806" s="211" t="s">
        <v>1182</v>
      </c>
      <c r="C806" s="1" t="str">
        <f t="shared" si="48"/>
        <v>6.</v>
      </c>
      <c r="D806" s="1" t="str">
        <f t="shared" si="49"/>
        <v>6.4.</v>
      </c>
      <c r="E806" s="19" t="str">
        <f>INDEX(domain_ref!N:N,MATCH(C806,domain_ref!M:M,0))</f>
        <v>ריענון</v>
      </c>
      <c r="F806" s="76" t="str">
        <f>INDEX(domain_ref!N:N,MATCH(D806,domain_ref!M:M,0))</f>
        <v>פיזור לאיתורי הריענון</v>
      </c>
      <c r="G806" s="76" t="str">
        <f t="shared" si="46"/>
        <v>6. ריענון</v>
      </c>
      <c r="H806" s="76" t="str">
        <f t="shared" si="47"/>
        <v>6.4. פיזור לאיתורי הריענון</v>
      </c>
    </row>
    <row r="807" spans="1:8" ht="30">
      <c r="A807" s="210" t="s">
        <v>2113</v>
      </c>
      <c r="B807" s="211" t="s">
        <v>1183</v>
      </c>
      <c r="C807" s="1" t="str">
        <f t="shared" si="48"/>
        <v>6.</v>
      </c>
      <c r="D807" s="1" t="str">
        <f t="shared" si="49"/>
        <v>6.4.</v>
      </c>
      <c r="E807" s="19" t="str">
        <f>INDEX(domain_ref!N:N,MATCH(C807,domain_ref!M:M,0))</f>
        <v>ריענון</v>
      </c>
      <c r="F807" s="76" t="str">
        <f>INDEX(domain_ref!N:N,MATCH(D807,domain_ref!M:M,0))</f>
        <v>פיזור לאיתורי הריענון</v>
      </c>
      <c r="G807" s="76" t="str">
        <f t="shared" si="46"/>
        <v>6. ריענון</v>
      </c>
      <c r="H807" s="76" t="str">
        <f t="shared" si="47"/>
        <v>6.4. פיזור לאיתורי הריענון</v>
      </c>
    </row>
    <row r="808" spans="1:8" ht="30">
      <c r="A808" s="210" t="s">
        <v>2114</v>
      </c>
      <c r="B808" s="211" t="s">
        <v>1184</v>
      </c>
      <c r="C808" s="1" t="str">
        <f t="shared" si="48"/>
        <v>6.</v>
      </c>
      <c r="D808" s="1" t="str">
        <f t="shared" si="49"/>
        <v>6.4.</v>
      </c>
      <c r="E808" s="19" t="str">
        <f>INDEX(domain_ref!N:N,MATCH(C808,domain_ref!M:M,0))</f>
        <v>ריענון</v>
      </c>
      <c r="F808" s="76" t="str">
        <f>INDEX(domain_ref!N:N,MATCH(D808,domain_ref!M:M,0))</f>
        <v>פיזור לאיתורי הריענון</v>
      </c>
      <c r="G808" s="76" t="str">
        <f t="shared" si="46"/>
        <v>6. ריענון</v>
      </c>
      <c r="H808" s="76" t="str">
        <f t="shared" si="47"/>
        <v>6.4. פיזור לאיתורי הריענון</v>
      </c>
    </row>
    <row r="809" spans="1:8" ht="30">
      <c r="A809" s="210" t="s">
        <v>2115</v>
      </c>
      <c r="B809" s="211" t="s">
        <v>1185</v>
      </c>
      <c r="C809" s="1" t="str">
        <f t="shared" si="48"/>
        <v>6.</v>
      </c>
      <c r="D809" s="1" t="str">
        <f t="shared" si="49"/>
        <v>6.4.</v>
      </c>
      <c r="E809" s="19" t="str">
        <f>INDEX(domain_ref!N:N,MATCH(C809,domain_ref!M:M,0))</f>
        <v>ריענון</v>
      </c>
      <c r="F809" s="76" t="str">
        <f>INDEX(domain_ref!N:N,MATCH(D809,domain_ref!M:M,0))</f>
        <v>פיזור לאיתורי הריענון</v>
      </c>
      <c r="G809" s="76" t="str">
        <f t="shared" si="46"/>
        <v>6. ריענון</v>
      </c>
      <c r="H809" s="76" t="str">
        <f t="shared" si="47"/>
        <v>6.4. פיזור לאיתורי הריענון</v>
      </c>
    </row>
    <row r="810" spans="1:8" ht="30">
      <c r="A810" s="210" t="s">
        <v>2116</v>
      </c>
      <c r="B810" s="211" t="s">
        <v>1186</v>
      </c>
      <c r="C810" s="1" t="str">
        <f t="shared" si="48"/>
        <v>6.</v>
      </c>
      <c r="D810" s="1" t="str">
        <f t="shared" si="49"/>
        <v>6.4.</v>
      </c>
      <c r="E810" s="19" t="str">
        <f>INDEX(domain_ref!N:N,MATCH(C810,domain_ref!M:M,0))</f>
        <v>ריענון</v>
      </c>
      <c r="F810" s="76" t="str">
        <f>INDEX(domain_ref!N:N,MATCH(D810,domain_ref!M:M,0))</f>
        <v>פיזור לאיתורי הריענון</v>
      </c>
      <c r="G810" s="76" t="str">
        <f t="shared" si="46"/>
        <v>6. ריענון</v>
      </c>
      <c r="H810" s="76" t="str">
        <f t="shared" si="47"/>
        <v>6.4. פיזור לאיתורי הריענון</v>
      </c>
    </row>
    <row r="811" spans="1:8" ht="30">
      <c r="A811" s="210" t="s">
        <v>2117</v>
      </c>
      <c r="B811" s="211" t="s">
        <v>1187</v>
      </c>
      <c r="C811" s="1" t="str">
        <f t="shared" si="48"/>
        <v>6.</v>
      </c>
      <c r="D811" s="1" t="str">
        <f t="shared" si="49"/>
        <v>6.4.</v>
      </c>
      <c r="E811" s="19" t="str">
        <f>INDEX(domain_ref!N:N,MATCH(C811,domain_ref!M:M,0))</f>
        <v>ריענון</v>
      </c>
      <c r="F811" s="76" t="str">
        <f>INDEX(domain_ref!N:N,MATCH(D811,domain_ref!M:M,0))</f>
        <v>פיזור לאיתורי הריענון</v>
      </c>
      <c r="G811" s="76" t="str">
        <f t="shared" si="46"/>
        <v>6. ריענון</v>
      </c>
      <c r="H811" s="76" t="str">
        <f t="shared" si="47"/>
        <v>6.4. פיזור לאיתורי הריענון</v>
      </c>
    </row>
    <row r="812" spans="1:8" ht="30">
      <c r="A812" s="210" t="s">
        <v>2118</v>
      </c>
      <c r="B812" s="211" t="s">
        <v>1188</v>
      </c>
      <c r="C812" s="1" t="str">
        <f t="shared" si="48"/>
        <v>6.</v>
      </c>
      <c r="D812" s="1" t="str">
        <f t="shared" si="49"/>
        <v>6.4.</v>
      </c>
      <c r="E812" s="19" t="str">
        <f>INDEX(domain_ref!N:N,MATCH(C812,domain_ref!M:M,0))</f>
        <v>ריענון</v>
      </c>
      <c r="F812" s="76" t="str">
        <f>INDEX(domain_ref!N:N,MATCH(D812,domain_ref!M:M,0))</f>
        <v>פיזור לאיתורי הריענון</v>
      </c>
      <c r="G812" s="76" t="str">
        <f t="shared" si="46"/>
        <v>6. ריענון</v>
      </c>
      <c r="H812" s="76" t="str">
        <f t="shared" si="47"/>
        <v>6.4. פיזור לאיתורי הריענון</v>
      </c>
    </row>
    <row r="813" spans="1:8" ht="30">
      <c r="A813" s="210" t="s">
        <v>2119</v>
      </c>
      <c r="B813" s="211" t="s">
        <v>1189</v>
      </c>
      <c r="C813" s="1" t="str">
        <f t="shared" si="48"/>
        <v>6.</v>
      </c>
      <c r="D813" s="1" t="str">
        <f t="shared" si="49"/>
        <v>6.4.</v>
      </c>
      <c r="E813" s="19" t="str">
        <f>INDEX(domain_ref!N:N,MATCH(C813,domain_ref!M:M,0))</f>
        <v>ריענון</v>
      </c>
      <c r="F813" s="76" t="str">
        <f>INDEX(domain_ref!N:N,MATCH(D813,domain_ref!M:M,0))</f>
        <v>פיזור לאיתורי הריענון</v>
      </c>
      <c r="G813" s="76" t="str">
        <f t="shared" si="46"/>
        <v>6. ריענון</v>
      </c>
      <c r="H813" s="76" t="str">
        <f t="shared" si="47"/>
        <v>6.4. פיזור לאיתורי הריענון</v>
      </c>
    </row>
    <row r="814" spans="1:8" ht="30">
      <c r="A814" s="210" t="s">
        <v>2120</v>
      </c>
      <c r="B814" s="211" t="s">
        <v>1190</v>
      </c>
      <c r="C814" s="1" t="str">
        <f t="shared" si="48"/>
        <v>6.</v>
      </c>
      <c r="D814" s="1" t="str">
        <f t="shared" si="49"/>
        <v>6.4.</v>
      </c>
      <c r="E814" s="19" t="str">
        <f>INDEX(domain_ref!N:N,MATCH(C814,domain_ref!M:M,0))</f>
        <v>ריענון</v>
      </c>
      <c r="F814" s="76" t="str">
        <f>INDEX(domain_ref!N:N,MATCH(D814,domain_ref!M:M,0))</f>
        <v>פיזור לאיתורי הריענון</v>
      </c>
      <c r="G814" s="76" t="str">
        <f t="shared" si="46"/>
        <v>6. ריענון</v>
      </c>
      <c r="H814" s="76" t="str">
        <f t="shared" si="47"/>
        <v>6.4. פיזור לאיתורי הריענון</v>
      </c>
    </row>
    <row r="815" spans="1:8" ht="60">
      <c r="A815" s="210" t="s">
        <v>2121</v>
      </c>
      <c r="B815" s="211" t="s">
        <v>1191</v>
      </c>
      <c r="C815" s="1" t="str">
        <f t="shared" si="48"/>
        <v>6.</v>
      </c>
      <c r="D815" s="1" t="str">
        <f t="shared" si="49"/>
        <v>6.4.</v>
      </c>
      <c r="E815" s="19" t="str">
        <f>INDEX(domain_ref!N:N,MATCH(C815,domain_ref!M:M,0))</f>
        <v>ריענון</v>
      </c>
      <c r="F815" s="76" t="str">
        <f>INDEX(domain_ref!N:N,MATCH(D815,domain_ref!M:M,0))</f>
        <v>פיזור לאיתורי הריענון</v>
      </c>
      <c r="G815" s="76" t="str">
        <f t="shared" si="46"/>
        <v>6. ריענון</v>
      </c>
      <c r="H815" s="76" t="str">
        <f t="shared" si="47"/>
        <v>6.4. פיזור לאיתורי הריענון</v>
      </c>
    </row>
    <row r="816" spans="1:8" ht="45">
      <c r="A816" s="210" t="s">
        <v>2122</v>
      </c>
      <c r="B816" s="211" t="s">
        <v>1192</v>
      </c>
      <c r="C816" s="1" t="str">
        <f t="shared" si="48"/>
        <v>6.</v>
      </c>
      <c r="D816" s="1" t="str">
        <f t="shared" si="49"/>
        <v>6.4.</v>
      </c>
      <c r="E816" s="19" t="str">
        <f>INDEX(domain_ref!N:N,MATCH(C816,domain_ref!M:M,0))</f>
        <v>ריענון</v>
      </c>
      <c r="F816" s="76" t="str">
        <f>INDEX(domain_ref!N:N,MATCH(D816,domain_ref!M:M,0))</f>
        <v>פיזור לאיתורי הריענון</v>
      </c>
      <c r="G816" s="76" t="str">
        <f t="shared" si="46"/>
        <v>6. ריענון</v>
      </c>
      <c r="H816" s="76" t="str">
        <f t="shared" si="47"/>
        <v>6.4. פיזור לאיתורי הריענון</v>
      </c>
    </row>
    <row r="817" spans="1:8" ht="45">
      <c r="A817" s="210" t="s">
        <v>2123</v>
      </c>
      <c r="B817" s="211" t="s">
        <v>1193</v>
      </c>
      <c r="C817" s="1" t="str">
        <f t="shared" si="48"/>
        <v>6.</v>
      </c>
      <c r="D817" s="1" t="str">
        <f t="shared" si="49"/>
        <v>6.4.</v>
      </c>
      <c r="E817" s="19" t="str">
        <f>INDEX(domain_ref!N:N,MATCH(C817,domain_ref!M:M,0))</f>
        <v>ריענון</v>
      </c>
      <c r="F817" s="76" t="str">
        <f>INDEX(domain_ref!N:N,MATCH(D817,domain_ref!M:M,0))</f>
        <v>פיזור לאיתורי הריענון</v>
      </c>
      <c r="G817" s="76" t="str">
        <f t="shared" si="46"/>
        <v>6. ריענון</v>
      </c>
      <c r="H817" s="76" t="str">
        <f t="shared" si="47"/>
        <v>6.4. פיזור לאיתורי הריענון</v>
      </c>
    </row>
    <row r="818" spans="1:8" ht="15">
      <c r="A818" s="210" t="s">
        <v>2124</v>
      </c>
      <c r="B818" s="211" t="s">
        <v>1194</v>
      </c>
      <c r="C818" s="1" t="str">
        <f t="shared" si="48"/>
        <v>7.</v>
      </c>
      <c r="D818" s="1" t="str">
        <f t="shared" si="49"/>
        <v>7.</v>
      </c>
      <c r="E818" s="19" t="str">
        <f>INDEX(domain_ref!N:N,MATCH(C818,domain_ref!M:M,0))</f>
        <v>ספירות מלאי</v>
      </c>
      <c r="F818" s="76" t="str">
        <f>INDEX(domain_ref!N:N,MATCH(D818,domain_ref!M:M,0))</f>
        <v>ספירות מלאי</v>
      </c>
      <c r="G818" s="76" t="str">
        <f t="shared" si="46"/>
        <v>7. ספירות מלאי</v>
      </c>
      <c r="H818" s="76" t="str">
        <f t="shared" si="47"/>
        <v>7. ספירות מלאי</v>
      </c>
    </row>
    <row r="819" spans="1:8" ht="15">
      <c r="A819" s="210" t="s">
        <v>2125</v>
      </c>
      <c r="B819" s="211" t="s">
        <v>387</v>
      </c>
      <c r="C819" s="1" t="str">
        <f t="shared" si="48"/>
        <v>7.</v>
      </c>
      <c r="D819" s="1" t="str">
        <f t="shared" si="49"/>
        <v>7.1.</v>
      </c>
      <c r="E819" s="19" t="str">
        <f>INDEX(domain_ref!N:N,MATCH(C819,domain_ref!M:M,0))</f>
        <v>ספירות מלאי</v>
      </c>
      <c r="F819" s="76" t="str">
        <f>INDEX(domain_ref!N:N,MATCH(D819,domain_ref!M:M,0))</f>
        <v>כללי</v>
      </c>
      <c r="G819" s="76" t="str">
        <f t="shared" si="46"/>
        <v>7. ספירות מלאי</v>
      </c>
      <c r="H819" s="76" t="str">
        <f t="shared" si="47"/>
        <v>7.1. כללי</v>
      </c>
    </row>
    <row r="820" spans="1:8" ht="60">
      <c r="A820" s="210" t="s">
        <v>2126</v>
      </c>
      <c r="B820" s="211" t="s">
        <v>1195</v>
      </c>
      <c r="C820" s="1" t="str">
        <f t="shared" si="48"/>
        <v>7.</v>
      </c>
      <c r="D820" s="1" t="str">
        <f t="shared" si="49"/>
        <v>7.1.</v>
      </c>
      <c r="E820" s="19" t="str">
        <f>INDEX(domain_ref!N:N,MATCH(C820,domain_ref!M:M,0))</f>
        <v>ספירות מלאי</v>
      </c>
      <c r="F820" s="76" t="str">
        <f>INDEX(domain_ref!N:N,MATCH(D820,domain_ref!M:M,0))</f>
        <v>כללי</v>
      </c>
      <c r="G820" s="76" t="str">
        <f t="shared" si="46"/>
        <v>7. ספירות מלאי</v>
      </c>
      <c r="H820" s="76" t="str">
        <f t="shared" si="47"/>
        <v>7.1. כללי</v>
      </c>
    </row>
    <row r="821" spans="1:8" ht="60">
      <c r="A821" s="210" t="s">
        <v>2127</v>
      </c>
      <c r="B821" s="211" t="s">
        <v>1196</v>
      </c>
      <c r="C821" s="1" t="str">
        <f t="shared" si="48"/>
        <v>7.</v>
      </c>
      <c r="D821" s="1" t="str">
        <f t="shared" si="49"/>
        <v>7.1.</v>
      </c>
      <c r="E821" s="19" t="str">
        <f>INDEX(domain_ref!N:N,MATCH(C821,domain_ref!M:M,0))</f>
        <v>ספירות מלאי</v>
      </c>
      <c r="F821" s="76" t="str">
        <f>INDEX(domain_ref!N:N,MATCH(D821,domain_ref!M:M,0))</f>
        <v>כללי</v>
      </c>
      <c r="G821" s="76" t="str">
        <f t="shared" si="46"/>
        <v>7. ספירות מלאי</v>
      </c>
      <c r="H821" s="76" t="str">
        <f t="shared" si="47"/>
        <v>7.1. כללי</v>
      </c>
    </row>
    <row r="822" spans="1:8" ht="45">
      <c r="A822" s="210" t="s">
        <v>2128</v>
      </c>
      <c r="B822" s="211" t="s">
        <v>1197</v>
      </c>
      <c r="C822" s="1" t="str">
        <f t="shared" si="48"/>
        <v>7.</v>
      </c>
      <c r="D822" s="1" t="str">
        <f t="shared" si="49"/>
        <v>7.1.</v>
      </c>
      <c r="E822" s="19" t="str">
        <f>INDEX(domain_ref!N:N,MATCH(C822,domain_ref!M:M,0))</f>
        <v>ספירות מלאי</v>
      </c>
      <c r="F822" s="76" t="str">
        <f>INDEX(domain_ref!N:N,MATCH(D822,domain_ref!M:M,0))</f>
        <v>כללי</v>
      </c>
      <c r="G822" s="76" t="str">
        <f t="shared" si="46"/>
        <v>7. ספירות מלאי</v>
      </c>
      <c r="H822" s="76" t="str">
        <f t="shared" si="47"/>
        <v>7.1. כללי</v>
      </c>
    </row>
    <row r="823" spans="1:8" ht="75">
      <c r="A823" s="210" t="s">
        <v>2129</v>
      </c>
      <c r="B823" s="211" t="s">
        <v>1198</v>
      </c>
      <c r="C823" s="1" t="str">
        <f t="shared" si="48"/>
        <v>7.</v>
      </c>
      <c r="D823" s="1" t="str">
        <f t="shared" si="49"/>
        <v>7.1.</v>
      </c>
      <c r="E823" s="19" t="str">
        <f>INDEX(domain_ref!N:N,MATCH(C823,domain_ref!M:M,0))</f>
        <v>ספירות מלאי</v>
      </c>
      <c r="F823" s="76" t="str">
        <f>INDEX(domain_ref!N:N,MATCH(D823,domain_ref!M:M,0))</f>
        <v>כללי</v>
      </c>
      <c r="G823" s="76" t="str">
        <f t="shared" si="46"/>
        <v>7. ספירות מלאי</v>
      </c>
      <c r="H823" s="76" t="str">
        <f t="shared" si="47"/>
        <v>7.1. כללי</v>
      </c>
    </row>
    <row r="824" spans="1:8" ht="60">
      <c r="A824" s="210" t="s">
        <v>2130</v>
      </c>
      <c r="B824" s="211" t="s">
        <v>1199</v>
      </c>
      <c r="C824" s="1" t="str">
        <f t="shared" si="48"/>
        <v>7.</v>
      </c>
      <c r="D824" s="1" t="str">
        <f t="shared" si="49"/>
        <v>7.1.</v>
      </c>
      <c r="E824" s="19" t="str">
        <f>INDEX(domain_ref!N:N,MATCH(C824,domain_ref!M:M,0))</f>
        <v>ספירות מלאי</v>
      </c>
      <c r="F824" s="76" t="str">
        <f>INDEX(domain_ref!N:N,MATCH(D824,domain_ref!M:M,0))</f>
        <v>כללי</v>
      </c>
      <c r="G824" s="76" t="str">
        <f t="shared" si="46"/>
        <v>7. ספירות מלאי</v>
      </c>
      <c r="H824" s="76" t="str">
        <f t="shared" si="47"/>
        <v>7.1. כללי</v>
      </c>
    </row>
    <row r="825" spans="1:8" ht="45">
      <c r="A825" s="210" t="s">
        <v>2131</v>
      </c>
      <c r="B825" s="211" t="s">
        <v>1200</v>
      </c>
      <c r="C825" s="1" t="str">
        <f t="shared" si="48"/>
        <v>7.</v>
      </c>
      <c r="D825" s="1" t="str">
        <f t="shared" si="49"/>
        <v>7.1.</v>
      </c>
      <c r="E825" s="19" t="str">
        <f>INDEX(domain_ref!N:N,MATCH(C825,domain_ref!M:M,0))</f>
        <v>ספירות מלאי</v>
      </c>
      <c r="F825" s="76" t="str">
        <f>INDEX(domain_ref!N:N,MATCH(D825,domain_ref!M:M,0))</f>
        <v>כללי</v>
      </c>
      <c r="G825" s="76" t="str">
        <f t="shared" si="46"/>
        <v>7. ספירות מלאי</v>
      </c>
      <c r="H825" s="76" t="str">
        <f t="shared" si="47"/>
        <v>7.1. כללי</v>
      </c>
    </row>
    <row r="826" spans="1:8" ht="45">
      <c r="A826" s="210" t="s">
        <v>2132</v>
      </c>
      <c r="B826" s="211" t="s">
        <v>1201</v>
      </c>
      <c r="C826" s="1" t="str">
        <f t="shared" si="48"/>
        <v>7.</v>
      </c>
      <c r="D826" s="1" t="str">
        <f t="shared" si="49"/>
        <v>7.1.</v>
      </c>
      <c r="E826" s="19" t="str">
        <f>INDEX(domain_ref!N:N,MATCH(C826,domain_ref!M:M,0))</f>
        <v>ספירות מלאי</v>
      </c>
      <c r="F826" s="76" t="str">
        <f>INDEX(domain_ref!N:N,MATCH(D826,domain_ref!M:M,0))</f>
        <v>כללי</v>
      </c>
      <c r="G826" s="76" t="str">
        <f t="shared" si="46"/>
        <v>7. ספירות מלאי</v>
      </c>
      <c r="H826" s="76" t="str">
        <f t="shared" si="47"/>
        <v>7.1. כללי</v>
      </c>
    </row>
    <row r="827" spans="1:8" ht="45">
      <c r="A827" s="210" t="s">
        <v>2133</v>
      </c>
      <c r="B827" s="211" t="s">
        <v>1202</v>
      </c>
      <c r="C827" s="1" t="str">
        <f t="shared" si="48"/>
        <v>7.</v>
      </c>
      <c r="D827" s="1" t="str">
        <f t="shared" si="49"/>
        <v>7.1.</v>
      </c>
      <c r="E827" s="19" t="str">
        <f>INDEX(domain_ref!N:N,MATCH(C827,domain_ref!M:M,0))</f>
        <v>ספירות מלאי</v>
      </c>
      <c r="F827" s="76" t="str">
        <f>INDEX(domain_ref!N:N,MATCH(D827,domain_ref!M:M,0))</f>
        <v>כללי</v>
      </c>
      <c r="G827" s="76" t="str">
        <f t="shared" si="46"/>
        <v>7. ספירות מלאי</v>
      </c>
      <c r="H827" s="76" t="str">
        <f t="shared" si="47"/>
        <v>7.1. כללי</v>
      </c>
    </row>
    <row r="828" spans="1:8" ht="60">
      <c r="A828" s="210" t="s">
        <v>2134</v>
      </c>
      <c r="B828" s="211" t="s">
        <v>1203</v>
      </c>
      <c r="C828" s="1" t="str">
        <f t="shared" si="48"/>
        <v>7.</v>
      </c>
      <c r="D828" s="1" t="str">
        <f t="shared" si="49"/>
        <v>7.1.</v>
      </c>
      <c r="E828" s="19" t="str">
        <f>INDEX(domain_ref!N:N,MATCH(C828,domain_ref!M:M,0))</f>
        <v>ספירות מלאי</v>
      </c>
      <c r="F828" s="76" t="str">
        <f>INDEX(domain_ref!N:N,MATCH(D828,domain_ref!M:M,0))</f>
        <v>כללי</v>
      </c>
      <c r="G828" s="76" t="str">
        <f t="shared" si="46"/>
        <v>7. ספירות מלאי</v>
      </c>
      <c r="H828" s="76" t="str">
        <f t="shared" si="47"/>
        <v>7.1. כללי</v>
      </c>
    </row>
    <row r="829" spans="1:8" ht="45">
      <c r="A829" s="210" t="s">
        <v>2135</v>
      </c>
      <c r="B829" s="211" t="s">
        <v>1204</v>
      </c>
      <c r="C829" s="1" t="str">
        <f t="shared" si="48"/>
        <v>7.</v>
      </c>
      <c r="D829" s="1" t="str">
        <f t="shared" si="49"/>
        <v>7.1.</v>
      </c>
      <c r="E829" s="19" t="str">
        <f>INDEX(domain_ref!N:N,MATCH(C829,domain_ref!M:M,0))</f>
        <v>ספירות מלאי</v>
      </c>
      <c r="F829" s="76" t="str">
        <f>INDEX(domain_ref!N:N,MATCH(D829,domain_ref!M:M,0))</f>
        <v>כללי</v>
      </c>
      <c r="G829" s="76" t="str">
        <f t="shared" si="46"/>
        <v>7. ספירות מלאי</v>
      </c>
      <c r="H829" s="76" t="str">
        <f t="shared" si="47"/>
        <v>7.1. כללי</v>
      </c>
    </row>
    <row r="830" spans="1:8" ht="45">
      <c r="A830" s="210" t="s">
        <v>2136</v>
      </c>
      <c r="B830" s="211" t="s">
        <v>1205</v>
      </c>
      <c r="C830" s="1" t="str">
        <f t="shared" si="48"/>
        <v>7.</v>
      </c>
      <c r="D830" s="1" t="str">
        <f t="shared" si="49"/>
        <v>7.1.</v>
      </c>
      <c r="E830" s="19" t="str">
        <f>INDEX(domain_ref!N:N,MATCH(C830,domain_ref!M:M,0))</f>
        <v>ספירות מלאי</v>
      </c>
      <c r="F830" s="76" t="str">
        <f>INDEX(domain_ref!N:N,MATCH(D830,domain_ref!M:M,0))</f>
        <v>כללי</v>
      </c>
      <c r="G830" s="76" t="str">
        <f t="shared" si="46"/>
        <v>7. ספירות מלאי</v>
      </c>
      <c r="H830" s="76" t="str">
        <f t="shared" si="47"/>
        <v>7.1. כללי</v>
      </c>
    </row>
    <row r="831" spans="1:8" ht="15">
      <c r="A831" s="210" t="s">
        <v>2137</v>
      </c>
      <c r="B831" s="211" t="s">
        <v>1206</v>
      </c>
      <c r="C831" s="1" t="str">
        <f t="shared" si="48"/>
        <v>7.</v>
      </c>
      <c r="D831" s="1" t="str">
        <f t="shared" si="49"/>
        <v>7.2.</v>
      </c>
      <c r="E831" s="19" t="str">
        <f>INDEX(domain_ref!N:N,MATCH(C831,domain_ref!M:M,0))</f>
        <v>ספירות מלאי</v>
      </c>
      <c r="F831" s="76" t="str">
        <f>INDEX(domain_ref!N:N,MATCH(D831,domain_ref!M:M,0))</f>
        <v>ספירה מחזורית</v>
      </c>
      <c r="G831" s="76" t="str">
        <f t="shared" si="46"/>
        <v>7. ספירות מלאי</v>
      </c>
      <c r="H831" s="76" t="str">
        <f t="shared" si="47"/>
        <v>7.2. ספירה מחזורית</v>
      </c>
    </row>
    <row r="832" spans="1:8" ht="30">
      <c r="A832" s="210" t="s">
        <v>2138</v>
      </c>
      <c r="B832" s="211" t="s">
        <v>1207</v>
      </c>
      <c r="C832" s="1" t="str">
        <f t="shared" si="48"/>
        <v>7.</v>
      </c>
      <c r="D832" s="1" t="str">
        <f t="shared" si="49"/>
        <v>7.2.</v>
      </c>
      <c r="E832" s="19" t="str">
        <f>INDEX(domain_ref!N:N,MATCH(C832,domain_ref!M:M,0))</f>
        <v>ספירות מלאי</v>
      </c>
      <c r="F832" s="76" t="str">
        <f>INDEX(domain_ref!N:N,MATCH(D832,domain_ref!M:M,0))</f>
        <v>ספירה מחזורית</v>
      </c>
      <c r="G832" s="76" t="str">
        <f t="shared" si="46"/>
        <v>7. ספירות מלאי</v>
      </c>
      <c r="H832" s="76" t="str">
        <f t="shared" si="47"/>
        <v>7.2. ספירה מחזורית</v>
      </c>
    </row>
    <row r="833" spans="1:8" ht="45">
      <c r="A833" s="210" t="s">
        <v>2139</v>
      </c>
      <c r="B833" s="211" t="s">
        <v>1208</v>
      </c>
      <c r="C833" s="1" t="str">
        <f t="shared" si="48"/>
        <v>7.</v>
      </c>
      <c r="D833" s="1" t="str">
        <f t="shared" si="49"/>
        <v>7.2.</v>
      </c>
      <c r="E833" s="19" t="str">
        <f>INDEX(domain_ref!N:N,MATCH(C833,domain_ref!M:M,0))</f>
        <v>ספירות מלאי</v>
      </c>
      <c r="F833" s="76" t="str">
        <f>INDEX(domain_ref!N:N,MATCH(D833,domain_ref!M:M,0))</f>
        <v>ספירה מחזורית</v>
      </c>
      <c r="G833" s="76" t="str">
        <f t="shared" si="46"/>
        <v>7. ספירות מלאי</v>
      </c>
      <c r="H833" s="76" t="str">
        <f t="shared" si="47"/>
        <v>7.2. ספירה מחזורית</v>
      </c>
    </row>
    <row r="834" spans="1:8" ht="75">
      <c r="A834" s="210" t="s">
        <v>2140</v>
      </c>
      <c r="B834" s="211" t="s">
        <v>1209</v>
      </c>
      <c r="C834" s="1" t="str">
        <f t="shared" si="48"/>
        <v>7.</v>
      </c>
      <c r="D834" s="1" t="str">
        <f t="shared" si="49"/>
        <v>7.2.</v>
      </c>
      <c r="E834" s="19" t="str">
        <f>INDEX(domain_ref!N:N,MATCH(C834,domain_ref!M:M,0))</f>
        <v>ספירות מלאי</v>
      </c>
      <c r="F834" s="76" t="str">
        <f>INDEX(domain_ref!N:N,MATCH(D834,domain_ref!M:M,0))</f>
        <v>ספירה מחזורית</v>
      </c>
      <c r="G834" s="76" t="str">
        <f t="shared" si="46"/>
        <v>7. ספירות מלאי</v>
      </c>
      <c r="H834" s="76" t="str">
        <f t="shared" si="47"/>
        <v>7.2. ספירה מחזורית</v>
      </c>
    </row>
    <row r="835" spans="1:8" ht="30">
      <c r="A835" s="210" t="s">
        <v>2141</v>
      </c>
      <c r="B835" s="211" t="s">
        <v>1210</v>
      </c>
      <c r="C835" s="1" t="str">
        <f t="shared" si="48"/>
        <v>7.</v>
      </c>
      <c r="D835" s="1" t="str">
        <f t="shared" si="49"/>
        <v>7.2.</v>
      </c>
      <c r="E835" s="19" t="str">
        <f>INDEX(domain_ref!N:N,MATCH(C835,domain_ref!M:M,0))</f>
        <v>ספירות מלאי</v>
      </c>
      <c r="F835" s="76" t="str">
        <f>INDEX(domain_ref!N:N,MATCH(D835,domain_ref!M:M,0))</f>
        <v>ספירה מחזורית</v>
      </c>
      <c r="G835" s="76" t="str">
        <f t="shared" si="50" ref="G835:G898">C835&amp;" "&amp;E835</f>
        <v>7. ספירות מלאי</v>
      </c>
      <c r="H835" s="76" t="str">
        <f t="shared" si="51" ref="H835:H898">D835&amp;" "&amp;F835</f>
        <v>7.2. ספירה מחזורית</v>
      </c>
    </row>
    <row r="836" spans="1:8" ht="15">
      <c r="A836" s="210" t="s">
        <v>2142</v>
      </c>
      <c r="B836" s="211" t="s">
        <v>1211</v>
      </c>
      <c r="C836" s="1" t="str">
        <f t="shared" si="48"/>
        <v>7.</v>
      </c>
      <c r="D836" s="1" t="str">
        <f t="shared" si="49"/>
        <v>7.2.</v>
      </c>
      <c r="E836" s="19" t="str">
        <f>INDEX(domain_ref!N:N,MATCH(C836,domain_ref!M:M,0))</f>
        <v>ספירות מלאי</v>
      </c>
      <c r="F836" s="76" t="str">
        <f>INDEX(domain_ref!N:N,MATCH(D836,domain_ref!M:M,0))</f>
        <v>ספירה מחזורית</v>
      </c>
      <c r="G836" s="76" t="str">
        <f t="shared" si="50"/>
        <v>7. ספירות מלאי</v>
      </c>
      <c r="H836" s="76" t="str">
        <f t="shared" si="51"/>
        <v>7.2. ספירה מחזורית</v>
      </c>
    </row>
    <row r="837" spans="1:8" ht="45">
      <c r="A837" s="210" t="s">
        <v>2143</v>
      </c>
      <c r="B837" s="211" t="s">
        <v>1212</v>
      </c>
      <c r="C837" s="1" t="str">
        <f t="shared" si="48"/>
        <v>7.</v>
      </c>
      <c r="D837" s="1" t="str">
        <f t="shared" si="49"/>
        <v>7.2.</v>
      </c>
      <c r="E837" s="19" t="str">
        <f>INDEX(domain_ref!N:N,MATCH(C837,domain_ref!M:M,0))</f>
        <v>ספירות מלאי</v>
      </c>
      <c r="F837" s="76" t="str">
        <f>INDEX(domain_ref!N:N,MATCH(D837,domain_ref!M:M,0))</f>
        <v>ספירה מחזורית</v>
      </c>
      <c r="G837" s="76" t="str">
        <f t="shared" si="50"/>
        <v>7. ספירות מלאי</v>
      </c>
      <c r="H837" s="76" t="str">
        <f t="shared" si="51"/>
        <v>7.2. ספירה מחזורית</v>
      </c>
    </row>
    <row r="838" spans="1:8" ht="30">
      <c r="A838" s="210" t="s">
        <v>2144</v>
      </c>
      <c r="B838" s="211" t="s">
        <v>1213</v>
      </c>
      <c r="C838" s="1" t="str">
        <f t="shared" si="48"/>
        <v>7.</v>
      </c>
      <c r="D838" s="1" t="str">
        <f t="shared" si="49"/>
        <v>7.2.</v>
      </c>
      <c r="E838" s="19" t="str">
        <f>INDEX(domain_ref!N:N,MATCH(C838,domain_ref!M:M,0))</f>
        <v>ספירות מלאי</v>
      </c>
      <c r="F838" s="76" t="str">
        <f>INDEX(domain_ref!N:N,MATCH(D838,domain_ref!M:M,0))</f>
        <v>ספירה מחזורית</v>
      </c>
      <c r="G838" s="76" t="str">
        <f t="shared" si="50"/>
        <v>7. ספירות מלאי</v>
      </c>
      <c r="H838" s="76" t="str">
        <f t="shared" si="51"/>
        <v>7.2. ספירה מחזורית</v>
      </c>
    </row>
    <row r="839" spans="1:8" ht="15">
      <c r="A839" s="210" t="s">
        <v>2145</v>
      </c>
      <c r="B839" s="211" t="s">
        <v>1214</v>
      </c>
      <c r="C839" s="1" t="str">
        <f t="shared" si="48"/>
        <v>7.</v>
      </c>
      <c r="D839" s="1" t="str">
        <f t="shared" si="49"/>
        <v>7.2.</v>
      </c>
      <c r="E839" s="19" t="str">
        <f>INDEX(domain_ref!N:N,MATCH(C839,domain_ref!M:M,0))</f>
        <v>ספירות מלאי</v>
      </c>
      <c r="F839" s="76" t="str">
        <f>INDEX(domain_ref!N:N,MATCH(D839,domain_ref!M:M,0))</f>
        <v>ספירה מחזורית</v>
      </c>
      <c r="G839" s="76" t="str">
        <f t="shared" si="50"/>
        <v>7. ספירות מלאי</v>
      </c>
      <c r="H839" s="76" t="str">
        <f t="shared" si="51"/>
        <v>7.2. ספירה מחזורית</v>
      </c>
    </row>
    <row r="840" spans="1:8" ht="15">
      <c r="A840" s="210" t="s">
        <v>2146</v>
      </c>
      <c r="B840" s="211" t="s">
        <v>1215</v>
      </c>
      <c r="C840" s="1" t="str">
        <f t="shared" si="48"/>
        <v>7.</v>
      </c>
      <c r="D840" s="1" t="str">
        <f t="shared" si="49"/>
        <v>7.2.</v>
      </c>
      <c r="E840" s="19" t="str">
        <f>INDEX(domain_ref!N:N,MATCH(C840,domain_ref!M:M,0))</f>
        <v>ספירות מלאי</v>
      </c>
      <c r="F840" s="76" t="str">
        <f>INDEX(domain_ref!N:N,MATCH(D840,domain_ref!M:M,0))</f>
        <v>ספירה מחזורית</v>
      </c>
      <c r="G840" s="76" t="str">
        <f t="shared" si="50"/>
        <v>7. ספירות מלאי</v>
      </c>
      <c r="H840" s="76" t="str">
        <f t="shared" si="51"/>
        <v>7.2. ספירה מחזורית</v>
      </c>
    </row>
    <row r="841" spans="1:8" ht="30">
      <c r="A841" s="210" t="s">
        <v>2147</v>
      </c>
      <c r="B841" s="211" t="s">
        <v>1216</v>
      </c>
      <c r="C841" s="1" t="str">
        <f t="shared" si="48"/>
        <v>7.</v>
      </c>
      <c r="D841" s="1" t="str">
        <f t="shared" si="49"/>
        <v>7.2.</v>
      </c>
      <c r="E841" s="19" t="str">
        <f>INDEX(domain_ref!N:N,MATCH(C841,domain_ref!M:M,0))</f>
        <v>ספירות מלאי</v>
      </c>
      <c r="F841" s="76" t="str">
        <f>INDEX(domain_ref!N:N,MATCH(D841,domain_ref!M:M,0))</f>
        <v>ספירה מחזורית</v>
      </c>
      <c r="G841" s="76" t="str">
        <f t="shared" si="50"/>
        <v>7. ספירות מלאי</v>
      </c>
      <c r="H841" s="76" t="str">
        <f t="shared" si="51"/>
        <v>7.2. ספירה מחזורית</v>
      </c>
    </row>
    <row r="842" spans="1:8" ht="45">
      <c r="A842" s="210" t="s">
        <v>2148</v>
      </c>
      <c r="B842" s="211" t="s">
        <v>1217</v>
      </c>
      <c r="C842" s="1" t="str">
        <f t="shared" si="52" ref="C842:C905">LEFT(A842,2)</f>
        <v>7.</v>
      </c>
      <c r="D842" s="1" t="str">
        <f t="shared" si="53" ref="D842:D905">LEFT(A842,4)</f>
        <v>7.2.</v>
      </c>
      <c r="E842" s="19" t="str">
        <f>INDEX(domain_ref!N:N,MATCH(C842,domain_ref!M:M,0))</f>
        <v>ספירות מלאי</v>
      </c>
      <c r="F842" s="76" t="str">
        <f>INDEX(domain_ref!N:N,MATCH(D842,domain_ref!M:M,0))</f>
        <v>ספירה מחזורית</v>
      </c>
      <c r="G842" s="76" t="str">
        <f t="shared" si="50"/>
        <v>7. ספירות מלאי</v>
      </c>
      <c r="H842" s="76" t="str">
        <f t="shared" si="51"/>
        <v>7.2. ספירה מחזורית</v>
      </c>
    </row>
    <row r="843" spans="1:8" ht="45">
      <c r="A843" s="210" t="s">
        <v>2149</v>
      </c>
      <c r="B843" s="211" t="s">
        <v>1218</v>
      </c>
      <c r="C843" s="1" t="str">
        <f t="shared" si="52"/>
        <v>7.</v>
      </c>
      <c r="D843" s="1" t="str">
        <f t="shared" si="53"/>
        <v>7.2.</v>
      </c>
      <c r="E843" s="19" t="str">
        <f>INDEX(domain_ref!N:N,MATCH(C843,domain_ref!M:M,0))</f>
        <v>ספירות מלאי</v>
      </c>
      <c r="F843" s="76" t="str">
        <f>INDEX(domain_ref!N:N,MATCH(D843,domain_ref!M:M,0))</f>
        <v>ספירה מחזורית</v>
      </c>
      <c r="G843" s="76" t="str">
        <f t="shared" si="50"/>
        <v>7. ספירות מלאי</v>
      </c>
      <c r="H843" s="76" t="str">
        <f t="shared" si="51"/>
        <v>7.2. ספירה מחזורית</v>
      </c>
    </row>
    <row r="844" spans="1:8" ht="30">
      <c r="A844" s="210" t="s">
        <v>2150</v>
      </c>
      <c r="B844" s="211" t="s">
        <v>1219</v>
      </c>
      <c r="C844" s="1" t="str">
        <f t="shared" si="52"/>
        <v>7.</v>
      </c>
      <c r="D844" s="1" t="str">
        <f t="shared" si="53"/>
        <v>7.2.</v>
      </c>
      <c r="E844" s="19" t="str">
        <f>INDEX(domain_ref!N:N,MATCH(C844,domain_ref!M:M,0))</f>
        <v>ספירות מלאי</v>
      </c>
      <c r="F844" s="76" t="str">
        <f>INDEX(domain_ref!N:N,MATCH(D844,domain_ref!M:M,0))</f>
        <v>ספירה מחזורית</v>
      </c>
      <c r="G844" s="76" t="str">
        <f t="shared" si="50"/>
        <v>7. ספירות מלאי</v>
      </c>
      <c r="H844" s="76" t="str">
        <f t="shared" si="51"/>
        <v>7.2. ספירה מחזורית</v>
      </c>
    </row>
    <row r="845" spans="1:8" ht="30">
      <c r="A845" s="210" t="s">
        <v>2151</v>
      </c>
      <c r="B845" s="211" t="s">
        <v>1220</v>
      </c>
      <c r="C845" s="1" t="str">
        <f t="shared" si="52"/>
        <v>7.</v>
      </c>
      <c r="D845" s="1" t="str">
        <f t="shared" si="53"/>
        <v>7.2.</v>
      </c>
      <c r="E845" s="19" t="str">
        <f>INDEX(domain_ref!N:N,MATCH(C845,domain_ref!M:M,0))</f>
        <v>ספירות מלאי</v>
      </c>
      <c r="F845" s="76" t="str">
        <f>INDEX(domain_ref!N:N,MATCH(D845,domain_ref!M:M,0))</f>
        <v>ספירה מחזורית</v>
      </c>
      <c r="G845" s="76" t="str">
        <f t="shared" si="50"/>
        <v>7. ספירות מלאי</v>
      </c>
      <c r="H845" s="76" t="str">
        <f t="shared" si="51"/>
        <v>7.2. ספירה מחזורית</v>
      </c>
    </row>
    <row r="846" spans="1:8" ht="90">
      <c r="A846" s="210" t="s">
        <v>2152</v>
      </c>
      <c r="B846" s="211" t="s">
        <v>1221</v>
      </c>
      <c r="C846" s="1" t="str">
        <f t="shared" si="52"/>
        <v>7.</v>
      </c>
      <c r="D846" s="1" t="str">
        <f t="shared" si="53"/>
        <v>7.2.</v>
      </c>
      <c r="E846" s="19" t="str">
        <f>INDEX(domain_ref!N:N,MATCH(C846,domain_ref!M:M,0))</f>
        <v>ספירות מלאי</v>
      </c>
      <c r="F846" s="76" t="str">
        <f>INDEX(domain_ref!N:N,MATCH(D846,domain_ref!M:M,0))</f>
        <v>ספירה מחזורית</v>
      </c>
      <c r="G846" s="76" t="str">
        <f t="shared" si="50"/>
        <v>7. ספירות מלאי</v>
      </c>
      <c r="H846" s="76" t="str">
        <f t="shared" si="51"/>
        <v>7.2. ספירה מחזורית</v>
      </c>
    </row>
    <row r="847" spans="1:8" ht="30">
      <c r="A847" s="210" t="s">
        <v>2153</v>
      </c>
      <c r="B847" s="211" t="s">
        <v>1222</v>
      </c>
      <c r="C847" s="1" t="str">
        <f t="shared" si="52"/>
        <v>7.</v>
      </c>
      <c r="D847" s="1" t="str">
        <f t="shared" si="53"/>
        <v>7.2.</v>
      </c>
      <c r="E847" s="19" t="str">
        <f>INDEX(domain_ref!N:N,MATCH(C847,domain_ref!M:M,0))</f>
        <v>ספירות מלאי</v>
      </c>
      <c r="F847" s="76" t="str">
        <f>INDEX(domain_ref!N:N,MATCH(D847,domain_ref!M:M,0))</f>
        <v>ספירה מחזורית</v>
      </c>
      <c r="G847" s="76" t="str">
        <f t="shared" si="50"/>
        <v>7. ספירות מלאי</v>
      </c>
      <c r="H847" s="76" t="str">
        <f t="shared" si="51"/>
        <v>7.2. ספירה מחזורית</v>
      </c>
    </row>
    <row r="848" spans="1:8" ht="15">
      <c r="A848" s="210" t="s">
        <v>2154</v>
      </c>
      <c r="B848" s="211" t="s">
        <v>1223</v>
      </c>
      <c r="C848" s="1" t="str">
        <f t="shared" si="52"/>
        <v>7.</v>
      </c>
      <c r="D848" s="1" t="str">
        <f t="shared" si="53"/>
        <v>7.2.</v>
      </c>
      <c r="E848" s="19" t="str">
        <f>INDEX(domain_ref!N:N,MATCH(C848,domain_ref!M:M,0))</f>
        <v>ספירות מלאי</v>
      </c>
      <c r="F848" s="76" t="str">
        <f>INDEX(domain_ref!N:N,MATCH(D848,domain_ref!M:M,0))</f>
        <v>ספירה מחזורית</v>
      </c>
      <c r="G848" s="76" t="str">
        <f t="shared" si="50"/>
        <v>7. ספירות מלאי</v>
      </c>
      <c r="H848" s="76" t="str">
        <f t="shared" si="51"/>
        <v>7.2. ספירה מחזורית</v>
      </c>
    </row>
    <row r="849" spans="1:8" ht="45">
      <c r="A849" s="210" t="s">
        <v>2155</v>
      </c>
      <c r="B849" s="211" t="s">
        <v>1224</v>
      </c>
      <c r="C849" s="1" t="str">
        <f t="shared" si="52"/>
        <v>7.</v>
      </c>
      <c r="D849" s="1" t="str">
        <f t="shared" si="53"/>
        <v>7.2.</v>
      </c>
      <c r="E849" s="19" t="str">
        <f>INDEX(domain_ref!N:N,MATCH(C849,domain_ref!M:M,0))</f>
        <v>ספירות מלאי</v>
      </c>
      <c r="F849" s="76" t="str">
        <f>INDEX(domain_ref!N:N,MATCH(D849,domain_ref!M:M,0))</f>
        <v>ספירה מחזורית</v>
      </c>
      <c r="G849" s="76" t="str">
        <f t="shared" si="50"/>
        <v>7. ספירות מלאי</v>
      </c>
      <c r="H849" s="76" t="str">
        <f t="shared" si="51"/>
        <v>7.2. ספירה מחזורית</v>
      </c>
    </row>
    <row r="850" spans="1:8" ht="30">
      <c r="A850" s="210" t="s">
        <v>2156</v>
      </c>
      <c r="B850" s="211" t="s">
        <v>1225</v>
      </c>
      <c r="C850" s="1" t="str">
        <f t="shared" si="52"/>
        <v>7.</v>
      </c>
      <c r="D850" s="1" t="str">
        <f t="shared" si="53"/>
        <v>7.2.</v>
      </c>
      <c r="E850" s="19" t="str">
        <f>INDEX(domain_ref!N:N,MATCH(C850,domain_ref!M:M,0))</f>
        <v>ספירות מלאי</v>
      </c>
      <c r="F850" s="76" t="str">
        <f>INDEX(domain_ref!N:N,MATCH(D850,domain_ref!M:M,0))</f>
        <v>ספירה מחזורית</v>
      </c>
      <c r="G850" s="76" t="str">
        <f t="shared" si="50"/>
        <v>7. ספירות מלאי</v>
      </c>
      <c r="H850" s="76" t="str">
        <f t="shared" si="51"/>
        <v>7.2. ספירה מחזורית</v>
      </c>
    </row>
    <row r="851" spans="1:8" ht="30">
      <c r="A851" s="210" t="s">
        <v>2157</v>
      </c>
      <c r="B851" s="211" t="s">
        <v>1226</v>
      </c>
      <c r="C851" s="1" t="str">
        <f t="shared" si="52"/>
        <v>7.</v>
      </c>
      <c r="D851" s="1" t="str">
        <f t="shared" si="53"/>
        <v>7.2.</v>
      </c>
      <c r="E851" s="19" t="str">
        <f>INDEX(domain_ref!N:N,MATCH(C851,domain_ref!M:M,0))</f>
        <v>ספירות מלאי</v>
      </c>
      <c r="F851" s="76" t="str">
        <f>INDEX(domain_ref!N:N,MATCH(D851,domain_ref!M:M,0))</f>
        <v>ספירה מחזורית</v>
      </c>
      <c r="G851" s="76" t="str">
        <f t="shared" si="50"/>
        <v>7. ספירות מלאי</v>
      </c>
      <c r="H851" s="76" t="str">
        <f t="shared" si="51"/>
        <v>7.2. ספירה מחזורית</v>
      </c>
    </row>
    <row r="852" spans="1:8" ht="15">
      <c r="A852" s="210" t="s">
        <v>2158</v>
      </c>
      <c r="B852" s="211" t="s">
        <v>1227</v>
      </c>
      <c r="C852" s="1" t="str">
        <f t="shared" si="52"/>
        <v>7.</v>
      </c>
      <c r="D852" s="1" t="str">
        <f t="shared" si="53"/>
        <v>7.3.</v>
      </c>
      <c r="E852" s="19" t="str">
        <f>INDEX(domain_ref!N:N,MATCH(C852,domain_ref!M:M,0))</f>
        <v>ספירות מלאי</v>
      </c>
      <c r="F852" s="76" t="str">
        <f>INDEX(domain_ref!N:N,MATCH(D852,domain_ref!M:M,0))</f>
        <v>ספירה יזומה</v>
      </c>
      <c r="G852" s="76" t="str">
        <f t="shared" si="50"/>
        <v>7. ספירות מלאי</v>
      </c>
      <c r="H852" s="76" t="str">
        <f t="shared" si="51"/>
        <v>7.3. ספירה יזומה</v>
      </c>
    </row>
    <row r="853" spans="1:8" ht="60">
      <c r="A853" s="210" t="s">
        <v>2159</v>
      </c>
      <c r="B853" s="211" t="s">
        <v>1228</v>
      </c>
      <c r="C853" s="1" t="str">
        <f t="shared" si="52"/>
        <v>7.</v>
      </c>
      <c r="D853" s="1" t="str">
        <f t="shared" si="53"/>
        <v>7.3.</v>
      </c>
      <c r="E853" s="19" t="str">
        <f>INDEX(domain_ref!N:N,MATCH(C853,domain_ref!M:M,0))</f>
        <v>ספירות מלאי</v>
      </c>
      <c r="F853" s="76" t="str">
        <f>INDEX(domain_ref!N:N,MATCH(D853,domain_ref!M:M,0))</f>
        <v>ספירה יזומה</v>
      </c>
      <c r="G853" s="76" t="str">
        <f t="shared" si="50"/>
        <v>7. ספירות מלאי</v>
      </c>
      <c r="H853" s="76" t="str">
        <f t="shared" si="51"/>
        <v>7.3. ספירה יזומה</v>
      </c>
    </row>
    <row r="854" spans="1:8" ht="15">
      <c r="A854" s="210" t="s">
        <v>2160</v>
      </c>
      <c r="B854" s="211" t="s">
        <v>1229</v>
      </c>
      <c r="C854" s="1" t="str">
        <f t="shared" si="52"/>
        <v>7.</v>
      </c>
      <c r="D854" s="1" t="str">
        <f t="shared" si="53"/>
        <v>7.3.</v>
      </c>
      <c r="E854" s="19" t="str">
        <f>INDEX(domain_ref!N:N,MATCH(C854,domain_ref!M:M,0))</f>
        <v>ספירות מלאי</v>
      </c>
      <c r="F854" s="76" t="str">
        <f>INDEX(domain_ref!N:N,MATCH(D854,domain_ref!M:M,0))</f>
        <v>ספירה יזומה</v>
      </c>
      <c r="G854" s="76" t="str">
        <f t="shared" si="50"/>
        <v>7. ספירות מלאי</v>
      </c>
      <c r="H854" s="76" t="str">
        <f t="shared" si="51"/>
        <v>7.3. ספירה יזומה</v>
      </c>
    </row>
    <row r="855" spans="1:8" ht="90">
      <c r="A855" s="210" t="s">
        <v>2161</v>
      </c>
      <c r="B855" s="211" t="s">
        <v>1230</v>
      </c>
      <c r="C855" s="1" t="str">
        <f t="shared" si="52"/>
        <v>7.</v>
      </c>
      <c r="D855" s="1" t="str">
        <f t="shared" si="53"/>
        <v>7.3.</v>
      </c>
      <c r="E855" s="19" t="str">
        <f>INDEX(domain_ref!N:N,MATCH(C855,domain_ref!M:M,0))</f>
        <v>ספירות מלאי</v>
      </c>
      <c r="F855" s="76" t="str">
        <f>INDEX(domain_ref!N:N,MATCH(D855,domain_ref!M:M,0))</f>
        <v>ספירה יזומה</v>
      </c>
      <c r="G855" s="76" t="str">
        <f t="shared" si="50"/>
        <v>7. ספירות מלאי</v>
      </c>
      <c r="H855" s="76" t="str">
        <f t="shared" si="51"/>
        <v>7.3. ספירה יזומה</v>
      </c>
    </row>
    <row r="856" spans="1:8" ht="60">
      <c r="A856" s="210" t="s">
        <v>2162</v>
      </c>
      <c r="B856" s="211" t="s">
        <v>1231</v>
      </c>
      <c r="C856" s="1" t="str">
        <f t="shared" si="52"/>
        <v>7.</v>
      </c>
      <c r="D856" s="1" t="str">
        <f t="shared" si="53"/>
        <v>7.3.</v>
      </c>
      <c r="E856" s="19" t="str">
        <f>INDEX(domain_ref!N:N,MATCH(C856,domain_ref!M:M,0))</f>
        <v>ספירות מלאי</v>
      </c>
      <c r="F856" s="76" t="str">
        <f>INDEX(domain_ref!N:N,MATCH(D856,domain_ref!M:M,0))</f>
        <v>ספירה יזומה</v>
      </c>
      <c r="G856" s="76" t="str">
        <f t="shared" si="50"/>
        <v>7. ספירות מלאי</v>
      </c>
      <c r="H856" s="76" t="str">
        <f t="shared" si="51"/>
        <v>7.3. ספירה יזומה</v>
      </c>
    </row>
    <row r="857" spans="1:8" ht="45">
      <c r="A857" s="210" t="s">
        <v>2163</v>
      </c>
      <c r="B857" s="211" t="s">
        <v>1232</v>
      </c>
      <c r="C857" s="1" t="str">
        <f t="shared" si="52"/>
        <v>7.</v>
      </c>
      <c r="D857" s="1" t="str">
        <f t="shared" si="53"/>
        <v>7.3.</v>
      </c>
      <c r="E857" s="19" t="str">
        <f>INDEX(domain_ref!N:N,MATCH(C857,domain_ref!M:M,0))</f>
        <v>ספירות מלאי</v>
      </c>
      <c r="F857" s="76" t="str">
        <f>INDEX(domain_ref!N:N,MATCH(D857,domain_ref!M:M,0))</f>
        <v>ספירה יזומה</v>
      </c>
      <c r="G857" s="76" t="str">
        <f t="shared" si="50"/>
        <v>7. ספירות מלאי</v>
      </c>
      <c r="H857" s="76" t="str">
        <f t="shared" si="51"/>
        <v>7.3. ספירה יזומה</v>
      </c>
    </row>
    <row r="858" spans="1:8" ht="90">
      <c r="A858" s="210" t="s">
        <v>2164</v>
      </c>
      <c r="B858" s="211" t="s">
        <v>1233</v>
      </c>
      <c r="C858" s="1" t="str">
        <f t="shared" si="52"/>
        <v>7.</v>
      </c>
      <c r="D858" s="1" t="str">
        <f t="shared" si="53"/>
        <v>7.3.</v>
      </c>
      <c r="E858" s="19" t="str">
        <f>INDEX(domain_ref!N:N,MATCH(C858,domain_ref!M:M,0))</f>
        <v>ספירות מלאי</v>
      </c>
      <c r="F858" s="76" t="str">
        <f>INDEX(domain_ref!N:N,MATCH(D858,domain_ref!M:M,0))</f>
        <v>ספירה יזומה</v>
      </c>
      <c r="G858" s="76" t="str">
        <f t="shared" si="50"/>
        <v>7. ספירות מלאי</v>
      </c>
      <c r="H858" s="76" t="str">
        <f t="shared" si="51"/>
        <v>7.3. ספירה יזומה</v>
      </c>
    </row>
    <row r="859" spans="1:8" ht="15">
      <c r="A859" s="210" t="s">
        <v>2165</v>
      </c>
      <c r="B859" s="211" t="s">
        <v>1234</v>
      </c>
      <c r="C859" s="1" t="str">
        <f t="shared" si="52"/>
        <v>7.</v>
      </c>
      <c r="D859" s="1" t="str">
        <f t="shared" si="53"/>
        <v>7.3.</v>
      </c>
      <c r="E859" s="19" t="str">
        <f>INDEX(domain_ref!N:N,MATCH(C859,domain_ref!M:M,0))</f>
        <v>ספירות מלאי</v>
      </c>
      <c r="F859" s="76" t="str">
        <f>INDEX(domain_ref!N:N,MATCH(D859,domain_ref!M:M,0))</f>
        <v>ספירה יזומה</v>
      </c>
      <c r="G859" s="76" t="str">
        <f t="shared" si="50"/>
        <v>7. ספירות מלאי</v>
      </c>
      <c r="H859" s="76" t="str">
        <f t="shared" si="51"/>
        <v>7.3. ספירה יזומה</v>
      </c>
    </row>
    <row r="860" spans="1:8" ht="15">
      <c r="A860" s="210" t="s">
        <v>2166</v>
      </c>
      <c r="B860" s="211" t="s">
        <v>1235</v>
      </c>
      <c r="C860" s="1" t="str">
        <f t="shared" si="52"/>
        <v>7.</v>
      </c>
      <c r="D860" s="1" t="str">
        <f t="shared" si="53"/>
        <v>7.4.</v>
      </c>
      <c r="E860" s="19" t="str">
        <f>INDEX(domain_ref!N:N,MATCH(C860,domain_ref!M:M,0))</f>
        <v>ספירות מלאי</v>
      </c>
      <c r="F860" s="76" t="str">
        <f>INDEX(domain_ref!N:N,MATCH(D860,domain_ref!M:M,0))</f>
        <v>ספירת אפס</v>
      </c>
      <c r="G860" s="76" t="str">
        <f t="shared" si="50"/>
        <v>7. ספירות מלאי</v>
      </c>
      <c r="H860" s="76" t="str">
        <f t="shared" si="51"/>
        <v>7.4. ספירת אפס</v>
      </c>
    </row>
    <row r="861" spans="1:8" ht="45">
      <c r="A861" s="210" t="s">
        <v>2167</v>
      </c>
      <c r="B861" s="211" t="s">
        <v>1236</v>
      </c>
      <c r="C861" s="1" t="str">
        <f t="shared" si="52"/>
        <v>7.</v>
      </c>
      <c r="D861" s="1" t="str">
        <f t="shared" si="53"/>
        <v>7.4.</v>
      </c>
      <c r="E861" s="19" t="str">
        <f>INDEX(domain_ref!N:N,MATCH(C861,domain_ref!M:M,0))</f>
        <v>ספירות מלאי</v>
      </c>
      <c r="F861" s="76" t="str">
        <f>INDEX(domain_ref!N:N,MATCH(D861,domain_ref!M:M,0))</f>
        <v>ספירת אפס</v>
      </c>
      <c r="G861" s="76" t="str">
        <f t="shared" si="50"/>
        <v>7. ספירות מלאי</v>
      </c>
      <c r="H861" s="76" t="str">
        <f t="shared" si="51"/>
        <v>7.4. ספירת אפס</v>
      </c>
    </row>
    <row r="862" spans="1:8" ht="60">
      <c r="A862" s="210" t="s">
        <v>2168</v>
      </c>
      <c r="B862" s="211" t="s">
        <v>1237</v>
      </c>
      <c r="C862" s="1" t="str">
        <f t="shared" si="52"/>
        <v>7.</v>
      </c>
      <c r="D862" s="1" t="str">
        <f t="shared" si="53"/>
        <v>7.4.</v>
      </c>
      <c r="E862" s="19" t="str">
        <f>INDEX(domain_ref!N:N,MATCH(C862,domain_ref!M:M,0))</f>
        <v>ספירות מלאי</v>
      </c>
      <c r="F862" s="76" t="str">
        <f>INDEX(domain_ref!N:N,MATCH(D862,domain_ref!M:M,0))</f>
        <v>ספירת אפס</v>
      </c>
      <c r="G862" s="76" t="str">
        <f t="shared" si="50"/>
        <v>7. ספירות מלאי</v>
      </c>
      <c r="H862" s="76" t="str">
        <f t="shared" si="51"/>
        <v>7.4. ספירת אפס</v>
      </c>
    </row>
    <row r="863" spans="1:8" ht="75">
      <c r="A863" s="210" t="s">
        <v>2169</v>
      </c>
      <c r="B863" s="211" t="s">
        <v>1238</v>
      </c>
      <c r="C863" s="1" t="str">
        <f t="shared" si="52"/>
        <v>7.</v>
      </c>
      <c r="D863" s="1" t="str">
        <f t="shared" si="53"/>
        <v>7.4.</v>
      </c>
      <c r="E863" s="19" t="str">
        <f>INDEX(domain_ref!N:N,MATCH(C863,domain_ref!M:M,0))</f>
        <v>ספירות מלאי</v>
      </c>
      <c r="F863" s="76" t="str">
        <f>INDEX(domain_ref!N:N,MATCH(D863,domain_ref!M:M,0))</f>
        <v>ספירת אפס</v>
      </c>
      <c r="G863" s="76" t="str">
        <f t="shared" si="50"/>
        <v>7. ספירות מלאי</v>
      </c>
      <c r="H863" s="76" t="str">
        <f t="shared" si="51"/>
        <v>7.4. ספירת אפס</v>
      </c>
    </row>
    <row r="864" spans="1:8" ht="30">
      <c r="A864" s="210" t="s">
        <v>2170</v>
      </c>
      <c r="B864" s="211" t="s">
        <v>1239</v>
      </c>
      <c r="C864" s="1" t="str">
        <f t="shared" si="52"/>
        <v>7.</v>
      </c>
      <c r="D864" s="1" t="str">
        <f t="shared" si="53"/>
        <v>7.5.</v>
      </c>
      <c r="E864" s="19" t="str">
        <f>INDEX(domain_ref!N:N,MATCH(C864,domain_ref!M:M,0))</f>
        <v>ספירות מלאי</v>
      </c>
      <c r="F864" s="76" t="str">
        <f>INDEX(domain_ref!N:N,MATCH(D864,domain_ref!M:M,0))</f>
        <v>ניהול וטיפול באי התאמות</v>
      </c>
      <c r="G864" s="76" t="str">
        <f t="shared" si="50"/>
        <v>7. ספירות מלאי</v>
      </c>
      <c r="H864" s="76" t="str">
        <f t="shared" si="51"/>
        <v>7.5. ניהול וטיפול באי התאמות</v>
      </c>
    </row>
    <row r="865" spans="1:8" ht="45">
      <c r="A865" s="210" t="s">
        <v>2171</v>
      </c>
      <c r="B865" s="211" t="s">
        <v>1240</v>
      </c>
      <c r="C865" s="1" t="str">
        <f t="shared" si="52"/>
        <v>7.</v>
      </c>
      <c r="D865" s="1" t="str">
        <f t="shared" si="53"/>
        <v>7.5.</v>
      </c>
      <c r="E865" s="19" t="str">
        <f>INDEX(domain_ref!N:N,MATCH(C865,domain_ref!M:M,0))</f>
        <v>ספירות מלאי</v>
      </c>
      <c r="F865" s="76" t="str">
        <f>INDEX(domain_ref!N:N,MATCH(D865,domain_ref!M:M,0))</f>
        <v>ניהול וטיפול באי התאמות</v>
      </c>
      <c r="G865" s="76" t="str">
        <f t="shared" si="50"/>
        <v>7. ספירות מלאי</v>
      </c>
      <c r="H865" s="76" t="str">
        <f t="shared" si="51"/>
        <v>7.5. ניהול וטיפול באי התאמות</v>
      </c>
    </row>
    <row r="866" spans="1:8" ht="75">
      <c r="A866" s="210" t="s">
        <v>2172</v>
      </c>
      <c r="B866" s="211" t="s">
        <v>1241</v>
      </c>
      <c r="C866" s="1" t="str">
        <f t="shared" si="52"/>
        <v>7.</v>
      </c>
      <c r="D866" s="1" t="str">
        <f t="shared" si="53"/>
        <v>7.5.</v>
      </c>
      <c r="E866" s="19" t="str">
        <f>INDEX(domain_ref!N:N,MATCH(C866,domain_ref!M:M,0))</f>
        <v>ספירות מלאי</v>
      </c>
      <c r="F866" s="76" t="str">
        <f>INDEX(domain_ref!N:N,MATCH(D866,domain_ref!M:M,0))</f>
        <v>ניהול וטיפול באי התאמות</v>
      </c>
      <c r="G866" s="76" t="str">
        <f t="shared" si="50"/>
        <v>7. ספירות מלאי</v>
      </c>
      <c r="H866" s="76" t="str">
        <f t="shared" si="51"/>
        <v>7.5. ניהול וטיפול באי התאמות</v>
      </c>
    </row>
    <row r="867" spans="1:8" ht="30">
      <c r="A867" s="210" t="s">
        <v>2173</v>
      </c>
      <c r="B867" s="211" t="s">
        <v>1242</v>
      </c>
      <c r="C867" s="1" t="str">
        <f t="shared" si="52"/>
        <v>7.</v>
      </c>
      <c r="D867" s="1" t="str">
        <f t="shared" si="53"/>
        <v>7.5.</v>
      </c>
      <c r="E867" s="19" t="str">
        <f>INDEX(domain_ref!N:N,MATCH(C867,domain_ref!M:M,0))</f>
        <v>ספירות מלאי</v>
      </c>
      <c r="F867" s="76" t="str">
        <f>INDEX(domain_ref!N:N,MATCH(D867,domain_ref!M:M,0))</f>
        <v>ניהול וטיפול באי התאמות</v>
      </c>
      <c r="G867" s="76" t="str">
        <f t="shared" si="50"/>
        <v>7. ספירות מלאי</v>
      </c>
      <c r="H867" s="76" t="str">
        <f t="shared" si="51"/>
        <v>7.5. ניהול וטיפול באי התאמות</v>
      </c>
    </row>
    <row r="868" spans="1:8" ht="30">
      <c r="A868" s="210" t="s">
        <v>2174</v>
      </c>
      <c r="B868" s="211" t="s">
        <v>1243</v>
      </c>
      <c r="C868" s="1" t="str">
        <f t="shared" si="52"/>
        <v>7.</v>
      </c>
      <c r="D868" s="1" t="str">
        <f t="shared" si="53"/>
        <v>7.5.</v>
      </c>
      <c r="E868" s="19" t="str">
        <f>INDEX(domain_ref!N:N,MATCH(C868,domain_ref!M:M,0))</f>
        <v>ספירות מלאי</v>
      </c>
      <c r="F868" s="76" t="str">
        <f>INDEX(domain_ref!N:N,MATCH(D868,domain_ref!M:M,0))</f>
        <v>ניהול וטיפול באי התאמות</v>
      </c>
      <c r="G868" s="76" t="str">
        <f t="shared" si="50"/>
        <v>7. ספירות מלאי</v>
      </c>
      <c r="H868" s="76" t="str">
        <f t="shared" si="51"/>
        <v>7.5. ניהול וטיפול באי התאמות</v>
      </c>
    </row>
    <row r="869" spans="1:8" ht="30">
      <c r="A869" s="210" t="s">
        <v>2175</v>
      </c>
      <c r="B869" s="211" t="s">
        <v>1244</v>
      </c>
      <c r="C869" s="1" t="str">
        <f t="shared" si="52"/>
        <v>7.</v>
      </c>
      <c r="D869" s="1" t="str">
        <f t="shared" si="53"/>
        <v>7.5.</v>
      </c>
      <c r="E869" s="19" t="str">
        <f>INDEX(domain_ref!N:N,MATCH(C869,domain_ref!M:M,0))</f>
        <v>ספירות מלאי</v>
      </c>
      <c r="F869" s="76" t="str">
        <f>INDEX(domain_ref!N:N,MATCH(D869,domain_ref!M:M,0))</f>
        <v>ניהול וטיפול באי התאמות</v>
      </c>
      <c r="G869" s="76" t="str">
        <f t="shared" si="50"/>
        <v>7. ספירות מלאי</v>
      </c>
      <c r="H869" s="76" t="str">
        <f t="shared" si="51"/>
        <v>7.5. ניהול וטיפול באי התאמות</v>
      </c>
    </row>
    <row r="870" spans="1:8" ht="75">
      <c r="A870" s="210" t="s">
        <v>2176</v>
      </c>
      <c r="B870" s="211" t="s">
        <v>1245</v>
      </c>
      <c r="C870" s="1" t="str">
        <f t="shared" si="52"/>
        <v>7.</v>
      </c>
      <c r="D870" s="1" t="str">
        <f t="shared" si="53"/>
        <v>7.5.</v>
      </c>
      <c r="E870" s="19" t="str">
        <f>INDEX(domain_ref!N:N,MATCH(C870,domain_ref!M:M,0))</f>
        <v>ספירות מלאי</v>
      </c>
      <c r="F870" s="76" t="str">
        <f>INDEX(domain_ref!N:N,MATCH(D870,domain_ref!M:M,0))</f>
        <v>ניהול וטיפול באי התאמות</v>
      </c>
      <c r="G870" s="76" t="str">
        <f t="shared" si="50"/>
        <v>7. ספירות מלאי</v>
      </c>
      <c r="H870" s="76" t="str">
        <f t="shared" si="51"/>
        <v>7.5. ניהול וטיפול באי התאמות</v>
      </c>
    </row>
    <row r="871" spans="1:8" ht="45">
      <c r="A871" s="210" t="s">
        <v>2177</v>
      </c>
      <c r="B871" s="211" t="s">
        <v>1246</v>
      </c>
      <c r="C871" s="1" t="str">
        <f t="shared" si="52"/>
        <v>7.</v>
      </c>
      <c r="D871" s="1" t="str">
        <f t="shared" si="53"/>
        <v>7.5.</v>
      </c>
      <c r="E871" s="19" t="str">
        <f>INDEX(domain_ref!N:N,MATCH(C871,domain_ref!M:M,0))</f>
        <v>ספירות מלאי</v>
      </c>
      <c r="F871" s="76" t="str">
        <f>INDEX(domain_ref!N:N,MATCH(D871,domain_ref!M:M,0))</f>
        <v>ניהול וטיפול באי התאמות</v>
      </c>
      <c r="G871" s="76" t="str">
        <f t="shared" si="50"/>
        <v>7. ספירות מלאי</v>
      </c>
      <c r="H871" s="76" t="str">
        <f t="shared" si="51"/>
        <v>7.5. ניהול וטיפול באי התאמות</v>
      </c>
    </row>
    <row r="872" spans="1:8" ht="60">
      <c r="A872" s="210" t="s">
        <v>2178</v>
      </c>
      <c r="B872" s="211" t="s">
        <v>1247</v>
      </c>
      <c r="C872" s="1" t="str">
        <f t="shared" si="52"/>
        <v>7.</v>
      </c>
      <c r="D872" s="1" t="str">
        <f t="shared" si="53"/>
        <v>7.5.</v>
      </c>
      <c r="E872" s="19" t="str">
        <f>INDEX(domain_ref!N:N,MATCH(C872,domain_ref!M:M,0))</f>
        <v>ספירות מלאי</v>
      </c>
      <c r="F872" s="76" t="str">
        <f>INDEX(domain_ref!N:N,MATCH(D872,domain_ref!M:M,0))</f>
        <v>ניהול וטיפול באי התאמות</v>
      </c>
      <c r="G872" s="76" t="str">
        <f t="shared" si="50"/>
        <v>7. ספירות מלאי</v>
      </c>
      <c r="H872" s="76" t="str">
        <f t="shared" si="51"/>
        <v>7.5. ניהול וטיפול באי התאמות</v>
      </c>
    </row>
    <row r="873" spans="1:8" ht="45">
      <c r="A873" s="210" t="s">
        <v>2179</v>
      </c>
      <c r="B873" s="211" t="s">
        <v>1248</v>
      </c>
      <c r="C873" s="1" t="str">
        <f t="shared" si="52"/>
        <v>7.</v>
      </c>
      <c r="D873" s="1" t="str">
        <f t="shared" si="53"/>
        <v>7.5.</v>
      </c>
      <c r="E873" s="19" t="str">
        <f>INDEX(domain_ref!N:N,MATCH(C873,domain_ref!M:M,0))</f>
        <v>ספירות מלאי</v>
      </c>
      <c r="F873" s="76" t="str">
        <f>INDEX(domain_ref!N:N,MATCH(D873,domain_ref!M:M,0))</f>
        <v>ניהול וטיפול באי התאמות</v>
      </c>
      <c r="G873" s="76" t="str">
        <f t="shared" si="50"/>
        <v>7. ספירות מלאי</v>
      </c>
      <c r="H873" s="76" t="str">
        <f t="shared" si="51"/>
        <v>7.5. ניהול וטיפול באי התאמות</v>
      </c>
    </row>
    <row r="874" spans="1:8" ht="15">
      <c r="A874" s="210" t="s">
        <v>2180</v>
      </c>
      <c r="B874" s="211" t="s">
        <v>1249</v>
      </c>
      <c r="C874" s="1" t="str">
        <f t="shared" si="52"/>
        <v>8.</v>
      </c>
      <c r="D874" s="1" t="str">
        <f t="shared" si="53"/>
        <v>8.</v>
      </c>
      <c r="E874" s="19" t="str">
        <f>INDEX(domain_ref!N:N,MATCH(C874,domain_ref!M:M,0))</f>
        <v>דו"חות</v>
      </c>
      <c r="F874" s="76" t="str">
        <f>INDEX(domain_ref!N:N,MATCH(D874,domain_ref!M:M,0))</f>
        <v>דו"חות</v>
      </c>
      <c r="G874" s="76" t="str">
        <f t="shared" si="50"/>
        <v>8. דו"חות</v>
      </c>
      <c r="H874" s="76" t="str">
        <f t="shared" si="51"/>
        <v>8. דו"חות</v>
      </c>
    </row>
    <row r="875" spans="1:8" ht="15">
      <c r="A875" s="210" t="s">
        <v>2181</v>
      </c>
      <c r="B875" s="211" t="s">
        <v>1250</v>
      </c>
      <c r="C875" s="1" t="str">
        <f t="shared" si="52"/>
        <v>8.</v>
      </c>
      <c r="D875" s="1" t="str">
        <f t="shared" si="53"/>
        <v>8.1.</v>
      </c>
      <c r="E875" s="19" t="str">
        <f>INDEX(domain_ref!N:N,MATCH(C875,domain_ref!M:M,0))</f>
        <v>דו"חות</v>
      </c>
      <c r="F875" s="76" t="str">
        <f>INDEX(domain_ref!N:N,MATCH(D875,domain_ref!M:M,0))</f>
        <v>דו"חות תפעוליים</v>
      </c>
      <c r="G875" s="76" t="str">
        <f t="shared" si="50"/>
        <v>8. דו"חות</v>
      </c>
      <c r="H875" s="76" t="str">
        <f t="shared" si="51"/>
        <v>8.1. דו"חות תפעוליים</v>
      </c>
    </row>
    <row r="876" spans="1:8" ht="15">
      <c r="A876" s="210" t="s">
        <v>2182</v>
      </c>
      <c r="B876" s="211" t="s">
        <v>1251</v>
      </c>
      <c r="C876" s="1" t="str">
        <f t="shared" si="52"/>
        <v>8.</v>
      </c>
      <c r="D876" s="1" t="str">
        <f t="shared" si="53"/>
        <v>8.1.</v>
      </c>
      <c r="E876" s="19" t="str">
        <f>INDEX(domain_ref!N:N,MATCH(C876,domain_ref!M:M,0))</f>
        <v>דו"חות</v>
      </c>
      <c r="F876" s="76" t="str">
        <f>INDEX(domain_ref!N:N,MATCH(D876,domain_ref!M:M,0))</f>
        <v>דו"חות תפעוליים</v>
      </c>
      <c r="G876" s="76" t="str">
        <f t="shared" si="50"/>
        <v>8. דו"חות</v>
      </c>
      <c r="H876" s="76" t="str">
        <f t="shared" si="51"/>
        <v>8.1. דו"חות תפעוליים</v>
      </c>
    </row>
    <row r="877" spans="1:8" ht="15">
      <c r="A877" s="210" t="s">
        <v>2183</v>
      </c>
      <c r="B877" s="211" t="s">
        <v>1252</v>
      </c>
      <c r="C877" s="1" t="str">
        <f t="shared" si="52"/>
        <v>8.</v>
      </c>
      <c r="D877" s="1" t="str">
        <f t="shared" si="53"/>
        <v>8.1.</v>
      </c>
      <c r="E877" s="19" t="str">
        <f>INDEX(domain_ref!N:N,MATCH(C877,domain_ref!M:M,0))</f>
        <v>דו"חות</v>
      </c>
      <c r="F877" s="76" t="str">
        <f>INDEX(domain_ref!N:N,MATCH(D877,domain_ref!M:M,0))</f>
        <v>דו"חות תפעוליים</v>
      </c>
      <c r="G877" s="76" t="str">
        <f t="shared" si="50"/>
        <v>8. דו"חות</v>
      </c>
      <c r="H877" s="76" t="str">
        <f t="shared" si="51"/>
        <v>8.1. דו"חות תפעוליים</v>
      </c>
    </row>
    <row r="878" spans="1:8" ht="15">
      <c r="A878" s="210" t="s">
        <v>2184</v>
      </c>
      <c r="B878" s="211" t="s">
        <v>1253</v>
      </c>
      <c r="C878" s="1" t="str">
        <f t="shared" si="52"/>
        <v>8.</v>
      </c>
      <c r="D878" s="1" t="str">
        <f t="shared" si="53"/>
        <v>8.1.</v>
      </c>
      <c r="E878" s="19" t="str">
        <f>INDEX(domain_ref!N:N,MATCH(C878,domain_ref!M:M,0))</f>
        <v>דו"חות</v>
      </c>
      <c r="F878" s="76" t="str">
        <f>INDEX(domain_ref!N:N,MATCH(D878,domain_ref!M:M,0))</f>
        <v>דו"חות תפעוליים</v>
      </c>
      <c r="G878" s="76" t="str">
        <f t="shared" si="50"/>
        <v>8. דו"חות</v>
      </c>
      <c r="H878" s="76" t="str">
        <f t="shared" si="51"/>
        <v>8.1. דו"חות תפעוליים</v>
      </c>
    </row>
    <row r="879" spans="1:8" ht="60">
      <c r="A879" s="210" t="s">
        <v>2185</v>
      </c>
      <c r="B879" s="211" t="s">
        <v>1254</v>
      </c>
      <c r="C879" s="1" t="str">
        <f t="shared" si="52"/>
        <v>8.</v>
      </c>
      <c r="D879" s="1" t="str">
        <f t="shared" si="53"/>
        <v>8.1.</v>
      </c>
      <c r="E879" s="19" t="str">
        <f>INDEX(domain_ref!N:N,MATCH(C879,domain_ref!M:M,0))</f>
        <v>דו"חות</v>
      </c>
      <c r="F879" s="76" t="str">
        <f>INDEX(domain_ref!N:N,MATCH(D879,domain_ref!M:M,0))</f>
        <v>דו"חות תפעוליים</v>
      </c>
      <c r="G879" s="76" t="str">
        <f t="shared" si="50"/>
        <v>8. דו"חות</v>
      </c>
      <c r="H879" s="76" t="str">
        <f t="shared" si="51"/>
        <v>8.1. דו"חות תפעוליים</v>
      </c>
    </row>
    <row r="880" spans="1:8" ht="15">
      <c r="A880" s="210" t="s">
        <v>2186</v>
      </c>
      <c r="B880" s="211" t="s">
        <v>1255</v>
      </c>
      <c r="C880" s="1" t="str">
        <f t="shared" si="52"/>
        <v>8.</v>
      </c>
      <c r="D880" s="1" t="str">
        <f t="shared" si="53"/>
        <v>8.1.</v>
      </c>
      <c r="E880" s="19" t="str">
        <f>INDEX(domain_ref!N:N,MATCH(C880,domain_ref!M:M,0))</f>
        <v>דו"חות</v>
      </c>
      <c r="F880" s="76" t="str">
        <f>INDEX(domain_ref!N:N,MATCH(D880,domain_ref!M:M,0))</f>
        <v>דו"חות תפעוליים</v>
      </c>
      <c r="G880" s="76" t="str">
        <f t="shared" si="50"/>
        <v>8. דו"חות</v>
      </c>
      <c r="H880" s="76" t="str">
        <f t="shared" si="51"/>
        <v>8.1. דו"חות תפעוליים</v>
      </c>
    </row>
    <row r="881" spans="1:8" ht="30">
      <c r="A881" s="210" t="s">
        <v>2187</v>
      </c>
      <c r="B881" s="211" t="s">
        <v>1256</v>
      </c>
      <c r="C881" s="1" t="str">
        <f t="shared" si="52"/>
        <v>8.</v>
      </c>
      <c r="D881" s="1" t="str">
        <f t="shared" si="53"/>
        <v>8.1.</v>
      </c>
      <c r="E881" s="19" t="str">
        <f>INDEX(domain_ref!N:N,MATCH(C881,domain_ref!M:M,0))</f>
        <v>דו"חות</v>
      </c>
      <c r="F881" s="76" t="str">
        <f>INDEX(domain_ref!N:N,MATCH(D881,domain_ref!M:M,0))</f>
        <v>דו"חות תפעוליים</v>
      </c>
      <c r="G881" s="76" t="str">
        <f t="shared" si="50"/>
        <v>8. דו"חות</v>
      </c>
      <c r="H881" s="76" t="str">
        <f t="shared" si="51"/>
        <v>8.1. דו"חות תפעוליים</v>
      </c>
    </row>
    <row r="882" spans="1:8" ht="45">
      <c r="A882" s="210" t="s">
        <v>2188</v>
      </c>
      <c r="B882" s="211" t="s">
        <v>1257</v>
      </c>
      <c r="C882" s="1" t="str">
        <f t="shared" si="52"/>
        <v>8.</v>
      </c>
      <c r="D882" s="1" t="str">
        <f t="shared" si="53"/>
        <v>8.1.</v>
      </c>
      <c r="E882" s="19" t="str">
        <f>INDEX(domain_ref!N:N,MATCH(C882,domain_ref!M:M,0))</f>
        <v>דו"חות</v>
      </c>
      <c r="F882" s="76" t="str">
        <f>INDEX(domain_ref!N:N,MATCH(D882,domain_ref!M:M,0))</f>
        <v>דו"חות תפעוליים</v>
      </c>
      <c r="G882" s="76" t="str">
        <f t="shared" si="50"/>
        <v>8. דו"חות</v>
      </c>
      <c r="H882" s="76" t="str">
        <f t="shared" si="51"/>
        <v>8.1. דו"חות תפעוליים</v>
      </c>
    </row>
    <row r="883" spans="1:8" ht="15">
      <c r="A883" s="210" t="s">
        <v>2189</v>
      </c>
      <c r="B883" s="211" t="s">
        <v>1258</v>
      </c>
      <c r="C883" s="1" t="str">
        <f t="shared" si="52"/>
        <v>8.</v>
      </c>
      <c r="D883" s="1" t="str">
        <f t="shared" si="53"/>
        <v>8.1.</v>
      </c>
      <c r="E883" s="19" t="str">
        <f>INDEX(domain_ref!N:N,MATCH(C883,domain_ref!M:M,0))</f>
        <v>דו"חות</v>
      </c>
      <c r="F883" s="76" t="str">
        <f>INDEX(domain_ref!N:N,MATCH(D883,domain_ref!M:M,0))</f>
        <v>דו"חות תפעוליים</v>
      </c>
      <c r="G883" s="76" t="str">
        <f t="shared" si="50"/>
        <v>8. דו"חות</v>
      </c>
      <c r="H883" s="76" t="str">
        <f t="shared" si="51"/>
        <v>8.1. דו"חות תפעוליים</v>
      </c>
    </row>
    <row r="884" spans="1:8" ht="15">
      <c r="A884" s="210" t="s">
        <v>2190</v>
      </c>
      <c r="B884" s="211" t="s">
        <v>1259</v>
      </c>
      <c r="C884" s="1" t="str">
        <f t="shared" si="52"/>
        <v>8.</v>
      </c>
      <c r="D884" s="1" t="str">
        <f t="shared" si="53"/>
        <v>8.1.</v>
      </c>
      <c r="E884" s="19" t="str">
        <f>INDEX(domain_ref!N:N,MATCH(C884,domain_ref!M:M,0))</f>
        <v>דו"חות</v>
      </c>
      <c r="F884" s="76" t="str">
        <f>INDEX(domain_ref!N:N,MATCH(D884,domain_ref!M:M,0))</f>
        <v>דו"חות תפעוליים</v>
      </c>
      <c r="G884" s="76" t="str">
        <f t="shared" si="50"/>
        <v>8. דו"חות</v>
      </c>
      <c r="H884" s="76" t="str">
        <f t="shared" si="51"/>
        <v>8.1. דו"חות תפעוליים</v>
      </c>
    </row>
    <row r="885" spans="1:8" ht="15">
      <c r="A885" s="210" t="s">
        <v>2191</v>
      </c>
      <c r="B885" s="211" t="s">
        <v>1260</v>
      </c>
      <c r="C885" s="1" t="str">
        <f t="shared" si="52"/>
        <v>8.</v>
      </c>
      <c r="D885" s="1" t="str">
        <f t="shared" si="53"/>
        <v>8.1.</v>
      </c>
      <c r="E885" s="19" t="str">
        <f>INDEX(domain_ref!N:N,MATCH(C885,domain_ref!M:M,0))</f>
        <v>דו"חות</v>
      </c>
      <c r="F885" s="76" t="str">
        <f>INDEX(domain_ref!N:N,MATCH(D885,domain_ref!M:M,0))</f>
        <v>דו"חות תפעוליים</v>
      </c>
      <c r="G885" s="76" t="str">
        <f t="shared" si="50"/>
        <v>8. דו"חות</v>
      </c>
      <c r="H885" s="76" t="str">
        <f t="shared" si="51"/>
        <v>8.1. דו"חות תפעוליים</v>
      </c>
    </row>
    <row r="886" spans="1:8" ht="15">
      <c r="A886" s="210" t="s">
        <v>2192</v>
      </c>
      <c r="B886" s="211" t="s">
        <v>1261</v>
      </c>
      <c r="C886" s="1" t="str">
        <f t="shared" si="52"/>
        <v>8.</v>
      </c>
      <c r="D886" s="1" t="str">
        <f t="shared" si="53"/>
        <v>8.1.</v>
      </c>
      <c r="E886" s="19" t="str">
        <f>INDEX(domain_ref!N:N,MATCH(C886,domain_ref!M:M,0))</f>
        <v>דו"חות</v>
      </c>
      <c r="F886" s="76" t="str">
        <f>INDEX(domain_ref!N:N,MATCH(D886,domain_ref!M:M,0))</f>
        <v>דו"חות תפעוליים</v>
      </c>
      <c r="G886" s="76" t="str">
        <f t="shared" si="50"/>
        <v>8. דו"חות</v>
      </c>
      <c r="H886" s="76" t="str">
        <f t="shared" si="51"/>
        <v>8.1. דו"חות תפעוליים</v>
      </c>
    </row>
    <row r="887" spans="1:8" ht="15">
      <c r="A887" s="210" t="s">
        <v>2193</v>
      </c>
      <c r="B887" s="211" t="s">
        <v>1262</v>
      </c>
      <c r="C887" s="1" t="str">
        <f t="shared" si="52"/>
        <v>8.</v>
      </c>
      <c r="D887" s="1" t="str">
        <f t="shared" si="53"/>
        <v>8.1.</v>
      </c>
      <c r="E887" s="19" t="str">
        <f>INDEX(domain_ref!N:N,MATCH(C887,domain_ref!M:M,0))</f>
        <v>דו"חות</v>
      </c>
      <c r="F887" s="76" t="str">
        <f>INDEX(domain_ref!N:N,MATCH(D887,domain_ref!M:M,0))</f>
        <v>דו"חות תפעוליים</v>
      </c>
      <c r="G887" s="76" t="str">
        <f t="shared" si="50"/>
        <v>8. דו"חות</v>
      </c>
      <c r="H887" s="76" t="str">
        <f t="shared" si="51"/>
        <v>8.1. דו"חות תפעוליים</v>
      </c>
    </row>
    <row r="888" spans="1:8" ht="15">
      <c r="A888" s="210" t="s">
        <v>2194</v>
      </c>
      <c r="B888" s="211" t="s">
        <v>1263</v>
      </c>
      <c r="C888" s="1" t="str">
        <f t="shared" si="52"/>
        <v>8.</v>
      </c>
      <c r="D888" s="1" t="str">
        <f t="shared" si="53"/>
        <v>8.2.</v>
      </c>
      <c r="E888" s="19" t="str">
        <f>INDEX(domain_ref!N:N,MATCH(C888,domain_ref!M:M,0))</f>
        <v>דו"חות</v>
      </c>
      <c r="F888" s="76" t="str">
        <f>INDEX(domain_ref!N:N,MATCH(D888,domain_ref!M:M,0))</f>
        <v>דו"חות ניהוליים</v>
      </c>
      <c r="G888" s="76" t="str">
        <f t="shared" si="50"/>
        <v>8. דו"חות</v>
      </c>
      <c r="H888" s="76" t="str">
        <f t="shared" si="51"/>
        <v>8.2. דו"חות ניהוליים</v>
      </c>
    </row>
    <row r="889" spans="1:8" ht="15">
      <c r="A889" s="210" t="s">
        <v>2195</v>
      </c>
      <c r="B889" s="211" t="s">
        <v>1264</v>
      </c>
      <c r="C889" s="1" t="str">
        <f t="shared" si="52"/>
        <v>8.</v>
      </c>
      <c r="D889" s="1" t="str">
        <f t="shared" si="53"/>
        <v>8.2.</v>
      </c>
      <c r="E889" s="19" t="str">
        <f>INDEX(domain_ref!N:N,MATCH(C889,domain_ref!M:M,0))</f>
        <v>דו"חות</v>
      </c>
      <c r="F889" s="76" t="str">
        <f>INDEX(domain_ref!N:N,MATCH(D889,domain_ref!M:M,0))</f>
        <v>דו"חות ניהוליים</v>
      </c>
      <c r="G889" s="76" t="str">
        <f t="shared" si="50"/>
        <v>8. דו"חות</v>
      </c>
      <c r="H889" s="76" t="str">
        <f t="shared" si="51"/>
        <v>8.2. דו"חות ניהוליים</v>
      </c>
    </row>
    <row r="890" spans="1:8" ht="15">
      <c r="A890" s="210" t="s">
        <v>2196</v>
      </c>
      <c r="B890" s="211" t="s">
        <v>1265</v>
      </c>
      <c r="C890" s="1" t="str">
        <f t="shared" si="52"/>
        <v>8.</v>
      </c>
      <c r="D890" s="1" t="str">
        <f t="shared" si="53"/>
        <v>8.2.</v>
      </c>
      <c r="E890" s="19" t="str">
        <f>INDEX(domain_ref!N:N,MATCH(C890,domain_ref!M:M,0))</f>
        <v>דו"חות</v>
      </c>
      <c r="F890" s="76" t="str">
        <f>INDEX(domain_ref!N:N,MATCH(D890,domain_ref!M:M,0))</f>
        <v>דו"חות ניהוליים</v>
      </c>
      <c r="G890" s="76" t="str">
        <f t="shared" si="50"/>
        <v>8. דו"חות</v>
      </c>
      <c r="H890" s="76" t="str">
        <f t="shared" si="51"/>
        <v>8.2. דו"חות ניהוליים</v>
      </c>
    </row>
    <row r="891" spans="1:8" ht="15">
      <c r="A891" s="210" t="s">
        <v>2197</v>
      </c>
      <c r="B891" s="211" t="s">
        <v>1266</v>
      </c>
      <c r="C891" s="1" t="str">
        <f t="shared" si="52"/>
        <v>8.</v>
      </c>
      <c r="D891" s="1" t="str">
        <f t="shared" si="53"/>
        <v>8.2.</v>
      </c>
      <c r="E891" s="19" t="str">
        <f>INDEX(domain_ref!N:N,MATCH(C891,domain_ref!M:M,0))</f>
        <v>דו"חות</v>
      </c>
      <c r="F891" s="76" t="str">
        <f>INDEX(domain_ref!N:N,MATCH(D891,domain_ref!M:M,0))</f>
        <v>דו"חות ניהוליים</v>
      </c>
      <c r="G891" s="76" t="str">
        <f t="shared" si="50"/>
        <v>8. דו"חות</v>
      </c>
      <c r="H891" s="76" t="str">
        <f t="shared" si="51"/>
        <v>8.2. דו"חות ניהוליים</v>
      </c>
    </row>
    <row r="892" spans="1:8" ht="15">
      <c r="A892" s="210" t="s">
        <v>2198</v>
      </c>
      <c r="B892" s="211" t="s">
        <v>1267</v>
      </c>
      <c r="C892" s="1" t="str">
        <f t="shared" si="52"/>
        <v>8.</v>
      </c>
      <c r="D892" s="1" t="str">
        <f t="shared" si="53"/>
        <v>8.2.</v>
      </c>
      <c r="E892" s="19" t="str">
        <f>INDEX(domain_ref!N:N,MATCH(C892,domain_ref!M:M,0))</f>
        <v>דו"חות</v>
      </c>
      <c r="F892" s="76" t="str">
        <f>INDEX(domain_ref!N:N,MATCH(D892,domain_ref!M:M,0))</f>
        <v>דו"חות ניהוליים</v>
      </c>
      <c r="G892" s="76" t="str">
        <f t="shared" si="50"/>
        <v>8. דו"חות</v>
      </c>
      <c r="H892" s="76" t="str">
        <f t="shared" si="51"/>
        <v>8.2. דו"חות ניהוליים</v>
      </c>
    </row>
    <row r="893" spans="1:8" ht="15">
      <c r="A893" s="210" t="s">
        <v>2199</v>
      </c>
      <c r="B893" s="211" t="s">
        <v>1268</v>
      </c>
      <c r="C893" s="1" t="str">
        <f t="shared" si="52"/>
        <v>8.</v>
      </c>
      <c r="D893" s="1" t="str">
        <f t="shared" si="53"/>
        <v>8.2.</v>
      </c>
      <c r="E893" s="19" t="str">
        <f>INDEX(domain_ref!N:N,MATCH(C893,domain_ref!M:M,0))</f>
        <v>דו"חות</v>
      </c>
      <c r="F893" s="76" t="str">
        <f>INDEX(domain_ref!N:N,MATCH(D893,domain_ref!M:M,0))</f>
        <v>דו"חות ניהוליים</v>
      </c>
      <c r="G893" s="76" t="str">
        <f t="shared" si="50"/>
        <v>8. דו"חות</v>
      </c>
      <c r="H893" s="76" t="str">
        <f t="shared" si="51"/>
        <v>8.2. דו"חות ניהוליים</v>
      </c>
    </row>
    <row r="894" spans="1:8" ht="15">
      <c r="A894" s="210" t="s">
        <v>2200</v>
      </c>
      <c r="B894" s="211" t="s">
        <v>1269</v>
      </c>
      <c r="C894" s="1" t="str">
        <f t="shared" si="52"/>
        <v>8.</v>
      </c>
      <c r="D894" s="1" t="str">
        <f t="shared" si="53"/>
        <v>8.2.</v>
      </c>
      <c r="E894" s="19" t="str">
        <f>INDEX(domain_ref!N:N,MATCH(C894,domain_ref!M:M,0))</f>
        <v>דו"חות</v>
      </c>
      <c r="F894" s="76" t="str">
        <f>INDEX(domain_ref!N:N,MATCH(D894,domain_ref!M:M,0))</f>
        <v>דו"חות ניהוליים</v>
      </c>
      <c r="G894" s="76" t="str">
        <f t="shared" si="50"/>
        <v>8. דו"חות</v>
      </c>
      <c r="H894" s="76" t="str">
        <f t="shared" si="51"/>
        <v>8.2. דו"חות ניהוליים</v>
      </c>
    </row>
    <row r="895" spans="1:8" ht="30">
      <c r="A895" s="210" t="s">
        <v>2201</v>
      </c>
      <c r="B895" s="211" t="s">
        <v>1270</v>
      </c>
      <c r="C895" s="1" t="str">
        <f t="shared" si="52"/>
        <v>8.</v>
      </c>
      <c r="D895" s="1" t="str">
        <f t="shared" si="53"/>
        <v>8.2.</v>
      </c>
      <c r="E895" s="19" t="str">
        <f>INDEX(domain_ref!N:N,MATCH(C895,domain_ref!M:M,0))</f>
        <v>דו"חות</v>
      </c>
      <c r="F895" s="76" t="str">
        <f>INDEX(domain_ref!N:N,MATCH(D895,domain_ref!M:M,0))</f>
        <v>דו"חות ניהוליים</v>
      </c>
      <c r="G895" s="76" t="str">
        <f t="shared" si="50"/>
        <v>8. דו"חות</v>
      </c>
      <c r="H895" s="76" t="str">
        <f t="shared" si="51"/>
        <v>8.2. דו"חות ניהוליים</v>
      </c>
    </row>
    <row r="896" spans="1:8" ht="15">
      <c r="A896" s="210" t="s">
        <v>2202</v>
      </c>
      <c r="B896" s="211" t="s">
        <v>1271</v>
      </c>
      <c r="C896" s="1" t="str">
        <f t="shared" si="52"/>
        <v>8.</v>
      </c>
      <c r="D896" s="1" t="str">
        <f t="shared" si="53"/>
        <v>8.2.</v>
      </c>
      <c r="E896" s="19" t="str">
        <f>INDEX(domain_ref!N:N,MATCH(C896,domain_ref!M:M,0))</f>
        <v>דו"חות</v>
      </c>
      <c r="F896" s="76" t="str">
        <f>INDEX(domain_ref!N:N,MATCH(D896,domain_ref!M:M,0))</f>
        <v>דו"חות ניהוליים</v>
      </c>
      <c r="G896" s="76" t="str">
        <f t="shared" si="50"/>
        <v>8. דו"חות</v>
      </c>
      <c r="H896" s="76" t="str">
        <f t="shared" si="51"/>
        <v>8.2. דו"חות ניהוליים</v>
      </c>
    </row>
    <row r="897" spans="1:8" ht="15">
      <c r="A897" s="210" t="s">
        <v>2203</v>
      </c>
      <c r="B897" s="211" t="s">
        <v>1272</v>
      </c>
      <c r="C897" s="1" t="str">
        <f t="shared" si="52"/>
        <v>8.</v>
      </c>
      <c r="D897" s="1" t="str">
        <f t="shared" si="53"/>
        <v>8.2.</v>
      </c>
      <c r="E897" s="19" t="str">
        <f>INDEX(domain_ref!N:N,MATCH(C897,domain_ref!M:M,0))</f>
        <v>דו"חות</v>
      </c>
      <c r="F897" s="76" t="str">
        <f>INDEX(domain_ref!N:N,MATCH(D897,domain_ref!M:M,0))</f>
        <v>דו"חות ניהוליים</v>
      </c>
      <c r="G897" s="76" t="str">
        <f t="shared" si="50"/>
        <v>8. דו"חות</v>
      </c>
      <c r="H897" s="76" t="str">
        <f t="shared" si="51"/>
        <v>8.2. דו"חות ניהוליים</v>
      </c>
    </row>
    <row r="898" spans="1:8" ht="30">
      <c r="A898" s="210" t="s">
        <v>2204</v>
      </c>
      <c r="B898" s="211" t="s">
        <v>1273</v>
      </c>
      <c r="C898" s="1" t="str">
        <f t="shared" si="52"/>
        <v>9.</v>
      </c>
      <c r="D898" s="1" t="str">
        <f t="shared" si="53"/>
        <v>9.</v>
      </c>
      <c r="E898" s="19" t="str">
        <f>INDEX(domain_ref!N:N,MATCH(C898,domain_ref!M:M,0))</f>
        <v>BI, KPI, לוח מחוונים</v>
      </c>
      <c r="F898" s="76" t="str">
        <f>INDEX(domain_ref!N:N,MATCH(D898,domain_ref!M:M,0))</f>
        <v>BI, KPI, לוח מחוונים</v>
      </c>
      <c r="G898" s="76" t="str">
        <f t="shared" si="50"/>
        <v>9. BI, KPI, לוח מחוונים</v>
      </c>
      <c r="H898" s="76" t="str">
        <f t="shared" si="51"/>
        <v>9. BI, KPI, לוח מחוונים</v>
      </c>
    </row>
    <row r="899" spans="1:8" ht="30">
      <c r="A899" s="210" t="s">
        <v>2205</v>
      </c>
      <c r="B899" s="211" t="s">
        <v>387</v>
      </c>
      <c r="C899" s="1" t="str">
        <f t="shared" si="52"/>
        <v>9.</v>
      </c>
      <c r="D899" s="1" t="str">
        <f t="shared" si="53"/>
        <v>9.1.</v>
      </c>
      <c r="E899" s="19" t="str">
        <f>INDEX(domain_ref!N:N,MATCH(C899,domain_ref!M:M,0))</f>
        <v>BI, KPI, לוח מחוונים</v>
      </c>
      <c r="F899" s="76" t="str">
        <f>INDEX(domain_ref!N:N,MATCH(D899,domain_ref!M:M,0))</f>
        <v>כללי</v>
      </c>
      <c r="G899" s="76" t="str">
        <f t="shared" si="54" ref="G899:G933">C899&amp;" "&amp;E899</f>
        <v>9. BI, KPI, לוח מחוונים</v>
      </c>
      <c r="H899" s="76" t="str">
        <f t="shared" si="55" ref="H899:H933">D899&amp;" "&amp;F899</f>
        <v>9.1. כללי</v>
      </c>
    </row>
    <row r="900" spans="1:8" ht="90">
      <c r="A900" s="210" t="s">
        <v>2206</v>
      </c>
      <c r="B900" s="211" t="s">
        <v>1274</v>
      </c>
      <c r="C900" s="1" t="str">
        <f t="shared" si="52"/>
        <v>9.</v>
      </c>
      <c r="D900" s="1" t="str">
        <f t="shared" si="53"/>
        <v>9.1.</v>
      </c>
      <c r="E900" s="19" t="str">
        <f>INDEX(domain_ref!N:N,MATCH(C900,domain_ref!M:M,0))</f>
        <v>BI, KPI, לוח מחוונים</v>
      </c>
      <c r="F900" s="76" t="str">
        <f>INDEX(domain_ref!N:N,MATCH(D900,domain_ref!M:M,0))</f>
        <v>כללי</v>
      </c>
      <c r="G900" s="76" t="str">
        <f t="shared" si="54"/>
        <v>9. BI, KPI, לוח מחוונים</v>
      </c>
      <c r="H900" s="76" t="str">
        <f t="shared" si="55"/>
        <v>9.1. כללי</v>
      </c>
    </row>
    <row r="901" spans="1:8" ht="30">
      <c r="A901" s="210" t="s">
        <v>2207</v>
      </c>
      <c r="B901" s="211" t="s">
        <v>1275</v>
      </c>
      <c r="C901" s="1" t="str">
        <f t="shared" si="52"/>
        <v>9.</v>
      </c>
      <c r="D901" s="1" t="str">
        <f t="shared" si="53"/>
        <v>9.1.</v>
      </c>
      <c r="E901" s="19" t="str">
        <f>INDEX(domain_ref!N:N,MATCH(C901,domain_ref!M:M,0))</f>
        <v>BI, KPI, לוח מחוונים</v>
      </c>
      <c r="F901" s="76" t="str">
        <f>INDEX(domain_ref!N:N,MATCH(D901,domain_ref!M:M,0))</f>
        <v>כללי</v>
      </c>
      <c r="G901" s="76" t="str">
        <f t="shared" si="54"/>
        <v>9. BI, KPI, לוח מחוונים</v>
      </c>
      <c r="H901" s="76" t="str">
        <f t="shared" si="55"/>
        <v>9.1. כללי</v>
      </c>
    </row>
    <row r="902" spans="1:8" ht="60">
      <c r="A902" s="210" t="s">
        <v>2208</v>
      </c>
      <c r="B902" s="211" t="s">
        <v>1276</v>
      </c>
      <c r="C902" s="1" t="str">
        <f t="shared" si="52"/>
        <v>9.</v>
      </c>
      <c r="D902" s="1" t="str">
        <f t="shared" si="53"/>
        <v>9.1.</v>
      </c>
      <c r="E902" s="19" t="str">
        <f>INDEX(domain_ref!N:N,MATCH(C902,domain_ref!M:M,0))</f>
        <v>BI, KPI, לוח מחוונים</v>
      </c>
      <c r="F902" s="76" t="str">
        <f>INDEX(domain_ref!N:N,MATCH(D902,domain_ref!M:M,0))</f>
        <v>כללי</v>
      </c>
      <c r="G902" s="76" t="str">
        <f t="shared" si="54"/>
        <v>9. BI, KPI, לוח מחוונים</v>
      </c>
      <c r="H902" s="76" t="str">
        <f t="shared" si="55"/>
        <v>9.1. כללי</v>
      </c>
    </row>
    <row r="903" spans="1:8" ht="30">
      <c r="A903" s="210" t="s">
        <v>2209</v>
      </c>
      <c r="B903" s="211" t="s">
        <v>1277</v>
      </c>
      <c r="C903" s="1" t="str">
        <f t="shared" si="52"/>
        <v>9.</v>
      </c>
      <c r="D903" s="1" t="str">
        <f t="shared" si="53"/>
        <v>9.1.</v>
      </c>
      <c r="E903" s="19" t="str">
        <f>INDEX(domain_ref!N:N,MATCH(C903,domain_ref!M:M,0))</f>
        <v>BI, KPI, לוח מחוונים</v>
      </c>
      <c r="F903" s="76" t="str">
        <f>INDEX(domain_ref!N:N,MATCH(D903,domain_ref!M:M,0))</f>
        <v>כללי</v>
      </c>
      <c r="G903" s="76" t="str">
        <f t="shared" si="54"/>
        <v>9. BI, KPI, לוח מחוונים</v>
      </c>
      <c r="H903" s="76" t="str">
        <f t="shared" si="55"/>
        <v>9.1. כללי</v>
      </c>
    </row>
    <row r="904" spans="1:8" ht="30">
      <c r="A904" s="210" t="s">
        <v>2210</v>
      </c>
      <c r="B904" s="211" t="s">
        <v>1278</v>
      </c>
      <c r="C904" s="1" t="str">
        <f t="shared" si="52"/>
        <v>9.</v>
      </c>
      <c r="D904" s="1" t="str">
        <f t="shared" si="53"/>
        <v>9.1.</v>
      </c>
      <c r="E904" s="19" t="str">
        <f>INDEX(domain_ref!N:N,MATCH(C904,domain_ref!M:M,0))</f>
        <v>BI, KPI, לוח מחוונים</v>
      </c>
      <c r="F904" s="76" t="str">
        <f>INDEX(domain_ref!N:N,MATCH(D904,domain_ref!M:M,0))</f>
        <v>כללי</v>
      </c>
      <c r="G904" s="76" t="str">
        <f t="shared" si="54"/>
        <v>9. BI, KPI, לוח מחוונים</v>
      </c>
      <c r="H904" s="76" t="str">
        <f t="shared" si="55"/>
        <v>9.1. כללי</v>
      </c>
    </row>
    <row r="905" spans="1:8" ht="30">
      <c r="A905" s="210" t="s">
        <v>2211</v>
      </c>
      <c r="B905" s="211" t="s">
        <v>1279</v>
      </c>
      <c r="C905" s="1" t="str">
        <f t="shared" si="52"/>
        <v>9.</v>
      </c>
      <c r="D905" s="1" t="str">
        <f t="shared" si="53"/>
        <v>9.1.</v>
      </c>
      <c r="E905" s="19" t="str">
        <f>INDEX(domain_ref!N:N,MATCH(C905,domain_ref!M:M,0))</f>
        <v>BI, KPI, לוח מחוונים</v>
      </c>
      <c r="F905" s="76" t="str">
        <f>INDEX(domain_ref!N:N,MATCH(D905,domain_ref!M:M,0))</f>
        <v>כללי</v>
      </c>
      <c r="G905" s="76" t="str">
        <f t="shared" si="54"/>
        <v>9. BI, KPI, לוח מחוונים</v>
      </c>
      <c r="H905" s="76" t="str">
        <f t="shared" si="55"/>
        <v>9.1. כללי</v>
      </c>
    </row>
    <row r="906" spans="1:8" ht="45">
      <c r="A906" s="210" t="s">
        <v>2212</v>
      </c>
      <c r="B906" s="211" t="s">
        <v>1280</v>
      </c>
      <c r="C906" s="1" t="str">
        <f t="shared" si="56" ref="C906:C933">LEFT(A906,2)</f>
        <v>9.</v>
      </c>
      <c r="D906" s="1" t="str">
        <f t="shared" si="57" ref="D906:D933">LEFT(A906,4)</f>
        <v>9.1.</v>
      </c>
      <c r="E906" s="19" t="str">
        <f>INDEX(domain_ref!N:N,MATCH(C906,domain_ref!M:M,0))</f>
        <v>BI, KPI, לוח מחוונים</v>
      </c>
      <c r="F906" s="76" t="str">
        <f>INDEX(domain_ref!N:N,MATCH(D906,domain_ref!M:M,0))</f>
        <v>כללי</v>
      </c>
      <c r="G906" s="76" t="str">
        <f t="shared" si="54"/>
        <v>9. BI, KPI, לוח מחוונים</v>
      </c>
      <c r="H906" s="76" t="str">
        <f t="shared" si="55"/>
        <v>9.1. כללי</v>
      </c>
    </row>
    <row r="907" spans="1:8" ht="45">
      <c r="A907" s="210" t="s">
        <v>2213</v>
      </c>
      <c r="B907" s="211" t="s">
        <v>1281</v>
      </c>
      <c r="C907" s="1" t="str">
        <f t="shared" si="56"/>
        <v>9.</v>
      </c>
      <c r="D907" s="1" t="str">
        <f t="shared" si="57"/>
        <v>9.1.</v>
      </c>
      <c r="E907" s="19" t="str">
        <f>INDEX(domain_ref!N:N,MATCH(C907,domain_ref!M:M,0))</f>
        <v>BI, KPI, לוח מחוונים</v>
      </c>
      <c r="F907" s="76" t="str">
        <f>INDEX(domain_ref!N:N,MATCH(D907,domain_ref!M:M,0))</f>
        <v>כללי</v>
      </c>
      <c r="G907" s="76" t="str">
        <f t="shared" si="54"/>
        <v>9. BI, KPI, לוח מחוונים</v>
      </c>
      <c r="H907" s="76" t="str">
        <f t="shared" si="55"/>
        <v>9.1. כללי</v>
      </c>
    </row>
    <row r="908" spans="1:8" ht="60">
      <c r="A908" s="210" t="s">
        <v>2214</v>
      </c>
      <c r="B908" s="211" t="s">
        <v>1282</v>
      </c>
      <c r="C908" s="1" t="str">
        <f t="shared" si="56"/>
        <v>9.</v>
      </c>
      <c r="D908" s="1" t="str">
        <f t="shared" si="57"/>
        <v>9.1.</v>
      </c>
      <c r="E908" s="19" t="str">
        <f>INDEX(domain_ref!N:N,MATCH(C908,domain_ref!M:M,0))</f>
        <v>BI, KPI, לוח מחוונים</v>
      </c>
      <c r="F908" s="76" t="str">
        <f>INDEX(domain_ref!N:N,MATCH(D908,domain_ref!M:M,0))</f>
        <v>כללי</v>
      </c>
      <c r="G908" s="76" t="str">
        <f t="shared" si="54"/>
        <v>9. BI, KPI, לוח מחוונים</v>
      </c>
      <c r="H908" s="76" t="str">
        <f t="shared" si="55"/>
        <v>9.1. כללי</v>
      </c>
    </row>
    <row r="909" spans="1:8" ht="45">
      <c r="A909" s="210" t="s">
        <v>2215</v>
      </c>
      <c r="B909" s="211" t="s">
        <v>1283</v>
      </c>
      <c r="C909" s="1" t="str">
        <f t="shared" si="56"/>
        <v>9.</v>
      </c>
      <c r="D909" s="1" t="str">
        <f t="shared" si="57"/>
        <v>9.1.</v>
      </c>
      <c r="E909" s="19" t="str">
        <f>INDEX(domain_ref!N:N,MATCH(C909,domain_ref!M:M,0))</f>
        <v>BI, KPI, לוח מחוונים</v>
      </c>
      <c r="F909" s="76" t="str">
        <f>INDEX(domain_ref!N:N,MATCH(D909,domain_ref!M:M,0))</f>
        <v>כללי</v>
      </c>
      <c r="G909" s="76" t="str">
        <f t="shared" si="54"/>
        <v>9. BI, KPI, לוח מחוונים</v>
      </c>
      <c r="H909" s="76" t="str">
        <f t="shared" si="55"/>
        <v>9.1. כללי</v>
      </c>
    </row>
    <row r="910" spans="1:8" ht="45">
      <c r="A910" s="210" t="s">
        <v>2216</v>
      </c>
      <c r="B910" s="211" t="s">
        <v>1284</v>
      </c>
      <c r="C910" s="1" t="str">
        <f t="shared" si="56"/>
        <v>9.</v>
      </c>
      <c r="D910" s="1" t="str">
        <f t="shared" si="57"/>
        <v>9.1.</v>
      </c>
      <c r="E910" s="19" t="str">
        <f>INDEX(domain_ref!N:N,MATCH(C910,domain_ref!M:M,0))</f>
        <v>BI, KPI, לוח מחוונים</v>
      </c>
      <c r="F910" s="76" t="str">
        <f>INDEX(domain_ref!N:N,MATCH(D910,domain_ref!M:M,0))</f>
        <v>כללי</v>
      </c>
      <c r="G910" s="76" t="str">
        <f t="shared" si="54"/>
        <v>9. BI, KPI, לוח מחוונים</v>
      </c>
      <c r="H910" s="76" t="str">
        <f t="shared" si="55"/>
        <v>9.1. כללי</v>
      </c>
    </row>
    <row r="911" spans="1:8" ht="45">
      <c r="A911" s="210" t="s">
        <v>2217</v>
      </c>
      <c r="B911" s="211" t="s">
        <v>1285</v>
      </c>
      <c r="C911" s="1" t="str">
        <f t="shared" si="56"/>
        <v>9.</v>
      </c>
      <c r="D911" s="1" t="str">
        <f t="shared" si="57"/>
        <v>9.1.</v>
      </c>
      <c r="E911" s="19" t="str">
        <f>INDEX(domain_ref!N:N,MATCH(C911,domain_ref!M:M,0))</f>
        <v>BI, KPI, לוח מחוונים</v>
      </c>
      <c r="F911" s="76" t="str">
        <f>INDEX(domain_ref!N:N,MATCH(D911,domain_ref!M:M,0))</f>
        <v>כללי</v>
      </c>
      <c r="G911" s="76" t="str">
        <f t="shared" si="54"/>
        <v>9. BI, KPI, לוח מחוונים</v>
      </c>
      <c r="H911" s="76" t="str">
        <f t="shared" si="55"/>
        <v>9.1. כללי</v>
      </c>
    </row>
    <row r="912" spans="1:8" ht="45">
      <c r="A912" s="210" t="s">
        <v>2218</v>
      </c>
      <c r="B912" s="211" t="s">
        <v>1286</v>
      </c>
      <c r="C912" s="1" t="str">
        <f t="shared" si="56"/>
        <v>9.</v>
      </c>
      <c r="D912" s="1" t="str">
        <f t="shared" si="57"/>
        <v>9.1.</v>
      </c>
      <c r="E912" s="19" t="str">
        <f>INDEX(domain_ref!N:N,MATCH(C912,domain_ref!M:M,0))</f>
        <v>BI, KPI, לוח מחוונים</v>
      </c>
      <c r="F912" s="76" t="str">
        <f>INDEX(domain_ref!N:N,MATCH(D912,domain_ref!M:M,0))</f>
        <v>כללי</v>
      </c>
      <c r="G912" s="76" t="str">
        <f t="shared" si="54"/>
        <v>9. BI, KPI, לוח מחוונים</v>
      </c>
      <c r="H912" s="76" t="str">
        <f t="shared" si="55"/>
        <v>9.1. כללי</v>
      </c>
    </row>
    <row r="913" spans="1:8" ht="45">
      <c r="A913" s="210" t="s">
        <v>2219</v>
      </c>
      <c r="B913" s="211" t="s">
        <v>1287</v>
      </c>
      <c r="C913" s="1" t="str">
        <f t="shared" si="56"/>
        <v>9.</v>
      </c>
      <c r="D913" s="1" t="str">
        <f t="shared" si="57"/>
        <v>9.1.</v>
      </c>
      <c r="E913" s="19" t="str">
        <f>INDEX(domain_ref!N:N,MATCH(C913,domain_ref!M:M,0))</f>
        <v>BI, KPI, לוח מחוונים</v>
      </c>
      <c r="F913" s="76" t="str">
        <f>INDEX(domain_ref!N:N,MATCH(D913,domain_ref!M:M,0))</f>
        <v>כללי</v>
      </c>
      <c r="G913" s="76" t="str">
        <f t="shared" si="54"/>
        <v>9. BI, KPI, לוח מחוונים</v>
      </c>
      <c r="H913" s="76" t="str">
        <f t="shared" si="55"/>
        <v>9.1. כללי</v>
      </c>
    </row>
    <row r="914" spans="1:8" ht="30">
      <c r="A914" s="210" t="s">
        <v>2220</v>
      </c>
      <c r="B914" s="211" t="s">
        <v>1288</v>
      </c>
      <c r="C914" s="1" t="str">
        <f t="shared" si="56"/>
        <v>9.</v>
      </c>
      <c r="D914" s="1" t="str">
        <f t="shared" si="57"/>
        <v>9.2.</v>
      </c>
      <c r="E914" s="19" t="str">
        <f>INDEX(domain_ref!N:N,MATCH(C914,domain_ref!M:M,0))</f>
        <v>BI, KPI, לוח מחוונים</v>
      </c>
      <c r="F914" s="76" t="str">
        <f>INDEX(domain_ref!N:N,MATCH(D914,domain_ref!M:M,0))</f>
        <v>ניהול KPI</v>
      </c>
      <c r="G914" s="76" t="str">
        <f t="shared" si="54"/>
        <v>9. BI, KPI, לוח מחוונים</v>
      </c>
      <c r="H914" s="76" t="str">
        <f t="shared" si="55"/>
        <v>9.2. ניהול KPI</v>
      </c>
    </row>
    <row r="915" spans="1:8" ht="60">
      <c r="A915" s="210" t="s">
        <v>2221</v>
      </c>
      <c r="B915" s="211" t="s">
        <v>1289</v>
      </c>
      <c r="C915" s="1" t="str">
        <f t="shared" si="56"/>
        <v>9.</v>
      </c>
      <c r="D915" s="1" t="str">
        <f t="shared" si="57"/>
        <v>9.2.</v>
      </c>
      <c r="E915" s="19" t="str">
        <f>INDEX(domain_ref!N:N,MATCH(C915,domain_ref!M:M,0))</f>
        <v>BI, KPI, לוח מחוונים</v>
      </c>
      <c r="F915" s="76" t="str">
        <f>INDEX(domain_ref!N:N,MATCH(D915,domain_ref!M:M,0))</f>
        <v>ניהול KPI</v>
      </c>
      <c r="G915" s="76" t="str">
        <f t="shared" si="54"/>
        <v>9. BI, KPI, לוח מחוונים</v>
      </c>
      <c r="H915" s="76" t="str">
        <f t="shared" si="55"/>
        <v>9.2. ניהול KPI</v>
      </c>
    </row>
    <row r="916" spans="1:8" ht="30">
      <c r="A916" s="210" t="s">
        <v>2222</v>
      </c>
      <c r="B916" s="211" t="s">
        <v>1290</v>
      </c>
      <c r="C916" s="1" t="str">
        <f t="shared" si="56"/>
        <v>9.</v>
      </c>
      <c r="D916" s="1" t="str">
        <f t="shared" si="57"/>
        <v>9.2.</v>
      </c>
      <c r="E916" s="19" t="str">
        <f>INDEX(domain_ref!N:N,MATCH(C916,domain_ref!M:M,0))</f>
        <v>BI, KPI, לוח מחוונים</v>
      </c>
      <c r="F916" s="76" t="str">
        <f>INDEX(domain_ref!N:N,MATCH(D916,domain_ref!M:M,0))</f>
        <v>ניהול KPI</v>
      </c>
      <c r="G916" s="76" t="str">
        <f t="shared" si="54"/>
        <v>9. BI, KPI, לוח מחוונים</v>
      </c>
      <c r="H916" s="76" t="str">
        <f t="shared" si="55"/>
        <v>9.2. ניהול KPI</v>
      </c>
    </row>
    <row r="917" spans="1:8" ht="45">
      <c r="A917" s="210" t="s">
        <v>2223</v>
      </c>
      <c r="B917" s="211" t="s">
        <v>1291</v>
      </c>
      <c r="C917" s="1" t="str">
        <f t="shared" si="56"/>
        <v>9.</v>
      </c>
      <c r="D917" s="1" t="str">
        <f t="shared" si="57"/>
        <v>9.2.</v>
      </c>
      <c r="E917" s="19" t="str">
        <f>INDEX(domain_ref!N:N,MATCH(C917,domain_ref!M:M,0))</f>
        <v>BI, KPI, לוח מחוונים</v>
      </c>
      <c r="F917" s="76" t="str">
        <f>INDEX(domain_ref!N:N,MATCH(D917,domain_ref!M:M,0))</f>
        <v>ניהול KPI</v>
      </c>
      <c r="G917" s="76" t="str">
        <f t="shared" si="54"/>
        <v>9. BI, KPI, לוח מחוונים</v>
      </c>
      <c r="H917" s="76" t="str">
        <f t="shared" si="55"/>
        <v>9.2. ניהול KPI</v>
      </c>
    </row>
    <row r="918" spans="1:8" ht="45">
      <c r="A918" s="210" t="s">
        <v>2224</v>
      </c>
      <c r="B918" s="211" t="s">
        <v>1292</v>
      </c>
      <c r="C918" s="1" t="str">
        <f t="shared" si="56"/>
        <v>9.</v>
      </c>
      <c r="D918" s="1" t="str">
        <f t="shared" si="57"/>
        <v>9.2.</v>
      </c>
      <c r="E918" s="19" t="str">
        <f>INDEX(domain_ref!N:N,MATCH(C918,domain_ref!M:M,0))</f>
        <v>BI, KPI, לוח מחוונים</v>
      </c>
      <c r="F918" s="76" t="str">
        <f>INDEX(domain_ref!N:N,MATCH(D918,domain_ref!M:M,0))</f>
        <v>ניהול KPI</v>
      </c>
      <c r="G918" s="76" t="str">
        <f t="shared" si="54"/>
        <v>9. BI, KPI, לוח מחוונים</v>
      </c>
      <c r="H918" s="76" t="str">
        <f t="shared" si="55"/>
        <v>9.2. ניהול KPI</v>
      </c>
    </row>
    <row r="919" spans="1:8" ht="60">
      <c r="A919" s="210" t="s">
        <v>2225</v>
      </c>
      <c r="B919" s="211" t="s">
        <v>1293</v>
      </c>
      <c r="C919" s="1" t="str">
        <f t="shared" si="56"/>
        <v>9.</v>
      </c>
      <c r="D919" s="1" t="str">
        <f t="shared" si="57"/>
        <v>9.2.</v>
      </c>
      <c r="E919" s="19" t="str">
        <f>INDEX(domain_ref!N:N,MATCH(C919,domain_ref!M:M,0))</f>
        <v>BI, KPI, לוח מחוונים</v>
      </c>
      <c r="F919" s="76" t="str">
        <f>INDEX(domain_ref!N:N,MATCH(D919,domain_ref!M:M,0))</f>
        <v>ניהול KPI</v>
      </c>
      <c r="G919" s="76" t="str">
        <f t="shared" si="54"/>
        <v>9. BI, KPI, לוח מחוונים</v>
      </c>
      <c r="H919" s="76" t="str">
        <f t="shared" si="55"/>
        <v>9.2. ניהול KPI</v>
      </c>
    </row>
    <row r="920" spans="1:8" ht="60">
      <c r="A920" s="210" t="s">
        <v>2226</v>
      </c>
      <c r="B920" s="211" t="s">
        <v>1294</v>
      </c>
      <c r="C920" s="1" t="str">
        <f t="shared" si="56"/>
        <v>9.</v>
      </c>
      <c r="D920" s="1" t="str">
        <f t="shared" si="57"/>
        <v>9.2.</v>
      </c>
      <c r="E920" s="19" t="str">
        <f>INDEX(domain_ref!N:N,MATCH(C920,domain_ref!M:M,0))</f>
        <v>BI, KPI, לוח מחוונים</v>
      </c>
      <c r="F920" s="76" t="str">
        <f>INDEX(domain_ref!N:N,MATCH(D920,domain_ref!M:M,0))</f>
        <v>ניהול KPI</v>
      </c>
      <c r="G920" s="76" t="str">
        <f t="shared" si="54"/>
        <v>9. BI, KPI, לוח מחוונים</v>
      </c>
      <c r="H920" s="76" t="str">
        <f t="shared" si="55"/>
        <v>9.2. ניהול KPI</v>
      </c>
    </row>
    <row r="921" spans="1:8" ht="30">
      <c r="A921" s="210" t="s">
        <v>2227</v>
      </c>
      <c r="B921" s="211" t="s">
        <v>1295</v>
      </c>
      <c r="C921" s="1" t="str">
        <f t="shared" si="56"/>
        <v>9.</v>
      </c>
      <c r="D921" s="1" t="str">
        <f t="shared" si="57"/>
        <v>9.2.</v>
      </c>
      <c r="E921" s="19" t="str">
        <f>INDEX(domain_ref!N:N,MATCH(C921,domain_ref!M:M,0))</f>
        <v>BI, KPI, לוח מחוונים</v>
      </c>
      <c r="F921" s="76" t="str">
        <f>INDEX(domain_ref!N:N,MATCH(D921,domain_ref!M:M,0))</f>
        <v>ניהול KPI</v>
      </c>
      <c r="G921" s="76" t="str">
        <f t="shared" si="54"/>
        <v>9. BI, KPI, לוח מחוונים</v>
      </c>
      <c r="H921" s="76" t="str">
        <f t="shared" si="55"/>
        <v>9.2. ניהול KPI</v>
      </c>
    </row>
    <row r="922" spans="1:8" ht="45">
      <c r="A922" s="210" t="s">
        <v>2228</v>
      </c>
      <c r="B922" s="211" t="s">
        <v>1296</v>
      </c>
      <c r="C922" s="1" t="str">
        <f t="shared" si="56"/>
        <v>9.</v>
      </c>
      <c r="D922" s="1" t="str">
        <f t="shared" si="57"/>
        <v>9.2.</v>
      </c>
      <c r="E922" s="19" t="str">
        <f>INDEX(domain_ref!N:N,MATCH(C922,domain_ref!M:M,0))</f>
        <v>BI, KPI, לוח מחוונים</v>
      </c>
      <c r="F922" s="76" t="str">
        <f>INDEX(domain_ref!N:N,MATCH(D922,domain_ref!M:M,0))</f>
        <v>ניהול KPI</v>
      </c>
      <c r="G922" s="76" t="str">
        <f t="shared" si="54"/>
        <v>9. BI, KPI, לוח מחוונים</v>
      </c>
      <c r="H922" s="76" t="str">
        <f t="shared" si="55"/>
        <v>9.2. ניהול KPI</v>
      </c>
    </row>
    <row r="923" spans="1:8" ht="90">
      <c r="A923" s="210" t="s">
        <v>2229</v>
      </c>
      <c r="B923" s="211" t="s">
        <v>1297</v>
      </c>
      <c r="C923" s="1" t="str">
        <f t="shared" si="56"/>
        <v>9.</v>
      </c>
      <c r="D923" s="1" t="str">
        <f t="shared" si="57"/>
        <v>9.2.</v>
      </c>
      <c r="E923" s="19" t="str">
        <f>INDEX(domain_ref!N:N,MATCH(C923,domain_ref!M:M,0))</f>
        <v>BI, KPI, לוח מחוונים</v>
      </c>
      <c r="F923" s="76" t="str">
        <f>INDEX(domain_ref!N:N,MATCH(D923,domain_ref!M:M,0))</f>
        <v>ניהול KPI</v>
      </c>
      <c r="G923" s="76" t="str">
        <f t="shared" si="54"/>
        <v>9. BI, KPI, לוח מחוונים</v>
      </c>
      <c r="H923" s="76" t="str">
        <f t="shared" si="55"/>
        <v>9.2. ניהול KPI</v>
      </c>
    </row>
    <row r="924" spans="1:8" ht="105">
      <c r="A924" s="210" t="s">
        <v>2230</v>
      </c>
      <c r="B924" s="211" t="s">
        <v>1298</v>
      </c>
      <c r="C924" s="1" t="str">
        <f t="shared" si="56"/>
        <v>9.</v>
      </c>
      <c r="D924" s="1" t="str">
        <f t="shared" si="57"/>
        <v>9.2.</v>
      </c>
      <c r="E924" s="19" t="str">
        <f>INDEX(domain_ref!N:N,MATCH(C924,domain_ref!M:M,0))</f>
        <v>BI, KPI, לוח מחוונים</v>
      </c>
      <c r="F924" s="76" t="str">
        <f>INDEX(domain_ref!N:N,MATCH(D924,domain_ref!M:M,0))</f>
        <v>ניהול KPI</v>
      </c>
      <c r="G924" s="76" t="str">
        <f t="shared" si="54"/>
        <v>9. BI, KPI, לוח מחוונים</v>
      </c>
      <c r="H924" s="76" t="str">
        <f t="shared" si="55"/>
        <v>9.2. ניהול KPI</v>
      </c>
    </row>
    <row r="925" spans="1:8" ht="105">
      <c r="A925" s="210" t="s">
        <v>2231</v>
      </c>
      <c r="B925" s="211" t="s">
        <v>1299</v>
      </c>
      <c r="C925" s="1" t="str">
        <f t="shared" si="56"/>
        <v>9.</v>
      </c>
      <c r="D925" s="1" t="str">
        <f t="shared" si="57"/>
        <v>9.2.</v>
      </c>
      <c r="E925" s="19" t="str">
        <f>INDEX(domain_ref!N:N,MATCH(C925,domain_ref!M:M,0))</f>
        <v>BI, KPI, לוח מחוונים</v>
      </c>
      <c r="F925" s="76" t="str">
        <f>INDEX(domain_ref!N:N,MATCH(D925,domain_ref!M:M,0))</f>
        <v>ניהול KPI</v>
      </c>
      <c r="G925" s="76" t="str">
        <f t="shared" si="54"/>
        <v>9. BI, KPI, לוח מחוונים</v>
      </c>
      <c r="H925" s="76" t="str">
        <f t="shared" si="55"/>
        <v>9.2. ניהול KPI</v>
      </c>
    </row>
    <row r="926" spans="1:8" ht="75">
      <c r="A926" s="210" t="s">
        <v>2232</v>
      </c>
      <c r="B926" s="211" t="s">
        <v>1300</v>
      </c>
      <c r="C926" s="1" t="str">
        <f t="shared" si="56"/>
        <v>9.</v>
      </c>
      <c r="D926" s="1" t="str">
        <f t="shared" si="57"/>
        <v>9.2.</v>
      </c>
      <c r="E926" s="19" t="str">
        <f>INDEX(domain_ref!N:N,MATCH(C926,domain_ref!M:M,0))</f>
        <v>BI, KPI, לוח מחוונים</v>
      </c>
      <c r="F926" s="76" t="str">
        <f>INDEX(domain_ref!N:N,MATCH(D926,domain_ref!M:M,0))</f>
        <v>ניהול KPI</v>
      </c>
      <c r="G926" s="76" t="str">
        <f t="shared" si="54"/>
        <v>9. BI, KPI, לוח מחוונים</v>
      </c>
      <c r="H926" s="76" t="str">
        <f t="shared" si="55"/>
        <v>9.2. ניהול KPI</v>
      </c>
    </row>
    <row r="927" spans="1:8" ht="45">
      <c r="A927" s="210" t="s">
        <v>2233</v>
      </c>
      <c r="B927" s="211" t="s">
        <v>1301</v>
      </c>
      <c r="C927" s="1" t="str">
        <f t="shared" si="56"/>
        <v>9.</v>
      </c>
      <c r="D927" s="1" t="str">
        <f t="shared" si="57"/>
        <v>9.2.</v>
      </c>
      <c r="E927" s="19" t="str">
        <f>INDEX(domain_ref!N:N,MATCH(C927,domain_ref!M:M,0))</f>
        <v>BI, KPI, לוח מחוונים</v>
      </c>
      <c r="F927" s="76" t="str">
        <f>INDEX(domain_ref!N:N,MATCH(D927,domain_ref!M:M,0))</f>
        <v>ניהול KPI</v>
      </c>
      <c r="G927" s="76" t="str">
        <f t="shared" si="54"/>
        <v>9. BI, KPI, לוח מחוונים</v>
      </c>
      <c r="H927" s="76" t="str">
        <f t="shared" si="55"/>
        <v>9.2. ניהול KPI</v>
      </c>
    </row>
    <row r="928" spans="1:8" ht="195">
      <c r="A928" s="210" t="s">
        <v>2234</v>
      </c>
      <c r="B928" s="211" t="s">
        <v>1302</v>
      </c>
      <c r="C928" s="1" t="str">
        <f t="shared" si="56"/>
        <v>9.</v>
      </c>
      <c r="D928" s="1" t="str">
        <f t="shared" si="57"/>
        <v>9.2.</v>
      </c>
      <c r="E928" s="19" t="str">
        <f>INDEX(domain_ref!N:N,MATCH(C928,domain_ref!M:M,0))</f>
        <v>BI, KPI, לוח מחוונים</v>
      </c>
      <c r="F928" s="76" t="str">
        <f>INDEX(domain_ref!N:N,MATCH(D928,domain_ref!M:M,0))</f>
        <v>ניהול KPI</v>
      </c>
      <c r="G928" s="76" t="str">
        <f t="shared" si="54"/>
        <v>9. BI, KPI, לוח מחוונים</v>
      </c>
      <c r="H928" s="76" t="str">
        <f t="shared" si="55"/>
        <v>9.2. ניהול KPI</v>
      </c>
    </row>
    <row r="929" spans="1:8" ht="30">
      <c r="A929" s="210" t="s">
        <v>2235</v>
      </c>
      <c r="B929" s="211" t="s">
        <v>1303</v>
      </c>
      <c r="C929" s="1" t="str">
        <f t="shared" si="56"/>
        <v>9.</v>
      </c>
      <c r="D929" s="1" t="str">
        <f t="shared" si="57"/>
        <v>9.2.</v>
      </c>
      <c r="E929" s="19" t="str">
        <f>INDEX(domain_ref!N:N,MATCH(C929,domain_ref!M:M,0))</f>
        <v>BI, KPI, לוח מחוונים</v>
      </c>
      <c r="F929" s="76" t="str">
        <f>INDEX(domain_ref!N:N,MATCH(D929,domain_ref!M:M,0))</f>
        <v>ניהול KPI</v>
      </c>
      <c r="G929" s="76" t="str">
        <f t="shared" si="54"/>
        <v>9. BI, KPI, לוח מחוונים</v>
      </c>
      <c r="H929" s="76" t="str">
        <f t="shared" si="55"/>
        <v>9.2. ניהול KPI</v>
      </c>
    </row>
    <row r="930" spans="1:8" ht="30">
      <c r="A930" s="210" t="s">
        <v>2236</v>
      </c>
      <c r="B930" s="211" t="s">
        <v>1304</v>
      </c>
      <c r="C930" s="1" t="str">
        <f t="shared" si="56"/>
        <v>9.</v>
      </c>
      <c r="D930" s="1" t="str">
        <f t="shared" si="57"/>
        <v>9.2.</v>
      </c>
      <c r="E930" s="19" t="str">
        <f>INDEX(domain_ref!N:N,MATCH(C930,domain_ref!M:M,0))</f>
        <v>BI, KPI, לוח מחוונים</v>
      </c>
      <c r="F930" s="76" t="str">
        <f>INDEX(domain_ref!N:N,MATCH(D930,domain_ref!M:M,0))</f>
        <v>ניהול KPI</v>
      </c>
      <c r="G930" s="76" t="str">
        <f t="shared" si="54"/>
        <v>9. BI, KPI, לוח מחוונים</v>
      </c>
      <c r="H930" s="76" t="str">
        <f t="shared" si="55"/>
        <v>9.2. ניהול KPI</v>
      </c>
    </row>
    <row r="931" spans="1:8" ht="45">
      <c r="A931" s="210" t="s">
        <v>2237</v>
      </c>
      <c r="B931" s="211" t="s">
        <v>1305</v>
      </c>
      <c r="C931" s="1" t="str">
        <f t="shared" si="56"/>
        <v>9.</v>
      </c>
      <c r="D931" s="1" t="str">
        <f t="shared" si="57"/>
        <v>9.2.</v>
      </c>
      <c r="E931" s="19" t="str">
        <f>INDEX(domain_ref!N:N,MATCH(C931,domain_ref!M:M,0))</f>
        <v>BI, KPI, לוח מחוונים</v>
      </c>
      <c r="F931" s="76" t="str">
        <f>INDEX(domain_ref!N:N,MATCH(D931,domain_ref!M:M,0))</f>
        <v>ניהול KPI</v>
      </c>
      <c r="G931" s="76" t="str">
        <f t="shared" si="54"/>
        <v>9. BI, KPI, לוח מחוונים</v>
      </c>
      <c r="H931" s="76" t="str">
        <f t="shared" si="55"/>
        <v>9.2. ניהול KPI</v>
      </c>
    </row>
    <row r="932" spans="1:8" ht="75">
      <c r="A932" s="210" t="s">
        <v>2238</v>
      </c>
      <c r="B932" s="211" t="s">
        <v>1306</v>
      </c>
      <c r="C932" s="1" t="str">
        <f t="shared" si="56"/>
        <v>9.</v>
      </c>
      <c r="D932" s="1" t="str">
        <f t="shared" si="57"/>
        <v>9.2.</v>
      </c>
      <c r="E932" s="19" t="str">
        <f>INDEX(domain_ref!N:N,MATCH(C932,domain_ref!M:M,0))</f>
        <v>BI, KPI, לוח מחוונים</v>
      </c>
      <c r="F932" s="76" t="str">
        <f>INDEX(domain_ref!N:N,MATCH(D932,domain_ref!M:M,0))</f>
        <v>ניהול KPI</v>
      </c>
      <c r="G932" s="76" t="str">
        <f t="shared" si="54"/>
        <v>9. BI, KPI, לוח מחוונים</v>
      </c>
      <c r="H932" s="76" t="str">
        <f t="shared" si="55"/>
        <v>9.2. ניהול KPI</v>
      </c>
    </row>
    <row r="933" spans="1:8" ht="90">
      <c r="A933" s="210" t="s">
        <v>2239</v>
      </c>
      <c r="B933" s="211" t="s">
        <v>1307</v>
      </c>
      <c r="C933" s="1" t="str">
        <f t="shared" si="56"/>
        <v>9.</v>
      </c>
      <c r="D933" s="1" t="str">
        <f t="shared" si="57"/>
        <v>9.2.</v>
      </c>
      <c r="E933" s="19" t="str">
        <f>INDEX(domain_ref!N:N,MATCH(C933,domain_ref!M:M,0))</f>
        <v>BI, KPI, לוח מחוונים</v>
      </c>
      <c r="F933" s="76" t="str">
        <f>INDEX(domain_ref!N:N,MATCH(D933,domain_ref!M:M,0))</f>
        <v>ניהול KPI</v>
      </c>
      <c r="G933" s="76" t="str">
        <f t="shared" si="54"/>
        <v>9. BI, KPI, לוח מחוונים</v>
      </c>
      <c r="H933" s="76" t="str">
        <f t="shared" si="55"/>
        <v>9.2. ניהול KPI</v>
      </c>
    </row>
  </sheetData>
  <autoFilter ref="A1:H933"/>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300-000000000000}">
  <sheetPr codeName="Sheet4"/>
  <dimension ref="A1:R337"/>
  <sheetViews>
    <sheetView rightToLeft="1" tabSelected="1" zoomScale="90" zoomScaleNormal="90" workbookViewId="0" topLeftCell="A1">
      <pane ySplit="1" topLeftCell="A2" activePane="bottomLeft" state="frozen"/>
      <selection pane="topLeft" activeCell="A1" sqref="A1"/>
      <selection pane="bottomLeft" activeCell="O31" sqref="O31"/>
    </sheetView>
  </sheetViews>
  <sheetFormatPr defaultRowHeight="15"/>
  <cols>
    <col min="1" max="1" width="23.2857142857143" style="54" customWidth="1"/>
    <col min="2" max="2" width="10.5714285714286" style="41" bestFit="1" customWidth="1"/>
    <col min="3" max="3" width="9.85714285714286" style="64" bestFit="1" customWidth="1"/>
    <col min="4" max="4" width="5" style="36" customWidth="1"/>
    <col min="5" max="5" width="7.57142857142857" style="42" customWidth="1"/>
    <col min="6" max="6" width="20.8571428571429" style="44" bestFit="1" customWidth="1"/>
    <col min="7" max="7" width="11" style="43" bestFit="1" customWidth="1"/>
    <col min="8" max="8" width="12.4285714285714" style="41" bestFit="1" customWidth="1"/>
    <col min="9" max="9" width="32.7142857142857" style="44" customWidth="1"/>
    <col min="10" max="10" width="9.57142857142857" style="36" customWidth="1"/>
    <col min="11" max="11" width="46.5714285714286" style="70" customWidth="1"/>
    <col min="12" max="12" width="7.42857142857143" style="16" customWidth="1"/>
    <col min="13" max="13" width="7.14285714285714" style="16" customWidth="1"/>
    <col min="14" max="14" width="11.4285714285714" style="36" bestFit="1" customWidth="1"/>
    <col min="15" max="15" width="12.7142857142857" style="40" bestFit="1" customWidth="1"/>
    <col min="16" max="16" width="12.7142857142857" style="40" customWidth="1"/>
    <col min="17" max="17" width="12.2857142857143" style="40" bestFit="1" customWidth="1"/>
    <col min="18" max="18" width="9.14285714285714" style="74"/>
    <col min="19" max="16384" width="9.14285714285714" style="36"/>
  </cols>
  <sheetData>
    <row r="1" spans="1:18" ht="15">
      <c r="A1" s="61" t="s">
        <v>6</v>
      </c>
      <c r="B1" s="31" t="s">
        <v>109</v>
      </c>
      <c r="C1" s="62" t="s">
        <v>110</v>
      </c>
      <c r="D1" s="32" t="s">
        <v>382</v>
      </c>
      <c r="E1" s="32" t="s">
        <v>91</v>
      </c>
      <c r="F1" s="33" t="s">
        <v>40</v>
      </c>
      <c r="G1" s="34" t="s">
        <v>94</v>
      </c>
      <c r="H1" s="31" t="s">
        <v>107</v>
      </c>
      <c r="I1" s="33" t="s">
        <v>50</v>
      </c>
      <c r="J1" s="33" t="s">
        <v>92</v>
      </c>
      <c r="K1" s="71" t="s">
        <v>49</v>
      </c>
      <c r="L1" s="55" t="s">
        <v>51</v>
      </c>
      <c r="M1" s="56" t="s">
        <v>184</v>
      </c>
      <c r="N1" s="33" t="s">
        <v>18</v>
      </c>
      <c r="O1" s="35" t="s">
        <v>44</v>
      </c>
      <c r="P1" s="35" t="s">
        <v>159</v>
      </c>
      <c r="Q1" s="35" t="s">
        <v>121</v>
      </c>
      <c r="R1" s="73" t="s">
        <v>341</v>
      </c>
    </row>
    <row r="2" spans="1:18" ht="15" hidden="1">
      <c r="A2" s="53" t="str">
        <f>G2&amp;".01."&amp;E2</f>
        <v>01.01.BP.01.01.01</v>
      </c>
      <c r="B2" s="37">
        <v>0</v>
      </c>
      <c r="C2" s="63">
        <v>0</v>
      </c>
      <c r="D2" s="11" t="s">
        <v>89</v>
      </c>
      <c r="E2" s="37" t="s">
        <v>11</v>
      </c>
      <c r="F2" s="12" t="s">
        <v>106</v>
      </c>
      <c r="G2" s="13" t="s">
        <v>163</v>
      </c>
      <c r="H2" s="38" t="s">
        <v>11</v>
      </c>
      <c r="I2" s="12" t="s">
        <v>128</v>
      </c>
      <c r="J2" s="78" t="s">
        <v>45</v>
      </c>
      <c r="K2" s="57" t="s">
        <v>164</v>
      </c>
      <c r="L2" s="16" t="s">
        <v>202</v>
      </c>
      <c r="N2" s="11" t="s">
        <v>2</v>
      </c>
      <c r="O2" s="79">
        <v>44047</v>
      </c>
      <c r="P2" s="79" t="s">
        <v>161</v>
      </c>
      <c r="Q2" s="79" t="s">
        <v>122</v>
      </c>
      <c r="R2" s="87"/>
    </row>
    <row r="3" spans="1:18" ht="15" hidden="1">
      <c r="A3" s="53" t="str">
        <f t="shared" si="0" ref="A3:A66">G3&amp;".01."&amp;E3</f>
        <v>01.01.BP.01.01.02</v>
      </c>
      <c r="B3" s="37">
        <v>0</v>
      </c>
      <c r="C3" s="63">
        <v>0</v>
      </c>
      <c r="D3" s="11" t="s">
        <v>89</v>
      </c>
      <c r="E3" s="37" t="s">
        <v>12</v>
      </c>
      <c r="F3" s="12" t="s">
        <v>106</v>
      </c>
      <c r="G3" s="13" t="s">
        <v>163</v>
      </c>
      <c r="H3" s="38" t="s">
        <v>11</v>
      </c>
      <c r="I3" s="12" t="s">
        <v>128</v>
      </c>
      <c r="J3" s="78" t="s">
        <v>45</v>
      </c>
      <c r="K3" s="57" t="s">
        <v>165</v>
      </c>
      <c r="L3" s="16" t="s">
        <v>201</v>
      </c>
      <c r="N3" s="11" t="s">
        <v>2</v>
      </c>
      <c r="O3" s="79">
        <v>44056</v>
      </c>
      <c r="P3" s="79" t="s">
        <v>161</v>
      </c>
      <c r="Q3" s="79" t="s">
        <v>122</v>
      </c>
      <c r="R3" s="87"/>
    </row>
    <row r="4" spans="1:18" ht="15" hidden="1">
      <c r="A4" s="53" t="str">
        <f t="shared" si="0"/>
        <v>01.01.BP.01.01.20</v>
      </c>
      <c r="B4" s="37" t="s">
        <v>249</v>
      </c>
      <c r="C4" s="63">
        <v>20</v>
      </c>
      <c r="D4" s="11" t="s">
        <v>5</v>
      </c>
      <c r="E4" s="37" t="s">
        <v>262</v>
      </c>
      <c r="F4" s="12" t="s">
        <v>106</v>
      </c>
      <c r="G4" s="13" t="s">
        <v>163</v>
      </c>
      <c r="H4" s="38" t="s">
        <v>11</v>
      </c>
      <c r="I4" s="12" t="s">
        <v>128</v>
      </c>
      <c r="J4" s="78" t="s">
        <v>45</v>
      </c>
      <c r="K4" s="70" t="s">
        <v>323</v>
      </c>
      <c r="L4" s="16" t="s">
        <v>364</v>
      </c>
      <c r="N4" s="79" t="s">
        <v>115</v>
      </c>
      <c r="O4" s="79">
        <v>44075</v>
      </c>
      <c r="P4" s="79" t="s">
        <v>234</v>
      </c>
      <c r="Q4" s="79" t="s">
        <v>122</v>
      </c>
      <c r="R4" s="87"/>
    </row>
    <row r="5" spans="1:18" ht="15" hidden="1">
      <c r="A5" s="53" t="str">
        <f t="shared" si="0"/>
        <v>01.01.BP.01.01.21</v>
      </c>
      <c r="B5" s="37" t="s">
        <v>249</v>
      </c>
      <c r="C5" s="63">
        <v>15</v>
      </c>
      <c r="D5" s="11" t="s">
        <v>5</v>
      </c>
      <c r="E5" s="37" t="s">
        <v>267</v>
      </c>
      <c r="F5" s="12" t="s">
        <v>106</v>
      </c>
      <c r="G5" s="13" t="s">
        <v>163</v>
      </c>
      <c r="H5" s="38" t="s">
        <v>11</v>
      </c>
      <c r="I5" s="12" t="s">
        <v>128</v>
      </c>
      <c r="J5" s="78" t="s">
        <v>45</v>
      </c>
      <c r="K5" s="72" t="s">
        <v>321</v>
      </c>
      <c r="N5" s="79" t="s">
        <v>115</v>
      </c>
      <c r="O5" s="79">
        <v>44087</v>
      </c>
      <c r="P5" s="79" t="s">
        <v>234</v>
      </c>
      <c r="Q5" s="79" t="s">
        <v>122</v>
      </c>
      <c r="R5" s="87"/>
    </row>
    <row r="6" spans="1:18" ht="15" hidden="1">
      <c r="A6" s="53" t="str">
        <f t="shared" si="0"/>
        <v>01.01.BP.01.01.22</v>
      </c>
      <c r="B6" s="37" t="s">
        <v>249</v>
      </c>
      <c r="C6" s="63">
        <v>10</v>
      </c>
      <c r="D6" s="11" t="s">
        <v>5</v>
      </c>
      <c r="E6" s="37" t="s">
        <v>291</v>
      </c>
      <c r="F6" s="12" t="s">
        <v>106</v>
      </c>
      <c r="G6" s="13" t="s">
        <v>163</v>
      </c>
      <c r="H6" s="38" t="s">
        <v>11</v>
      </c>
      <c r="I6" s="12" t="s">
        <v>128</v>
      </c>
      <c r="J6" s="78" t="s">
        <v>45</v>
      </c>
      <c r="K6" s="70" t="s">
        <v>330</v>
      </c>
      <c r="L6" s="15"/>
      <c r="N6" s="78"/>
      <c r="O6" s="79">
        <v>44118</v>
      </c>
      <c r="P6" s="79"/>
      <c r="Q6" s="79"/>
      <c r="R6" s="87"/>
    </row>
    <row r="7" spans="1:18" ht="15" hidden="1">
      <c r="A7" s="53" t="str">
        <f t="shared" si="0"/>
        <v>01.01.BP.01.01.23</v>
      </c>
      <c r="B7" s="37" t="s">
        <v>249</v>
      </c>
      <c r="C7" s="63">
        <v>5</v>
      </c>
      <c r="D7" s="11" t="s">
        <v>5</v>
      </c>
      <c r="E7" s="37" t="s">
        <v>268</v>
      </c>
      <c r="F7" s="12" t="s">
        <v>106</v>
      </c>
      <c r="G7" s="13" t="s">
        <v>163</v>
      </c>
      <c r="H7" s="38" t="s">
        <v>11</v>
      </c>
      <c r="I7" s="12" t="s">
        <v>128</v>
      </c>
      <c r="J7" s="78" t="s">
        <v>45</v>
      </c>
      <c r="K7" s="70" t="s">
        <v>328</v>
      </c>
      <c r="L7" s="15" t="s">
        <v>279</v>
      </c>
      <c r="N7" s="78" t="s">
        <v>122</v>
      </c>
      <c r="O7" s="79">
        <v>44122</v>
      </c>
      <c r="P7" s="79" t="s">
        <v>234</v>
      </c>
      <c r="Q7" s="79" t="s">
        <v>122</v>
      </c>
      <c r="R7" s="87"/>
    </row>
    <row r="8" spans="1:18" ht="15" hidden="1">
      <c r="A8" s="53" t="str">
        <f t="shared" si="0"/>
        <v>01.01.BP.01.01.24</v>
      </c>
      <c r="B8" s="37" t="s">
        <v>249</v>
      </c>
      <c r="C8" s="63">
        <v>5</v>
      </c>
      <c r="D8" s="11" t="s">
        <v>5</v>
      </c>
      <c r="E8" s="37" t="s">
        <v>292</v>
      </c>
      <c r="F8" s="12" t="s">
        <v>106</v>
      </c>
      <c r="G8" s="13" t="s">
        <v>163</v>
      </c>
      <c r="H8" s="38" t="s">
        <v>11</v>
      </c>
      <c r="I8" s="12" t="s">
        <v>128</v>
      </c>
      <c r="J8" s="78" t="s">
        <v>45</v>
      </c>
      <c r="K8" s="70" t="s">
        <v>345</v>
      </c>
      <c r="L8" s="16" t="s">
        <v>255</v>
      </c>
      <c r="N8" s="78" t="s">
        <v>247</v>
      </c>
      <c r="O8" s="79">
        <v>44130</v>
      </c>
      <c r="P8" s="79" t="s">
        <v>234</v>
      </c>
      <c r="Q8" s="79" t="s">
        <v>122</v>
      </c>
      <c r="R8" s="87"/>
    </row>
    <row r="9" spans="1:18" ht="15" hidden="1">
      <c r="A9" s="53" t="str">
        <f t="shared" si="0"/>
        <v>01.01.BP.01.01.25</v>
      </c>
      <c r="B9" s="37" t="s">
        <v>249</v>
      </c>
      <c r="C9" s="63">
        <v>8</v>
      </c>
      <c r="D9" s="11" t="s">
        <v>5</v>
      </c>
      <c r="E9" s="37" t="s">
        <v>269</v>
      </c>
      <c r="F9" s="12" t="s">
        <v>106</v>
      </c>
      <c r="G9" s="13" t="s">
        <v>163</v>
      </c>
      <c r="H9" s="38" t="s">
        <v>11</v>
      </c>
      <c r="I9" s="12" t="s">
        <v>128</v>
      </c>
      <c r="J9" s="78" t="s">
        <v>45</v>
      </c>
      <c r="K9" s="70" t="s">
        <v>254</v>
      </c>
      <c r="N9" s="78" t="s">
        <v>253</v>
      </c>
      <c r="O9" s="79">
        <v>44136</v>
      </c>
      <c r="P9" s="79" t="s">
        <v>234</v>
      </c>
      <c r="Q9" s="79" t="s">
        <v>122</v>
      </c>
      <c r="R9" s="87"/>
    </row>
    <row r="10" spans="1:18" ht="15" hidden="1">
      <c r="A10" s="53" t="str">
        <f t="shared" si="0"/>
        <v>01.01.BP.01.01.26</v>
      </c>
      <c r="B10" s="37" t="s">
        <v>249</v>
      </c>
      <c r="C10" s="63">
        <v>18</v>
      </c>
      <c r="D10" s="11" t="s">
        <v>5</v>
      </c>
      <c r="E10" s="37" t="s">
        <v>293</v>
      </c>
      <c r="F10" s="12" t="s">
        <v>106</v>
      </c>
      <c r="G10" s="13" t="s">
        <v>163</v>
      </c>
      <c r="H10" s="38" t="s">
        <v>11</v>
      </c>
      <c r="I10" s="12" t="s">
        <v>128</v>
      </c>
      <c r="J10" s="78" t="s">
        <v>45</v>
      </c>
      <c r="K10" s="70" t="s">
        <v>329</v>
      </c>
      <c r="L10" s="15"/>
      <c r="N10" s="78"/>
      <c r="O10" s="79">
        <v>44160</v>
      </c>
      <c r="P10" s="79">
        <v>44118</v>
      </c>
      <c r="Q10" s="79"/>
      <c r="R10" s="87"/>
    </row>
    <row r="11" spans="1:18" ht="15" hidden="1">
      <c r="A11" s="53" t="str">
        <f>G11&amp;".01."&amp;E11</f>
        <v>01.01.BP.01.01.27</v>
      </c>
      <c r="B11" s="37" t="s">
        <v>249</v>
      </c>
      <c r="C11" s="63">
        <v>15</v>
      </c>
      <c r="D11" s="11" t="s">
        <v>5</v>
      </c>
      <c r="E11" s="37" t="s">
        <v>270</v>
      </c>
      <c r="F11" s="12" t="s">
        <v>106</v>
      </c>
      <c r="G11" s="13" t="s">
        <v>163</v>
      </c>
      <c r="H11" s="38" t="s">
        <v>11</v>
      </c>
      <c r="I11" s="12" t="s">
        <v>128</v>
      </c>
      <c r="J11" s="220" t="s">
        <v>45</v>
      </c>
      <c r="K11" s="70" t="s">
        <v>232</v>
      </c>
      <c r="N11" s="78" t="s">
        <v>122</v>
      </c>
      <c r="O11" s="79">
        <v>44546</v>
      </c>
      <c r="P11" s="79" t="s">
        <v>234</v>
      </c>
      <c r="Q11" s="79" t="s">
        <v>122</v>
      </c>
      <c r="R11" s="87"/>
    </row>
    <row r="12" spans="1:18" ht="15" hidden="1">
      <c r="A12" s="53" t="str">
        <f>G12&amp;".01."&amp;E12</f>
        <v>01.01.BP.01.01.28</v>
      </c>
      <c r="B12" s="37" t="s">
        <v>249</v>
      </c>
      <c r="C12" s="63">
        <v>3</v>
      </c>
      <c r="D12" s="11" t="s">
        <v>5</v>
      </c>
      <c r="E12" s="37" t="s">
        <v>331</v>
      </c>
      <c r="F12" s="12" t="s">
        <v>106</v>
      </c>
      <c r="G12" s="13" t="s">
        <v>163</v>
      </c>
      <c r="H12" s="38" t="s">
        <v>11</v>
      </c>
      <c r="I12" s="12" t="s">
        <v>128</v>
      </c>
      <c r="J12" s="78" t="s">
        <v>45</v>
      </c>
      <c r="K12" s="70" t="s">
        <v>233</v>
      </c>
      <c r="N12" s="78" t="s">
        <v>122</v>
      </c>
      <c r="O12" s="79">
        <v>44182</v>
      </c>
      <c r="P12" s="79" t="s">
        <v>234</v>
      </c>
      <c r="Q12" s="79" t="s">
        <v>122</v>
      </c>
      <c r="R12" s="87"/>
    </row>
    <row r="13" spans="1:18" ht="15" hidden="1">
      <c r="A13" s="53" t="str">
        <f t="shared" si="0"/>
        <v>01.02.BP.01.01.20</v>
      </c>
      <c r="B13" s="65">
        <v>0</v>
      </c>
      <c r="C13" s="66">
        <v>75</v>
      </c>
      <c r="D13" s="80" t="s">
        <v>5</v>
      </c>
      <c r="E13" s="66">
        <v>20</v>
      </c>
      <c r="F13" s="67" t="s">
        <v>106</v>
      </c>
      <c r="G13" s="13" t="s">
        <v>237</v>
      </c>
      <c r="H13" s="65" t="s">
        <v>11</v>
      </c>
      <c r="I13" s="67" t="s">
        <v>23</v>
      </c>
      <c r="J13" s="80" t="s">
        <v>45</v>
      </c>
      <c r="K13" s="70" t="s">
        <v>323</v>
      </c>
      <c r="L13" s="68"/>
      <c r="M13" s="68"/>
      <c r="N13" s="79" t="s">
        <v>115</v>
      </c>
      <c r="O13" s="79">
        <v>44105</v>
      </c>
      <c r="P13" s="81" t="s">
        <v>234</v>
      </c>
      <c r="Q13" s="81" t="s">
        <v>126</v>
      </c>
      <c r="R13" s="87"/>
    </row>
    <row r="14" spans="1:18" ht="15" hidden="1">
      <c r="A14" s="53" t="str">
        <f t="shared" si="0"/>
        <v>01.02.BP.01.01.21</v>
      </c>
      <c r="B14" s="65">
        <v>1</v>
      </c>
      <c r="C14" s="66">
        <v>8</v>
      </c>
      <c r="D14" s="80" t="s">
        <v>5</v>
      </c>
      <c r="E14" s="66">
        <v>21</v>
      </c>
      <c r="F14" s="67" t="s">
        <v>106</v>
      </c>
      <c r="G14" s="13" t="s">
        <v>237</v>
      </c>
      <c r="H14" s="65" t="s">
        <v>11</v>
      </c>
      <c r="I14" s="67" t="s">
        <v>23</v>
      </c>
      <c r="J14" s="80" t="s">
        <v>45</v>
      </c>
      <c r="K14" s="70" t="s">
        <v>321</v>
      </c>
      <c r="L14" s="68"/>
      <c r="M14" s="68"/>
      <c r="N14" s="79" t="s">
        <v>115</v>
      </c>
      <c r="O14" s="79">
        <v>44150</v>
      </c>
      <c r="P14" s="81" t="s">
        <v>234</v>
      </c>
      <c r="Q14" s="81" t="s">
        <v>126</v>
      </c>
      <c r="R14" s="87"/>
    </row>
    <row r="15" spans="1:18" ht="15" hidden="1">
      <c r="A15" s="53" t="str">
        <f t="shared" si="0"/>
        <v>01.02.BP.01.01.22</v>
      </c>
      <c r="B15" s="65">
        <v>1</v>
      </c>
      <c r="C15" s="66">
        <v>32</v>
      </c>
      <c r="D15" s="80" t="s">
        <v>5</v>
      </c>
      <c r="E15" s="66">
        <v>22</v>
      </c>
      <c r="F15" s="67" t="s">
        <v>106</v>
      </c>
      <c r="G15" s="13" t="s">
        <v>237</v>
      </c>
      <c r="H15" s="65" t="s">
        <v>11</v>
      </c>
      <c r="I15" s="67" t="s">
        <v>23</v>
      </c>
      <c r="J15" s="221" t="s">
        <v>45</v>
      </c>
      <c r="K15" s="70" t="s">
        <v>345</v>
      </c>
      <c r="L15" s="68"/>
      <c r="M15" s="68"/>
      <c r="N15" s="80" t="s">
        <v>247</v>
      </c>
      <c r="O15" s="79">
        <v>44220</v>
      </c>
      <c r="P15" s="81" t="s">
        <v>234</v>
      </c>
      <c r="Q15" s="81" t="s">
        <v>126</v>
      </c>
      <c r="R15" s="87"/>
    </row>
    <row r="16" spans="1:18" ht="15" hidden="1">
      <c r="A16" s="53" t="str">
        <f t="shared" si="0"/>
        <v>01.02.BP.01.01.23</v>
      </c>
      <c r="B16" s="65">
        <v>1</v>
      </c>
      <c r="C16" s="66">
        <v>2</v>
      </c>
      <c r="D16" s="80" t="s">
        <v>5</v>
      </c>
      <c r="E16" s="66">
        <v>23</v>
      </c>
      <c r="F16" s="67" t="s">
        <v>106</v>
      </c>
      <c r="G16" s="13" t="s">
        <v>237</v>
      </c>
      <c r="H16" s="65" t="s">
        <v>11</v>
      </c>
      <c r="I16" s="67" t="s">
        <v>23</v>
      </c>
      <c r="J16" s="221" t="s">
        <v>45</v>
      </c>
      <c r="K16" s="70" t="s">
        <v>254</v>
      </c>
      <c r="L16" s="68"/>
      <c r="M16" s="68"/>
      <c r="N16" s="80" t="s">
        <v>253</v>
      </c>
      <c r="O16" s="79">
        <v>44221</v>
      </c>
      <c r="P16" s="81" t="s">
        <v>234</v>
      </c>
      <c r="Q16" s="81" t="s">
        <v>126</v>
      </c>
      <c r="R16" s="87"/>
    </row>
    <row r="17" spans="1:18" ht="15" hidden="1">
      <c r="A17" s="53" t="str">
        <f t="shared" si="0"/>
        <v>01.02.BP.01.01.24</v>
      </c>
      <c r="B17" s="65">
        <v>1</v>
      </c>
      <c r="C17" s="66">
        <v>2</v>
      </c>
      <c r="D17" s="80" t="s">
        <v>5</v>
      </c>
      <c r="E17" s="66">
        <v>24</v>
      </c>
      <c r="F17" s="67" t="s">
        <v>106</v>
      </c>
      <c r="G17" s="13" t="s">
        <v>237</v>
      </c>
      <c r="H17" s="65" t="s">
        <v>11</v>
      </c>
      <c r="I17" s="67" t="s">
        <v>23</v>
      </c>
      <c r="J17" s="221" t="s">
        <v>45</v>
      </c>
      <c r="K17" s="70" t="s">
        <v>328</v>
      </c>
      <c r="L17" s="68"/>
      <c r="M17" s="68"/>
      <c r="N17" s="80" t="s">
        <v>126</v>
      </c>
      <c r="O17" s="79">
        <v>44222</v>
      </c>
      <c r="P17" s="81" t="s">
        <v>234</v>
      </c>
      <c r="Q17" s="81" t="s">
        <v>126</v>
      </c>
      <c r="R17" s="87"/>
    </row>
    <row r="18" spans="1:18" ht="15" hidden="1">
      <c r="A18" s="53" t="str">
        <f>G18&amp;".01."&amp;E18</f>
        <v>01.02.BP.01.01.25</v>
      </c>
      <c r="B18" s="65">
        <v>1</v>
      </c>
      <c r="C18" s="66">
        <v>1</v>
      </c>
      <c r="D18" s="80" t="s">
        <v>5</v>
      </c>
      <c r="E18" s="66">
        <v>25</v>
      </c>
      <c r="F18" s="67" t="s">
        <v>106</v>
      </c>
      <c r="G18" s="13" t="s">
        <v>237</v>
      </c>
      <c r="H18" s="65" t="s">
        <v>11</v>
      </c>
      <c r="I18" s="67" t="s">
        <v>23</v>
      </c>
      <c r="J18" s="223" t="s">
        <v>45</v>
      </c>
      <c r="K18" s="70" t="s">
        <v>330</v>
      </c>
      <c r="L18" s="68"/>
      <c r="M18" s="68"/>
      <c r="N18" s="80" t="s">
        <v>126</v>
      </c>
      <c r="O18" s="79">
        <v>44223</v>
      </c>
      <c r="P18" s="81" t="s">
        <v>234</v>
      </c>
      <c r="Q18" s="81" t="s">
        <v>126</v>
      </c>
      <c r="R18" s="87"/>
    </row>
    <row r="19" spans="1:18" ht="15" hidden="1">
      <c r="A19" s="53" t="str">
        <f>G19&amp;".01."&amp;E19</f>
        <v>01.02.BP.01.01.26</v>
      </c>
      <c r="B19" s="65">
        <v>1</v>
      </c>
      <c r="C19" s="66">
        <v>3</v>
      </c>
      <c r="D19" s="80" t="s">
        <v>5</v>
      </c>
      <c r="E19" s="66">
        <v>26</v>
      </c>
      <c r="F19" s="67" t="s">
        <v>106</v>
      </c>
      <c r="G19" s="13" t="s">
        <v>237</v>
      </c>
      <c r="H19" s="65" t="s">
        <v>11</v>
      </c>
      <c r="I19" s="67" t="s">
        <v>23</v>
      </c>
      <c r="J19" s="232" t="s">
        <v>45</v>
      </c>
      <c r="K19" s="70" t="s">
        <v>232</v>
      </c>
      <c r="L19" s="68"/>
      <c r="M19" s="68"/>
      <c r="N19" s="80" t="s">
        <v>126</v>
      </c>
      <c r="O19" s="79">
        <v>44223</v>
      </c>
      <c r="P19" s="81" t="s">
        <v>234</v>
      </c>
      <c r="Q19" s="81" t="s">
        <v>126</v>
      </c>
      <c r="R19" s="87"/>
    </row>
    <row r="20" spans="1:18" ht="15" hidden="1">
      <c r="A20" s="53" t="str">
        <f>G20&amp;".01."&amp;E20</f>
        <v>01.02.BP.01.01.27</v>
      </c>
      <c r="B20" s="65">
        <v>1</v>
      </c>
      <c r="C20" s="66">
        <v>1</v>
      </c>
      <c r="D20" s="80" t="s">
        <v>5</v>
      </c>
      <c r="E20" s="66">
        <v>27</v>
      </c>
      <c r="F20" s="67" t="s">
        <v>106</v>
      </c>
      <c r="G20" s="13" t="s">
        <v>237</v>
      </c>
      <c r="H20" s="65" t="s">
        <v>11</v>
      </c>
      <c r="I20" s="67" t="s">
        <v>23</v>
      </c>
      <c r="J20" s="232" t="s">
        <v>45</v>
      </c>
      <c r="K20" s="70" t="s">
        <v>329</v>
      </c>
      <c r="L20" s="68"/>
      <c r="M20" s="68"/>
      <c r="N20" s="80" t="s">
        <v>126</v>
      </c>
      <c r="O20" s="79">
        <v>44223</v>
      </c>
      <c r="P20" s="81" t="s">
        <v>234</v>
      </c>
      <c r="Q20" s="81" t="s">
        <v>126</v>
      </c>
      <c r="R20" s="87"/>
    </row>
    <row r="21" spans="1:18" ht="15" hidden="1">
      <c r="A21" s="53" t="str">
        <f>G21&amp;".01."&amp;E21</f>
        <v>01.02.BP.01.01.28</v>
      </c>
      <c r="B21" s="65">
        <v>1</v>
      </c>
      <c r="C21" s="66">
        <v>3</v>
      </c>
      <c r="D21" s="80" t="s">
        <v>5</v>
      </c>
      <c r="E21" s="66">
        <v>28</v>
      </c>
      <c r="F21" s="67" t="s">
        <v>106</v>
      </c>
      <c r="G21" s="13" t="s">
        <v>237</v>
      </c>
      <c r="H21" s="65" t="s">
        <v>11</v>
      </c>
      <c r="I21" s="67" t="s">
        <v>23</v>
      </c>
      <c r="J21" s="221" t="s">
        <v>45</v>
      </c>
      <c r="K21" s="70" t="s">
        <v>233</v>
      </c>
      <c r="L21" s="68"/>
      <c r="M21" s="68"/>
      <c r="N21" s="80" t="s">
        <v>126</v>
      </c>
      <c r="O21" s="79">
        <v>44224</v>
      </c>
      <c r="P21" s="81" t="s">
        <v>234</v>
      </c>
      <c r="Q21" s="81" t="s">
        <v>126</v>
      </c>
      <c r="R21" s="87"/>
    </row>
    <row r="22" spans="1:18" ht="15" hidden="1">
      <c r="A22" s="53" t="str">
        <f t="shared" si="0"/>
        <v>01.03.BP.01.01.01</v>
      </c>
      <c r="B22" s="38">
        <v>0</v>
      </c>
      <c r="C22" s="63">
        <v>1</v>
      </c>
      <c r="D22" s="78" t="s">
        <v>5</v>
      </c>
      <c r="E22" s="37" t="s">
        <v>11</v>
      </c>
      <c r="F22" s="12" t="s">
        <v>106</v>
      </c>
      <c r="G22" s="13" t="s">
        <v>241</v>
      </c>
      <c r="H22" s="38" t="s">
        <v>11</v>
      </c>
      <c r="I22" s="12" t="s">
        <v>24</v>
      </c>
      <c r="J22" s="78" t="s">
        <v>45</v>
      </c>
      <c r="K22" s="70" t="s">
        <v>266</v>
      </c>
      <c r="N22" s="78" t="s">
        <v>126</v>
      </c>
      <c r="O22" s="79">
        <v>44061</v>
      </c>
      <c r="P22" s="79" t="s">
        <v>264</v>
      </c>
      <c r="Q22" s="79" t="s">
        <v>126</v>
      </c>
      <c r="R22" s="87"/>
    </row>
    <row r="23" spans="1:18" ht="15" hidden="1">
      <c r="A23" s="53" t="str">
        <f t="shared" si="0"/>
        <v>01.03.BP.01.01.02</v>
      </c>
      <c r="B23" s="38">
        <v>1</v>
      </c>
      <c r="C23" s="63">
        <v>1</v>
      </c>
      <c r="D23" s="78" t="s">
        <v>5</v>
      </c>
      <c r="E23" s="37" t="s">
        <v>12</v>
      </c>
      <c r="F23" s="12" t="s">
        <v>106</v>
      </c>
      <c r="G23" s="13" t="s">
        <v>241</v>
      </c>
      <c r="H23" s="38" t="s">
        <v>11</v>
      </c>
      <c r="I23" s="12" t="s">
        <v>24</v>
      </c>
      <c r="J23" s="78" t="s">
        <v>45</v>
      </c>
      <c r="K23" s="70" t="s">
        <v>294</v>
      </c>
      <c r="N23" s="78" t="s">
        <v>126</v>
      </c>
      <c r="O23" s="79">
        <v>44062</v>
      </c>
      <c r="P23" s="79" t="s">
        <v>161</v>
      </c>
      <c r="Q23" s="79" t="s">
        <v>126</v>
      </c>
      <c r="R23" s="87"/>
    </row>
    <row r="24" spans="1:18" ht="15">
      <c r="A24" s="53" t="str">
        <f t="shared" si="0"/>
        <v>01.03.BP.01.01.20</v>
      </c>
      <c r="B24" s="38">
        <v>0</v>
      </c>
      <c r="C24" s="63">
        <v>10</v>
      </c>
      <c r="D24" s="78" t="s">
        <v>5</v>
      </c>
      <c r="E24" s="37" t="s">
        <v>262</v>
      </c>
      <c r="F24" s="12" t="s">
        <v>106</v>
      </c>
      <c r="G24" s="13" t="s">
        <v>241</v>
      </c>
      <c r="H24" s="38" t="s">
        <v>11</v>
      </c>
      <c r="I24" s="12" t="s">
        <v>24</v>
      </c>
      <c r="J24" s="252" t="s">
        <v>45</v>
      </c>
      <c r="K24" s="70" t="s">
        <v>323</v>
      </c>
      <c r="N24" s="79" t="s">
        <v>115</v>
      </c>
      <c r="O24" s="79">
        <v>44063</v>
      </c>
      <c r="P24" s="79" t="s">
        <v>234</v>
      </c>
      <c r="Q24" s="79" t="s">
        <v>126</v>
      </c>
      <c r="R24" s="87"/>
    </row>
    <row r="25" spans="1:18" ht="15">
      <c r="A25" s="53" t="str">
        <f t="shared" si="0"/>
        <v>01.03.BP.01.01.21</v>
      </c>
      <c r="B25" s="38">
        <v>1</v>
      </c>
      <c r="C25" s="63">
        <v>5</v>
      </c>
      <c r="D25" s="78" t="s">
        <v>5</v>
      </c>
      <c r="E25" s="37" t="s">
        <v>267</v>
      </c>
      <c r="F25" s="12" t="s">
        <v>106</v>
      </c>
      <c r="G25" s="13" t="s">
        <v>241</v>
      </c>
      <c r="H25" s="38" t="s">
        <v>11</v>
      </c>
      <c r="I25" s="12" t="s">
        <v>24</v>
      </c>
      <c r="J25" s="252" t="s">
        <v>45</v>
      </c>
      <c r="K25" s="72" t="s">
        <v>321</v>
      </c>
      <c r="N25" s="79" t="s">
        <v>115</v>
      </c>
      <c r="O25" s="79">
        <v>44096</v>
      </c>
      <c r="P25" s="79" t="s">
        <v>234</v>
      </c>
      <c r="Q25" s="79" t="s">
        <v>126</v>
      </c>
      <c r="R25" s="87"/>
    </row>
    <row r="26" spans="1:18" ht="15">
      <c r="A26" s="53" t="str">
        <f t="shared" si="0"/>
        <v>01.03.BP.01.01.22</v>
      </c>
      <c r="B26" s="38">
        <v>1</v>
      </c>
      <c r="C26" s="63">
        <v>5</v>
      </c>
      <c r="D26" s="78" t="s">
        <v>5</v>
      </c>
      <c r="E26" s="37" t="s">
        <v>291</v>
      </c>
      <c r="F26" s="12" t="s">
        <v>106</v>
      </c>
      <c r="G26" s="13" t="s">
        <v>241</v>
      </c>
      <c r="H26" s="38" t="s">
        <v>11</v>
      </c>
      <c r="I26" s="12" t="s">
        <v>24</v>
      </c>
      <c r="J26" s="252" t="s">
        <v>45</v>
      </c>
      <c r="K26" s="70" t="s">
        <v>330</v>
      </c>
      <c r="N26" s="78" t="s">
        <v>247</v>
      </c>
      <c r="O26" s="79">
        <v>44105</v>
      </c>
      <c r="P26" s="79" t="s">
        <v>234</v>
      </c>
      <c r="Q26" s="79" t="s">
        <v>126</v>
      </c>
      <c r="R26" s="87"/>
    </row>
    <row r="27" spans="1:18" ht="15">
      <c r="A27" s="53" t="str">
        <f t="shared" si="0"/>
        <v>01.03.BP.01.01.23</v>
      </c>
      <c r="B27" s="38">
        <v>1</v>
      </c>
      <c r="C27" s="63">
        <v>2</v>
      </c>
      <c r="D27" s="78" t="s">
        <v>5</v>
      </c>
      <c r="E27" s="37" t="s">
        <v>268</v>
      </c>
      <c r="F27" s="12" t="s">
        <v>106</v>
      </c>
      <c r="G27" s="13" t="s">
        <v>241</v>
      </c>
      <c r="H27" s="38" t="s">
        <v>11</v>
      </c>
      <c r="I27" s="12" t="s">
        <v>24</v>
      </c>
      <c r="J27" s="252" t="s">
        <v>45</v>
      </c>
      <c r="K27" s="70" t="s">
        <v>328</v>
      </c>
      <c r="N27" s="78"/>
      <c r="O27" s="79">
        <v>44119</v>
      </c>
      <c r="P27" s="79">
        <v>44123</v>
      </c>
      <c r="Q27" s="79"/>
      <c r="R27" s="87"/>
    </row>
    <row r="28" spans="1:18" ht="15">
      <c r="A28" s="53" t="str">
        <f t="shared" si="0"/>
        <v>01.03.BP.01.01.24</v>
      </c>
      <c r="B28" s="38">
        <v>1</v>
      </c>
      <c r="C28" s="63">
        <v>5</v>
      </c>
      <c r="D28" s="78" t="s">
        <v>5</v>
      </c>
      <c r="E28" s="37" t="s">
        <v>292</v>
      </c>
      <c r="F28" s="12" t="s">
        <v>106</v>
      </c>
      <c r="G28" s="13" t="s">
        <v>241</v>
      </c>
      <c r="H28" s="38" t="s">
        <v>11</v>
      </c>
      <c r="I28" s="12" t="s">
        <v>24</v>
      </c>
      <c r="J28" s="252" t="s">
        <v>45</v>
      </c>
      <c r="K28" s="70" t="s">
        <v>345</v>
      </c>
      <c r="L28" s="16" t="s">
        <v>365</v>
      </c>
      <c r="N28" s="78" t="s">
        <v>253</v>
      </c>
      <c r="O28" s="79">
        <v>44143</v>
      </c>
      <c r="P28" s="79" t="s">
        <v>234</v>
      </c>
      <c r="Q28" s="79" t="s">
        <v>126</v>
      </c>
      <c r="R28" s="87"/>
    </row>
    <row r="29" spans="1:18" ht="18.75" customHeight="1">
      <c r="A29" s="53" t="str">
        <f t="shared" si="0"/>
        <v>01.03.BP.01.01.25</v>
      </c>
      <c r="B29" s="38">
        <v>1</v>
      </c>
      <c r="C29" s="63">
        <v>5</v>
      </c>
      <c r="D29" s="78" t="s">
        <v>5</v>
      </c>
      <c r="E29" s="37" t="s">
        <v>269</v>
      </c>
      <c r="F29" s="12" t="s">
        <v>106</v>
      </c>
      <c r="G29" s="13" t="s">
        <v>241</v>
      </c>
      <c r="H29" s="38" t="s">
        <v>11</v>
      </c>
      <c r="I29" s="12" t="s">
        <v>24</v>
      </c>
      <c r="J29" s="252" t="s">
        <v>45</v>
      </c>
      <c r="K29" s="70" t="s">
        <v>254</v>
      </c>
      <c r="L29" s="75" t="s">
        <v>259</v>
      </c>
      <c r="M29" s="15" t="s">
        <v>366</v>
      </c>
      <c r="N29" s="78"/>
      <c r="O29" s="79">
        <v>44157</v>
      </c>
      <c r="P29" s="79">
        <v>44122</v>
      </c>
      <c r="Q29" s="79"/>
      <c r="R29" s="87"/>
    </row>
    <row r="30" spans="1:18" ht="15">
      <c r="A30" s="53" t="str">
        <f>G30&amp;".01."&amp;E30</f>
        <v>01.03.BP.01.01.26</v>
      </c>
      <c r="B30" s="38">
        <v>1</v>
      </c>
      <c r="C30" s="63">
        <v>5</v>
      </c>
      <c r="D30" s="78" t="s">
        <v>5</v>
      </c>
      <c r="E30" s="37" t="s">
        <v>293</v>
      </c>
      <c r="F30" s="12" t="s">
        <v>106</v>
      </c>
      <c r="G30" s="13" t="s">
        <v>241</v>
      </c>
      <c r="H30" s="38" t="s">
        <v>11</v>
      </c>
      <c r="I30" s="12" t="s">
        <v>24</v>
      </c>
      <c r="J30" s="252" t="s">
        <v>45</v>
      </c>
      <c r="K30" s="70" t="s">
        <v>329</v>
      </c>
      <c r="L30" s="16" t="s">
        <v>367</v>
      </c>
      <c r="N30" s="78" t="s">
        <v>126</v>
      </c>
      <c r="O30" s="79">
        <v>44185</v>
      </c>
      <c r="P30" s="79">
        <v>44118</v>
      </c>
      <c r="Q30" s="79" t="s">
        <v>126</v>
      </c>
      <c r="R30" s="87"/>
    </row>
    <row r="31" spans="1:18" ht="15">
      <c r="A31" s="53" t="str">
        <f>G31&amp;".01."&amp;E31</f>
        <v>01.03.BP.01.01.27</v>
      </c>
      <c r="B31" s="38">
        <v>1</v>
      </c>
      <c r="C31" s="63">
        <v>3</v>
      </c>
      <c r="D31" s="78" t="s">
        <v>5</v>
      </c>
      <c r="E31" s="37" t="s">
        <v>270</v>
      </c>
      <c r="F31" s="12" t="s">
        <v>106</v>
      </c>
      <c r="G31" s="13" t="s">
        <v>241</v>
      </c>
      <c r="H31" s="38" t="s">
        <v>11</v>
      </c>
      <c r="I31" s="12" t="s">
        <v>24</v>
      </c>
      <c r="J31" s="252" t="s">
        <v>45</v>
      </c>
      <c r="K31" s="70" t="s">
        <v>232</v>
      </c>
      <c r="N31" s="78" t="s">
        <v>126</v>
      </c>
      <c r="O31" s="79">
        <v>44198</v>
      </c>
      <c r="P31" s="79" t="s">
        <v>234</v>
      </c>
      <c r="Q31" s="79" t="s">
        <v>126</v>
      </c>
      <c r="R31" s="87"/>
    </row>
    <row r="32" spans="1:18" ht="15">
      <c r="A32" s="53" t="str">
        <f>G32&amp;".01."&amp;E32</f>
        <v>01.03.BP.01.01.28</v>
      </c>
      <c r="B32" s="38">
        <v>1</v>
      </c>
      <c r="C32" s="63">
        <v>3</v>
      </c>
      <c r="D32" s="78" t="s">
        <v>5</v>
      </c>
      <c r="E32" s="37" t="s">
        <v>331</v>
      </c>
      <c r="F32" s="12" t="s">
        <v>106</v>
      </c>
      <c r="G32" s="13" t="s">
        <v>241</v>
      </c>
      <c r="H32" s="38" t="s">
        <v>11</v>
      </c>
      <c r="I32" s="12" t="s">
        <v>24</v>
      </c>
      <c r="J32" s="252" t="s">
        <v>45</v>
      </c>
      <c r="K32" s="70" t="s">
        <v>233</v>
      </c>
      <c r="N32" s="78" t="s">
        <v>126</v>
      </c>
      <c r="O32" s="79">
        <v>44200</v>
      </c>
      <c r="P32" s="79" t="s">
        <v>234</v>
      </c>
      <c r="Q32" s="79" t="s">
        <v>126</v>
      </c>
      <c r="R32" s="87"/>
    </row>
    <row r="33" spans="1:18" ht="15" hidden="1">
      <c r="A33" s="53" t="str">
        <f t="shared" si="0"/>
        <v>01.04.BP.01.01.20</v>
      </c>
      <c r="B33" s="38">
        <v>0</v>
      </c>
      <c r="C33" s="63">
        <v>10</v>
      </c>
      <c r="D33" s="78" t="s">
        <v>5</v>
      </c>
      <c r="E33" s="37" t="s">
        <v>262</v>
      </c>
      <c r="F33" s="12" t="s">
        <v>106</v>
      </c>
      <c r="G33" s="13" t="s">
        <v>238</v>
      </c>
      <c r="H33" s="38" t="s">
        <v>11</v>
      </c>
      <c r="I33" s="12" t="s">
        <v>25</v>
      </c>
      <c r="J33" s="78" t="s">
        <v>45</v>
      </c>
      <c r="K33" s="70" t="s">
        <v>323</v>
      </c>
      <c r="N33" s="78" t="s">
        <v>247</v>
      </c>
      <c r="O33" s="79">
        <v>44068</v>
      </c>
      <c r="P33" s="79" t="s">
        <v>234</v>
      </c>
      <c r="Q33" s="79" t="s">
        <v>126</v>
      </c>
      <c r="R33" s="87"/>
    </row>
    <row r="34" spans="1:18" ht="15" hidden="1">
      <c r="A34" s="53" t="str">
        <f t="shared" si="0"/>
        <v>01.04.BP.01.01.21</v>
      </c>
      <c r="B34" s="38">
        <v>1</v>
      </c>
      <c r="C34" s="63">
        <v>10</v>
      </c>
      <c r="D34" s="78" t="s">
        <v>5</v>
      </c>
      <c r="E34" s="37" t="s">
        <v>267</v>
      </c>
      <c r="F34" s="12" t="s">
        <v>106</v>
      </c>
      <c r="G34" s="13" t="s">
        <v>238</v>
      </c>
      <c r="H34" s="38" t="s">
        <v>11</v>
      </c>
      <c r="I34" s="12" t="s">
        <v>25</v>
      </c>
      <c r="J34" s="78" t="s">
        <v>45</v>
      </c>
      <c r="K34" s="70" t="s">
        <v>321</v>
      </c>
      <c r="N34" s="78"/>
      <c r="O34" s="79">
        <v>44105</v>
      </c>
      <c r="P34" s="79">
        <v>44096</v>
      </c>
      <c r="Q34" s="79"/>
      <c r="R34" s="87"/>
    </row>
    <row r="35" spans="1:18" ht="15" hidden="1">
      <c r="A35" s="53" t="str">
        <f t="shared" si="0"/>
        <v>01.04.BP.01.01.22</v>
      </c>
      <c r="B35" s="38">
        <v>1</v>
      </c>
      <c r="C35" s="63">
        <v>23</v>
      </c>
      <c r="D35" s="78" t="s">
        <v>5</v>
      </c>
      <c r="E35" s="37" t="s">
        <v>291</v>
      </c>
      <c r="F35" s="12" t="s">
        <v>106</v>
      </c>
      <c r="G35" s="13" t="s">
        <v>238</v>
      </c>
      <c r="H35" s="38" t="s">
        <v>11</v>
      </c>
      <c r="I35" s="12" t="s">
        <v>25</v>
      </c>
      <c r="J35" s="78" t="s">
        <v>45</v>
      </c>
      <c r="K35" s="70" t="s">
        <v>330</v>
      </c>
      <c r="N35" s="78"/>
      <c r="O35" s="79">
        <v>44118</v>
      </c>
      <c r="P35" s="79">
        <v>44118</v>
      </c>
      <c r="Q35" s="79"/>
      <c r="R35" s="87"/>
    </row>
    <row r="36" spans="1:18" ht="15" hidden="1">
      <c r="A36" s="53" t="str">
        <f t="shared" si="0"/>
        <v>01.04.BP.01.01.23</v>
      </c>
      <c r="B36" s="38">
        <v>1</v>
      </c>
      <c r="C36" s="63">
        <v>22</v>
      </c>
      <c r="D36" s="78" t="s">
        <v>5</v>
      </c>
      <c r="E36" s="37" t="s">
        <v>268</v>
      </c>
      <c r="F36" s="12" t="s">
        <v>106</v>
      </c>
      <c r="G36" s="13" t="s">
        <v>238</v>
      </c>
      <c r="H36" s="38" t="s">
        <v>11</v>
      </c>
      <c r="I36" s="12" t="s">
        <v>25</v>
      </c>
      <c r="J36" s="78" t="s">
        <v>45</v>
      </c>
      <c r="K36" s="70" t="s">
        <v>328</v>
      </c>
      <c r="L36" s="16" t="s">
        <v>368</v>
      </c>
      <c r="N36" s="78" t="s">
        <v>253</v>
      </c>
      <c r="O36" s="79">
        <v>44165</v>
      </c>
      <c r="P36" s="79">
        <v>44126</v>
      </c>
      <c r="Q36" s="79" t="s">
        <v>7</v>
      </c>
      <c r="R36" s="87"/>
    </row>
    <row r="37" spans="1:18" ht="15" hidden="1">
      <c r="A37" s="53" t="str">
        <f t="shared" si="0"/>
        <v>01.04.BP.01.01.24</v>
      </c>
      <c r="B37" s="38">
        <v>1</v>
      </c>
      <c r="C37" s="63">
        <v>2</v>
      </c>
      <c r="D37" s="78" t="s">
        <v>5</v>
      </c>
      <c r="E37" s="37" t="s">
        <v>292</v>
      </c>
      <c r="F37" s="12" t="s">
        <v>106</v>
      </c>
      <c r="G37" s="13" t="s">
        <v>238</v>
      </c>
      <c r="H37" s="38" t="s">
        <v>11</v>
      </c>
      <c r="I37" s="12" t="s">
        <v>25</v>
      </c>
      <c r="J37" s="78" t="s">
        <v>45</v>
      </c>
      <c r="K37" s="70" t="s">
        <v>329</v>
      </c>
      <c r="L37" s="16" t="s">
        <v>369</v>
      </c>
      <c r="N37" s="78"/>
      <c r="O37" s="79">
        <v>44167</v>
      </c>
      <c r="P37" s="79">
        <v>44124</v>
      </c>
      <c r="Q37" s="79"/>
      <c r="R37" s="87"/>
    </row>
    <row r="38" spans="1:18" ht="15" hidden="1">
      <c r="A38" s="53" t="str">
        <f t="shared" si="0"/>
        <v>01.04.BP.01.01.25</v>
      </c>
      <c r="B38" s="38">
        <v>1</v>
      </c>
      <c r="C38" s="63">
        <v>3</v>
      </c>
      <c r="D38" s="78" t="s">
        <v>5</v>
      </c>
      <c r="E38" s="37" t="s">
        <v>269</v>
      </c>
      <c r="F38" s="12" t="s">
        <v>106</v>
      </c>
      <c r="G38" s="13" t="s">
        <v>238</v>
      </c>
      <c r="H38" s="38" t="s">
        <v>11</v>
      </c>
      <c r="I38" s="12" t="s">
        <v>25</v>
      </c>
      <c r="J38" s="78" t="s">
        <v>45</v>
      </c>
      <c r="K38" s="70" t="s">
        <v>254</v>
      </c>
      <c r="L38" s="16" t="s">
        <v>365</v>
      </c>
      <c r="N38" s="78" t="s">
        <v>253</v>
      </c>
      <c r="O38" s="79">
        <v>44168</v>
      </c>
      <c r="P38" s="79">
        <v>44119</v>
      </c>
      <c r="Q38" s="79" t="s">
        <v>7</v>
      </c>
      <c r="R38" s="87"/>
    </row>
    <row r="39" spans="1:18" ht="15" hidden="1">
      <c r="A39" s="53" t="str">
        <f>G39&amp;".01."&amp;E39</f>
        <v>01.04.BP.01.01.26</v>
      </c>
      <c r="B39" s="38">
        <v>1</v>
      </c>
      <c r="C39" s="63">
        <v>25</v>
      </c>
      <c r="D39" s="78" t="s">
        <v>5</v>
      </c>
      <c r="E39" s="37" t="s">
        <v>293</v>
      </c>
      <c r="F39" s="12" t="s">
        <v>106</v>
      </c>
      <c r="G39" s="13" t="s">
        <v>238</v>
      </c>
      <c r="H39" s="38" t="s">
        <v>11</v>
      </c>
      <c r="I39" s="12" t="s">
        <v>25</v>
      </c>
      <c r="J39" s="232" t="s">
        <v>45</v>
      </c>
      <c r="K39" s="70" t="s">
        <v>232</v>
      </c>
      <c r="N39" s="78" t="s">
        <v>7</v>
      </c>
      <c r="O39" s="79">
        <v>44173</v>
      </c>
      <c r="P39" s="79" t="s">
        <v>234</v>
      </c>
      <c r="Q39" s="79" t="s">
        <v>7</v>
      </c>
      <c r="R39" s="87"/>
    </row>
    <row r="40" spans="1:18" ht="15" hidden="1">
      <c r="A40" s="53" t="str">
        <f t="shared" si="0"/>
        <v>01.04.BP.01.01.27</v>
      </c>
      <c r="B40" s="38">
        <v>1</v>
      </c>
      <c r="C40" s="63">
        <v>3</v>
      </c>
      <c r="D40" s="78" t="s">
        <v>5</v>
      </c>
      <c r="E40" s="37" t="s">
        <v>270</v>
      </c>
      <c r="F40" s="12" t="s">
        <v>106</v>
      </c>
      <c r="G40" s="13" t="s">
        <v>238</v>
      </c>
      <c r="H40" s="38" t="s">
        <v>11</v>
      </c>
      <c r="I40" s="12" t="s">
        <v>25</v>
      </c>
      <c r="J40" s="78" t="s">
        <v>45</v>
      </c>
      <c r="K40" s="70" t="s">
        <v>233</v>
      </c>
      <c r="N40" s="78" t="s">
        <v>7</v>
      </c>
      <c r="O40" s="79">
        <v>44174</v>
      </c>
      <c r="P40" s="79" t="s">
        <v>234</v>
      </c>
      <c r="Q40" s="79" t="s">
        <v>7</v>
      </c>
      <c r="R40" s="87"/>
    </row>
    <row r="41" spans="1:18" ht="15" hidden="1">
      <c r="A41" s="53" t="str">
        <f t="shared" si="0"/>
        <v>01.05.BP.01.01.01</v>
      </c>
      <c r="B41" s="38">
        <v>0</v>
      </c>
      <c r="C41" s="63">
        <v>5</v>
      </c>
      <c r="D41" s="78" t="s">
        <v>5</v>
      </c>
      <c r="E41" s="37" t="s">
        <v>11</v>
      </c>
      <c r="F41" s="12" t="s">
        <v>106</v>
      </c>
      <c r="G41" s="13" t="s">
        <v>244</v>
      </c>
      <c r="H41" s="38" t="s">
        <v>11</v>
      </c>
      <c r="I41" s="12" t="s">
        <v>117</v>
      </c>
      <c r="J41" s="78" t="s">
        <v>45</v>
      </c>
      <c r="K41" s="70" t="s">
        <v>296</v>
      </c>
      <c r="L41" s="70" t="s">
        <v>295</v>
      </c>
      <c r="N41" s="79"/>
      <c r="O41" s="79">
        <v>44098</v>
      </c>
      <c r="P41" s="79" t="s">
        <v>155</v>
      </c>
      <c r="Q41" s="79"/>
      <c r="R41" s="87"/>
    </row>
    <row r="42" spans="1:18" ht="15" hidden="1">
      <c r="A42" s="53" t="str">
        <f t="shared" si="0"/>
        <v>01.05.BP.01.01.20</v>
      </c>
      <c r="B42" s="38">
        <v>0</v>
      </c>
      <c r="C42" s="63">
        <v>20</v>
      </c>
      <c r="D42" s="78" t="s">
        <v>5</v>
      </c>
      <c r="E42" s="37" t="s">
        <v>262</v>
      </c>
      <c r="F42" s="12" t="s">
        <v>106</v>
      </c>
      <c r="G42" s="13" t="s">
        <v>244</v>
      </c>
      <c r="H42" s="38" t="s">
        <v>11</v>
      </c>
      <c r="I42" s="12" t="s">
        <v>117</v>
      </c>
      <c r="J42" s="78" t="s">
        <v>45</v>
      </c>
      <c r="K42" s="70" t="s">
        <v>323</v>
      </c>
      <c r="N42" s="79" t="s">
        <v>115</v>
      </c>
      <c r="O42" s="79">
        <v>44099</v>
      </c>
      <c r="P42" s="79" t="s">
        <v>234</v>
      </c>
      <c r="Q42" s="79" t="s">
        <v>7</v>
      </c>
      <c r="R42" s="87"/>
    </row>
    <row r="43" spans="1:18" ht="15" hidden="1">
      <c r="A43" s="53" t="str">
        <f t="shared" si="0"/>
        <v>01.05.BP.01.01.21</v>
      </c>
      <c r="B43" s="38">
        <v>1</v>
      </c>
      <c r="C43" s="63">
        <v>23</v>
      </c>
      <c r="D43" s="78" t="s">
        <v>5</v>
      </c>
      <c r="E43" s="37" t="s">
        <v>267</v>
      </c>
      <c r="F43" s="12" t="s">
        <v>106</v>
      </c>
      <c r="G43" s="13" t="s">
        <v>244</v>
      </c>
      <c r="H43" s="38" t="s">
        <v>11</v>
      </c>
      <c r="I43" s="12" t="s">
        <v>117</v>
      </c>
      <c r="J43" s="78" t="s">
        <v>45</v>
      </c>
      <c r="K43" s="70" t="s">
        <v>321</v>
      </c>
      <c r="N43" s="79" t="s">
        <v>115</v>
      </c>
      <c r="O43" s="79">
        <v>44104</v>
      </c>
      <c r="P43" s="79" t="s">
        <v>234</v>
      </c>
      <c r="Q43" s="79" t="s">
        <v>7</v>
      </c>
      <c r="R43" s="87"/>
    </row>
    <row r="44" spans="1:18" ht="15" hidden="1">
      <c r="A44" s="53" t="str">
        <f t="shared" si="0"/>
        <v>01.05.BP.01.01.22</v>
      </c>
      <c r="B44" s="38">
        <v>1</v>
      </c>
      <c r="C44" s="63">
        <v>1</v>
      </c>
      <c r="D44" s="78" t="s">
        <v>5</v>
      </c>
      <c r="E44" s="63">
        <v>22</v>
      </c>
      <c r="F44" s="12" t="s">
        <v>106</v>
      </c>
      <c r="G44" s="13" t="s">
        <v>244</v>
      </c>
      <c r="H44" s="38" t="s">
        <v>11</v>
      </c>
      <c r="I44" s="12" t="s">
        <v>117</v>
      </c>
      <c r="J44" s="78" t="s">
        <v>45</v>
      </c>
      <c r="K44" s="70" t="s">
        <v>330</v>
      </c>
      <c r="L44" s="57"/>
      <c r="M44" s="15"/>
      <c r="N44" s="78"/>
      <c r="O44" s="79">
        <v>44118</v>
      </c>
      <c r="P44" s="79">
        <v>44125</v>
      </c>
      <c r="Q44" s="79"/>
      <c r="R44" s="87"/>
    </row>
    <row r="45" spans="1:18" ht="15" hidden="1">
      <c r="A45" s="53" t="str">
        <f t="shared" si="0"/>
        <v>01.05.BP.01.01.23</v>
      </c>
      <c r="B45" s="38">
        <v>1</v>
      </c>
      <c r="C45" s="63">
        <v>9</v>
      </c>
      <c r="D45" s="78" t="s">
        <v>5</v>
      </c>
      <c r="E45" s="63">
        <v>23</v>
      </c>
      <c r="F45" s="12" t="s">
        <v>106</v>
      </c>
      <c r="G45" s="13" t="s">
        <v>244</v>
      </c>
      <c r="H45" s="38" t="s">
        <v>11</v>
      </c>
      <c r="I45" s="12" t="s">
        <v>117</v>
      </c>
      <c r="J45" s="78" t="s">
        <v>45</v>
      </c>
      <c r="K45" s="70" t="s">
        <v>345</v>
      </c>
      <c r="N45" s="78" t="s">
        <v>247</v>
      </c>
      <c r="O45" s="79">
        <v>44144</v>
      </c>
      <c r="P45" s="79">
        <v>44125</v>
      </c>
      <c r="Q45" s="79" t="s">
        <v>7</v>
      </c>
      <c r="R45" s="87"/>
    </row>
    <row r="46" spans="1:18" ht="15" hidden="1">
      <c r="A46" s="53" t="str">
        <f t="shared" si="0"/>
        <v>01.05.BP.01.01.24</v>
      </c>
      <c r="B46" s="38">
        <v>1</v>
      </c>
      <c r="C46" s="63">
        <v>2</v>
      </c>
      <c r="D46" s="78" t="s">
        <v>5</v>
      </c>
      <c r="E46" s="63">
        <v>24</v>
      </c>
      <c r="F46" s="12" t="s">
        <v>106</v>
      </c>
      <c r="G46" s="13" t="s">
        <v>244</v>
      </c>
      <c r="H46" s="38" t="s">
        <v>11</v>
      </c>
      <c r="I46" s="12" t="s">
        <v>117</v>
      </c>
      <c r="J46" s="78" t="s">
        <v>45</v>
      </c>
      <c r="K46" s="70" t="s">
        <v>254</v>
      </c>
      <c r="N46" s="78" t="s">
        <v>253</v>
      </c>
      <c r="O46" s="79">
        <v>44146</v>
      </c>
      <c r="P46" s="79">
        <v>44125</v>
      </c>
      <c r="Q46" s="79" t="s">
        <v>7</v>
      </c>
      <c r="R46" s="87"/>
    </row>
    <row r="47" spans="1:18" ht="15" hidden="1">
      <c r="A47" s="53" t="str">
        <f t="shared" si="0"/>
        <v>01.05.BP.01.01.25</v>
      </c>
      <c r="B47" s="38">
        <v>1</v>
      </c>
      <c r="C47" s="63">
        <v>1</v>
      </c>
      <c r="D47" s="78" t="s">
        <v>5</v>
      </c>
      <c r="E47" s="63">
        <v>25</v>
      </c>
      <c r="F47" s="12" t="s">
        <v>106</v>
      </c>
      <c r="G47" s="13" t="s">
        <v>244</v>
      </c>
      <c r="H47" s="38" t="s">
        <v>11</v>
      </c>
      <c r="I47" s="12" t="s">
        <v>117</v>
      </c>
      <c r="J47" s="78" t="s">
        <v>45</v>
      </c>
      <c r="K47" s="70" t="s">
        <v>328</v>
      </c>
      <c r="L47" s="57" t="s">
        <v>263</v>
      </c>
      <c r="M47" s="15" t="s">
        <v>281</v>
      </c>
      <c r="N47" s="78" t="s">
        <v>115</v>
      </c>
      <c r="O47" s="79">
        <v>44150</v>
      </c>
      <c r="P47" s="79">
        <v>44125</v>
      </c>
      <c r="Q47" s="79" t="s">
        <v>7</v>
      </c>
      <c r="R47" s="87"/>
    </row>
    <row r="48" spans="1:18" ht="15" hidden="1">
      <c r="A48" s="53" t="str">
        <f t="shared" si="0"/>
        <v>01.05.BP.01.01.26</v>
      </c>
      <c r="B48" s="38">
        <v>1</v>
      </c>
      <c r="C48" s="63">
        <v>10</v>
      </c>
      <c r="D48" s="78" t="s">
        <v>5</v>
      </c>
      <c r="E48" s="63">
        <v>26</v>
      </c>
      <c r="F48" s="12" t="s">
        <v>106</v>
      </c>
      <c r="G48" s="13" t="s">
        <v>244</v>
      </c>
      <c r="H48" s="38" t="s">
        <v>11</v>
      </c>
      <c r="I48" s="12" t="s">
        <v>117</v>
      </c>
      <c r="J48" s="78" t="s">
        <v>45</v>
      </c>
      <c r="K48" s="70" t="s">
        <v>329</v>
      </c>
      <c r="L48" s="57"/>
      <c r="M48" s="15"/>
      <c r="N48" s="78"/>
      <c r="O48" s="79">
        <v>44154</v>
      </c>
      <c r="P48" s="79">
        <v>44125</v>
      </c>
      <c r="Q48" s="79"/>
      <c r="R48" s="87"/>
    </row>
    <row r="49" spans="1:18" ht="15" hidden="1">
      <c r="A49" s="53" t="str">
        <f>G49&amp;".01."&amp;E49</f>
        <v>01.05.BP.01.01.27</v>
      </c>
      <c r="B49" s="38">
        <v>1</v>
      </c>
      <c r="C49" s="63">
        <v>3</v>
      </c>
      <c r="D49" s="78" t="s">
        <v>5</v>
      </c>
      <c r="E49" s="63">
        <v>27</v>
      </c>
      <c r="F49" s="12" t="s">
        <v>106</v>
      </c>
      <c r="G49" s="13" t="s">
        <v>244</v>
      </c>
      <c r="H49" s="38" t="s">
        <v>11</v>
      </c>
      <c r="I49" s="12" t="s">
        <v>117</v>
      </c>
      <c r="J49" s="220" t="s">
        <v>45</v>
      </c>
      <c r="K49" s="70" t="s">
        <v>232</v>
      </c>
      <c r="N49" s="78" t="s">
        <v>7</v>
      </c>
      <c r="O49" s="79">
        <v>44199</v>
      </c>
      <c r="P49" s="79" t="s">
        <v>234</v>
      </c>
      <c r="Q49" s="79" t="s">
        <v>7</v>
      </c>
      <c r="R49" s="87"/>
    </row>
    <row r="50" spans="1:18" ht="15" hidden="1">
      <c r="A50" s="53" t="str">
        <f>G50&amp;".01."&amp;E50</f>
        <v>01.05.BP.01.01.28</v>
      </c>
      <c r="B50" s="38">
        <v>1</v>
      </c>
      <c r="C50" s="63">
        <v>3</v>
      </c>
      <c r="D50" s="78" t="s">
        <v>5</v>
      </c>
      <c r="E50" s="63">
        <v>28</v>
      </c>
      <c r="F50" s="12" t="s">
        <v>106</v>
      </c>
      <c r="G50" s="13" t="s">
        <v>244</v>
      </c>
      <c r="H50" s="38" t="s">
        <v>11</v>
      </c>
      <c r="I50" s="12" t="s">
        <v>117</v>
      </c>
      <c r="J50" s="202" t="s">
        <v>45</v>
      </c>
      <c r="K50" s="70" t="s">
        <v>233</v>
      </c>
      <c r="N50" s="78" t="s">
        <v>7</v>
      </c>
      <c r="O50" s="79">
        <v>44200</v>
      </c>
      <c r="P50" s="79" t="s">
        <v>234</v>
      </c>
      <c r="Q50" s="79" t="s">
        <v>7</v>
      </c>
      <c r="R50" s="87"/>
    </row>
    <row r="51" spans="1:18" ht="15" hidden="1">
      <c r="A51" s="53" t="str">
        <f t="shared" si="0"/>
        <v>01.06.BP.01.01.01</v>
      </c>
      <c r="B51" s="37">
        <v>0</v>
      </c>
      <c r="C51" s="63">
        <v>0</v>
      </c>
      <c r="D51" s="78" t="s">
        <v>5</v>
      </c>
      <c r="E51" s="37" t="s">
        <v>11</v>
      </c>
      <c r="F51" s="12" t="s">
        <v>106</v>
      </c>
      <c r="G51" s="13" t="s">
        <v>224</v>
      </c>
      <c r="H51" s="82" t="s">
        <v>11</v>
      </c>
      <c r="I51" s="12" t="s">
        <v>26</v>
      </c>
      <c r="J51" s="78" t="s">
        <v>45</v>
      </c>
      <c r="K51" s="70" t="s">
        <v>246</v>
      </c>
      <c r="L51" s="15" t="s">
        <v>223</v>
      </c>
      <c r="N51" s="78" t="s">
        <v>160</v>
      </c>
      <c r="O51" s="79">
        <v>44080</v>
      </c>
      <c r="P51" s="79" t="s">
        <v>161</v>
      </c>
      <c r="Q51" s="79" t="s">
        <v>122</v>
      </c>
      <c r="R51" s="87"/>
    </row>
    <row r="52" spans="1:18" ht="15" hidden="1">
      <c r="A52" s="53" t="str">
        <f t="shared" si="0"/>
        <v>01.06.BP.01.01.20</v>
      </c>
      <c r="B52" s="38">
        <v>0</v>
      </c>
      <c r="C52" s="63">
        <v>35</v>
      </c>
      <c r="D52" s="78" t="s">
        <v>5</v>
      </c>
      <c r="E52" s="37" t="s">
        <v>262</v>
      </c>
      <c r="F52" s="12" t="s">
        <v>106</v>
      </c>
      <c r="G52" s="13" t="s">
        <v>224</v>
      </c>
      <c r="H52" s="38" t="s">
        <v>11</v>
      </c>
      <c r="I52" s="12" t="s">
        <v>26</v>
      </c>
      <c r="J52" s="78" t="s">
        <v>45</v>
      </c>
      <c r="K52" s="70" t="s">
        <v>323</v>
      </c>
      <c r="N52" s="78" t="s">
        <v>247</v>
      </c>
      <c r="O52" s="79">
        <v>44081</v>
      </c>
      <c r="P52" s="79">
        <v>44081</v>
      </c>
      <c r="Q52" s="39" t="s">
        <v>7</v>
      </c>
      <c r="R52" s="87"/>
    </row>
    <row r="53" spans="1:18" ht="15" hidden="1">
      <c r="A53" s="53" t="str">
        <f t="shared" si="0"/>
        <v>01.06.BP.01.01.21</v>
      </c>
      <c r="B53" s="38">
        <v>1</v>
      </c>
      <c r="C53" s="63">
        <v>5</v>
      </c>
      <c r="D53" s="78" t="s">
        <v>5</v>
      </c>
      <c r="E53" s="37" t="s">
        <v>267</v>
      </c>
      <c r="F53" s="12" t="s">
        <v>106</v>
      </c>
      <c r="G53" s="13" t="s">
        <v>224</v>
      </c>
      <c r="H53" s="38" t="s">
        <v>11</v>
      </c>
      <c r="I53" s="12" t="s">
        <v>26</v>
      </c>
      <c r="J53" s="78" t="s">
        <v>45</v>
      </c>
      <c r="K53" s="70" t="s">
        <v>321</v>
      </c>
      <c r="N53" s="78"/>
      <c r="O53" s="79">
        <v>44089</v>
      </c>
      <c r="P53" s="79"/>
      <c r="Q53" s="39"/>
      <c r="R53" s="87"/>
    </row>
    <row r="54" spans="1:18" ht="15" hidden="1">
      <c r="A54" s="53" t="str">
        <f t="shared" si="0"/>
        <v>01.06.BP.01.01.22</v>
      </c>
      <c r="B54" s="38">
        <v>1</v>
      </c>
      <c r="C54" s="63">
        <v>24</v>
      </c>
      <c r="D54" s="78" t="s">
        <v>5</v>
      </c>
      <c r="E54" s="37" t="s">
        <v>291</v>
      </c>
      <c r="F54" s="12" t="s">
        <v>106</v>
      </c>
      <c r="G54" s="13" t="s">
        <v>224</v>
      </c>
      <c r="H54" s="38" t="s">
        <v>11</v>
      </c>
      <c r="I54" s="12" t="s">
        <v>26</v>
      </c>
      <c r="J54" s="78" t="s">
        <v>45</v>
      </c>
      <c r="K54" s="70" t="s">
        <v>345</v>
      </c>
      <c r="N54" s="78" t="s">
        <v>247</v>
      </c>
      <c r="O54" s="79">
        <v>44104</v>
      </c>
      <c r="P54" s="79" t="s">
        <v>234</v>
      </c>
      <c r="Q54" s="39" t="s">
        <v>7</v>
      </c>
      <c r="R54" s="87"/>
    </row>
    <row r="55" spans="1:18" ht="15" hidden="1">
      <c r="A55" s="53" t="str">
        <f t="shared" si="0"/>
        <v>01.06.BP.01.01.23</v>
      </c>
      <c r="B55" s="38">
        <v>1</v>
      </c>
      <c r="C55" s="63">
        <v>1</v>
      </c>
      <c r="D55" s="78" t="s">
        <v>5</v>
      </c>
      <c r="E55" s="37" t="s">
        <v>268</v>
      </c>
      <c r="F55" s="12" t="s">
        <v>106</v>
      </c>
      <c r="G55" s="13" t="s">
        <v>224</v>
      </c>
      <c r="H55" s="38" t="s">
        <v>11</v>
      </c>
      <c r="I55" s="12" t="s">
        <v>26</v>
      </c>
      <c r="J55" s="78" t="s">
        <v>45</v>
      </c>
      <c r="K55" s="70" t="s">
        <v>330</v>
      </c>
      <c r="N55" s="11"/>
      <c r="O55" s="79">
        <v>44118</v>
      </c>
      <c r="P55" s="79">
        <v>44118</v>
      </c>
      <c r="Q55" s="39"/>
      <c r="R55" s="87"/>
    </row>
    <row r="56" spans="1:18" ht="15" hidden="1">
      <c r="A56" s="53" t="str">
        <f t="shared" si="0"/>
        <v>01.06.BP.01.01.24</v>
      </c>
      <c r="B56" s="38">
        <v>1</v>
      </c>
      <c r="C56" s="63">
        <v>2</v>
      </c>
      <c r="D56" s="78" t="s">
        <v>5</v>
      </c>
      <c r="E56" s="37" t="s">
        <v>292</v>
      </c>
      <c r="F56" s="12" t="s">
        <v>106</v>
      </c>
      <c r="G56" s="13" t="s">
        <v>224</v>
      </c>
      <c r="H56" s="38" t="s">
        <v>11</v>
      </c>
      <c r="I56" s="12" t="s">
        <v>26</v>
      </c>
      <c r="J56" s="78" t="s">
        <v>45</v>
      </c>
      <c r="K56" s="70" t="s">
        <v>328</v>
      </c>
      <c r="N56" s="11" t="s">
        <v>7</v>
      </c>
      <c r="O56" s="79">
        <v>44138</v>
      </c>
      <c r="P56" s="79">
        <v>44118</v>
      </c>
      <c r="Q56" s="39" t="s">
        <v>7</v>
      </c>
      <c r="R56" s="87"/>
    </row>
    <row r="57" spans="1:18" ht="15" hidden="1">
      <c r="A57" s="53" t="str">
        <f t="shared" si="0"/>
        <v>01.06.BP.01.01.25</v>
      </c>
      <c r="B57" s="38">
        <v>1</v>
      </c>
      <c r="C57" s="63">
        <v>5</v>
      </c>
      <c r="D57" s="78" t="s">
        <v>5</v>
      </c>
      <c r="E57" s="37" t="s">
        <v>269</v>
      </c>
      <c r="F57" s="12" t="s">
        <v>106</v>
      </c>
      <c r="G57" s="13" t="s">
        <v>224</v>
      </c>
      <c r="H57" s="38" t="s">
        <v>11</v>
      </c>
      <c r="I57" s="12" t="s">
        <v>26</v>
      </c>
      <c r="J57" s="78" t="s">
        <v>45</v>
      </c>
      <c r="K57" s="70" t="s">
        <v>254</v>
      </c>
      <c r="N57" s="78" t="s">
        <v>253</v>
      </c>
      <c r="O57" s="79">
        <v>44143</v>
      </c>
      <c r="P57" s="79">
        <v>44118</v>
      </c>
      <c r="Q57" s="39">
        <v>44122</v>
      </c>
      <c r="R57" s="87"/>
    </row>
    <row r="58" spans="1:18" ht="15" hidden="1">
      <c r="A58" s="53" t="str">
        <f t="shared" si="0"/>
        <v>01.06.BP.01.01.26</v>
      </c>
      <c r="B58" s="38">
        <v>1</v>
      </c>
      <c r="C58" s="63">
        <v>1</v>
      </c>
      <c r="D58" s="78" t="s">
        <v>5</v>
      </c>
      <c r="E58" s="37" t="s">
        <v>293</v>
      </c>
      <c r="F58" s="12" t="s">
        <v>106</v>
      </c>
      <c r="G58" s="13" t="s">
        <v>224</v>
      </c>
      <c r="H58" s="38" t="s">
        <v>11</v>
      </c>
      <c r="I58" s="12" t="s">
        <v>26</v>
      </c>
      <c r="J58" s="78" t="s">
        <v>45</v>
      </c>
      <c r="K58" s="70" t="s">
        <v>329</v>
      </c>
      <c r="N58" s="11"/>
      <c r="O58" s="79">
        <v>44143</v>
      </c>
      <c r="P58" s="79">
        <v>44118</v>
      </c>
      <c r="Q58" s="78"/>
      <c r="R58" s="87"/>
    </row>
    <row r="59" spans="1:18" ht="15" hidden="1">
      <c r="A59" s="53" t="str">
        <f>G59&amp;".01."&amp;E59</f>
        <v>01.06.BP.01.01.27</v>
      </c>
      <c r="B59" s="38">
        <v>1</v>
      </c>
      <c r="C59" s="63">
        <v>5</v>
      </c>
      <c r="D59" s="78" t="s">
        <v>5</v>
      </c>
      <c r="E59" s="37" t="s">
        <v>270</v>
      </c>
      <c r="F59" s="12" t="s">
        <v>106</v>
      </c>
      <c r="G59" s="13" t="s">
        <v>224</v>
      </c>
      <c r="H59" s="38" t="s">
        <v>11</v>
      </c>
      <c r="I59" s="12" t="s">
        <v>26</v>
      </c>
      <c r="J59" s="220" t="s">
        <v>45</v>
      </c>
      <c r="K59" s="70" t="s">
        <v>232</v>
      </c>
      <c r="N59" s="11" t="s">
        <v>7</v>
      </c>
      <c r="O59" s="79">
        <v>44194</v>
      </c>
      <c r="P59" s="79" t="s">
        <v>234</v>
      </c>
      <c r="Q59" s="39" t="s">
        <v>7</v>
      </c>
      <c r="R59" s="87"/>
    </row>
    <row r="60" spans="1:18" ht="15" hidden="1">
      <c r="A60" s="53" t="str">
        <f t="shared" si="0"/>
        <v>01.06.BP.01.01.28</v>
      </c>
      <c r="B60" s="38">
        <v>1</v>
      </c>
      <c r="C60" s="63">
        <v>3</v>
      </c>
      <c r="D60" s="78" t="s">
        <v>5</v>
      </c>
      <c r="E60" s="37" t="s">
        <v>331</v>
      </c>
      <c r="F60" s="12" t="s">
        <v>106</v>
      </c>
      <c r="G60" s="13" t="s">
        <v>224</v>
      </c>
      <c r="H60" s="38" t="s">
        <v>11</v>
      </c>
      <c r="I60" s="12" t="s">
        <v>26</v>
      </c>
      <c r="J60" s="167" t="s">
        <v>45</v>
      </c>
      <c r="K60" s="70" t="s">
        <v>233</v>
      </c>
      <c r="N60" s="11" t="s">
        <v>7</v>
      </c>
      <c r="O60" s="79">
        <v>44195</v>
      </c>
      <c r="P60" s="79" t="s">
        <v>234</v>
      </c>
      <c r="Q60" s="39" t="s">
        <v>7</v>
      </c>
      <c r="R60" s="87"/>
    </row>
    <row r="61" spans="1:18" ht="25.5" hidden="1">
      <c r="A61" s="53" t="str">
        <f t="shared" si="0"/>
        <v>01.06.INT.01.01.01</v>
      </c>
      <c r="B61" s="37" t="s">
        <v>162</v>
      </c>
      <c r="C61" s="63">
        <v>0</v>
      </c>
      <c r="D61" s="11" t="s">
        <v>10</v>
      </c>
      <c r="E61" s="37" t="s">
        <v>11</v>
      </c>
      <c r="F61" s="12" t="s">
        <v>106</v>
      </c>
      <c r="G61" s="13" t="s">
        <v>153</v>
      </c>
      <c r="H61" s="38" t="s">
        <v>11</v>
      </c>
      <c r="I61" s="12" t="s">
        <v>26</v>
      </c>
      <c r="J61" s="11" t="s">
        <v>45</v>
      </c>
      <c r="K61" s="70" t="s">
        <v>93</v>
      </c>
      <c r="L61" s="14"/>
      <c r="M61" s="57"/>
      <c r="N61" s="11" t="s">
        <v>7</v>
      </c>
      <c r="O61" s="79">
        <v>44105</v>
      </c>
      <c r="P61" s="39" t="s">
        <v>5</v>
      </c>
      <c r="Q61" s="39" t="s">
        <v>7</v>
      </c>
      <c r="R61" s="87"/>
    </row>
    <row r="62" spans="1:18" ht="15" hidden="1">
      <c r="A62" s="53" t="str">
        <f t="shared" si="0"/>
        <v>01.06.INT.01.01.02</v>
      </c>
      <c r="B62" s="38">
        <v>0</v>
      </c>
      <c r="C62" s="63">
        <v>0</v>
      </c>
      <c r="D62" s="78" t="s">
        <v>89</v>
      </c>
      <c r="E62" s="37" t="s">
        <v>12</v>
      </c>
      <c r="F62" s="12" t="s">
        <v>106</v>
      </c>
      <c r="G62" s="13" t="s">
        <v>153</v>
      </c>
      <c r="H62" s="38" t="s">
        <v>11</v>
      </c>
      <c r="I62" s="12" t="s">
        <v>26</v>
      </c>
      <c r="J62" s="11" t="s">
        <v>45</v>
      </c>
      <c r="K62" s="70" t="s">
        <v>95</v>
      </c>
      <c r="L62" s="14"/>
      <c r="M62" s="57"/>
      <c r="N62" s="11" t="s">
        <v>7</v>
      </c>
      <c r="O62" s="79">
        <v>44105</v>
      </c>
      <c r="P62" s="39" t="s">
        <v>5</v>
      </c>
      <c r="Q62" s="39" t="s">
        <v>7</v>
      </c>
      <c r="R62" s="87"/>
    </row>
    <row r="63" spans="1:18" ht="15" hidden="1">
      <c r="A63" s="53" t="str">
        <f t="shared" si="0"/>
        <v>01.07.BP.01.01.20</v>
      </c>
      <c r="B63" s="38">
        <v>0</v>
      </c>
      <c r="C63" s="63">
        <v>55</v>
      </c>
      <c r="D63" s="78" t="s">
        <v>5</v>
      </c>
      <c r="E63" s="37" t="s">
        <v>262</v>
      </c>
      <c r="F63" s="12" t="s">
        <v>106</v>
      </c>
      <c r="G63" s="13" t="s">
        <v>235</v>
      </c>
      <c r="H63" s="38" t="s">
        <v>11</v>
      </c>
      <c r="I63" s="12" t="s">
        <v>129</v>
      </c>
      <c r="J63" s="103" t="s">
        <v>45</v>
      </c>
      <c r="K63" s="70" t="s">
        <v>323</v>
      </c>
      <c r="N63" s="79" t="s">
        <v>115</v>
      </c>
      <c r="O63" s="79">
        <v>44175</v>
      </c>
      <c r="P63" s="79" t="s">
        <v>234</v>
      </c>
      <c r="Q63" s="79" t="s">
        <v>122</v>
      </c>
      <c r="R63" s="87">
        <v>0.5</v>
      </c>
    </row>
    <row r="64" spans="1:18" ht="15" hidden="1">
      <c r="A64" s="53" t="str">
        <f t="shared" si="0"/>
        <v>01.07.BP.01.01.21</v>
      </c>
      <c r="B64" s="38">
        <v>1</v>
      </c>
      <c r="C64" s="63">
        <v>18</v>
      </c>
      <c r="D64" s="78" t="s">
        <v>5</v>
      </c>
      <c r="E64" s="37" t="s">
        <v>267</v>
      </c>
      <c r="F64" s="12" t="s">
        <v>106</v>
      </c>
      <c r="G64" s="13" t="s">
        <v>235</v>
      </c>
      <c r="H64" s="38" t="s">
        <v>11</v>
      </c>
      <c r="I64" s="12" t="s">
        <v>129</v>
      </c>
      <c r="J64" s="103" t="s">
        <v>45</v>
      </c>
      <c r="K64" s="70" t="s">
        <v>321</v>
      </c>
      <c r="N64" s="79" t="s">
        <v>115</v>
      </c>
      <c r="O64" s="79">
        <v>44192</v>
      </c>
      <c r="P64" s="79" t="s">
        <v>234</v>
      </c>
      <c r="Q64" s="79" t="s">
        <v>122</v>
      </c>
      <c r="R64" s="87"/>
    </row>
    <row r="65" spans="1:18" ht="15" hidden="1">
      <c r="A65" s="53" t="str">
        <f>G65&amp;".01."&amp;E65</f>
        <v>01.07.BP.01.01.23</v>
      </c>
      <c r="B65" s="38">
        <v>1</v>
      </c>
      <c r="C65" s="63">
        <v>2</v>
      </c>
      <c r="D65" s="78" t="s">
        <v>5</v>
      </c>
      <c r="E65" s="37" t="s">
        <v>268</v>
      </c>
      <c r="F65" s="12" t="s">
        <v>106</v>
      </c>
      <c r="G65" s="13" t="s">
        <v>235</v>
      </c>
      <c r="H65" s="38" t="s">
        <v>11</v>
      </c>
      <c r="I65" s="12" t="s">
        <v>129</v>
      </c>
      <c r="J65" s="169" t="s">
        <v>45</v>
      </c>
      <c r="K65" s="70" t="s">
        <v>254</v>
      </c>
      <c r="N65" s="78" t="s">
        <v>253</v>
      </c>
      <c r="O65" s="170">
        <v>44196</v>
      </c>
      <c r="P65" s="79" t="s">
        <v>234</v>
      </c>
      <c r="Q65" s="79" t="s">
        <v>122</v>
      </c>
      <c r="R65" s="87"/>
    </row>
    <row r="66" spans="1:18" ht="15" hidden="1">
      <c r="A66" s="53" t="str">
        <f t="shared" si="0"/>
        <v>01.07.BP.01.01.22</v>
      </c>
      <c r="B66" s="38">
        <v>1</v>
      </c>
      <c r="C66" s="63">
        <v>5</v>
      </c>
      <c r="D66" s="78" t="s">
        <v>5</v>
      </c>
      <c r="E66" s="37" t="s">
        <v>291</v>
      </c>
      <c r="F66" s="12" t="s">
        <v>106</v>
      </c>
      <c r="G66" s="13" t="s">
        <v>235</v>
      </c>
      <c r="H66" s="38" t="s">
        <v>11</v>
      </c>
      <c r="I66" s="12" t="s">
        <v>129</v>
      </c>
      <c r="J66" s="232" t="s">
        <v>45</v>
      </c>
      <c r="K66" s="70" t="s">
        <v>345</v>
      </c>
      <c r="N66" s="79"/>
      <c r="O66" s="79">
        <v>44255</v>
      </c>
      <c r="P66" s="79"/>
      <c r="Q66" s="79"/>
      <c r="R66" s="87"/>
    </row>
    <row r="67" spans="1:18" ht="15" hidden="1">
      <c r="A67" s="53" t="str">
        <f t="shared" si="1" ref="A67:A130">G67&amp;".01."&amp;E67</f>
        <v>01.07.BP.01.01.24</v>
      </c>
      <c r="B67" s="38">
        <v>1</v>
      </c>
      <c r="C67" s="63">
        <v>1</v>
      </c>
      <c r="D67" s="78" t="s">
        <v>5</v>
      </c>
      <c r="E67" s="37" t="s">
        <v>292</v>
      </c>
      <c r="F67" s="12" t="s">
        <v>106</v>
      </c>
      <c r="G67" s="13" t="s">
        <v>235</v>
      </c>
      <c r="H67" s="38" t="s">
        <v>11</v>
      </c>
      <c r="I67" s="12" t="s">
        <v>129</v>
      </c>
      <c r="J67" s="232" t="s">
        <v>45</v>
      </c>
      <c r="K67" s="70" t="s">
        <v>328</v>
      </c>
      <c r="N67" s="78" t="s">
        <v>122</v>
      </c>
      <c r="O67" s="79">
        <v>44255</v>
      </c>
      <c r="P67" s="79" t="s">
        <v>234</v>
      </c>
      <c r="Q67" s="79" t="s">
        <v>122</v>
      </c>
      <c r="R67" s="87"/>
    </row>
    <row r="68" spans="1:18" ht="15" hidden="1">
      <c r="A68" s="53" t="str">
        <f t="shared" si="1"/>
        <v>01.07.BP.01.01.25</v>
      </c>
      <c r="B68" s="38">
        <v>1</v>
      </c>
      <c r="C68" s="63">
        <v>1</v>
      </c>
      <c r="D68" s="78" t="s">
        <v>5</v>
      </c>
      <c r="E68" s="37" t="s">
        <v>269</v>
      </c>
      <c r="F68" s="12" t="s">
        <v>106</v>
      </c>
      <c r="G68" s="13" t="s">
        <v>235</v>
      </c>
      <c r="H68" s="38" t="s">
        <v>11</v>
      </c>
      <c r="I68" s="12" t="s">
        <v>129</v>
      </c>
      <c r="J68" s="232" t="s">
        <v>45</v>
      </c>
      <c r="K68" s="70" t="s">
        <v>329</v>
      </c>
      <c r="N68" s="78"/>
      <c r="O68" s="79">
        <v>44255</v>
      </c>
      <c r="P68" s="79"/>
      <c r="Q68" s="79"/>
      <c r="R68" s="87"/>
    </row>
    <row r="69" spans="1:18" ht="15" hidden="1">
      <c r="A69" s="53" t="str">
        <f t="shared" si="1"/>
        <v>01.07.BP.01.01.26</v>
      </c>
      <c r="B69" s="38">
        <v>1</v>
      </c>
      <c r="C69" s="63">
        <v>1</v>
      </c>
      <c r="D69" s="78" t="s">
        <v>5</v>
      </c>
      <c r="E69" s="37" t="s">
        <v>293</v>
      </c>
      <c r="F69" s="12" t="s">
        <v>106</v>
      </c>
      <c r="G69" s="13" t="s">
        <v>235</v>
      </c>
      <c r="H69" s="38" t="s">
        <v>11</v>
      </c>
      <c r="I69" s="12" t="s">
        <v>129</v>
      </c>
      <c r="J69" s="232" t="s">
        <v>45</v>
      </c>
      <c r="K69" s="70" t="s">
        <v>330</v>
      </c>
      <c r="N69" s="78"/>
      <c r="O69" s="79">
        <v>44255</v>
      </c>
      <c r="P69" s="79"/>
      <c r="Q69" s="79"/>
      <c r="R69" s="87"/>
    </row>
    <row r="70" spans="1:18" ht="15" hidden="1">
      <c r="A70" s="53" t="str">
        <f t="shared" si="1"/>
        <v>01.07.BP.01.01.27</v>
      </c>
      <c r="B70" s="38">
        <v>1</v>
      </c>
      <c r="C70" s="63">
        <v>3</v>
      </c>
      <c r="D70" s="78" t="s">
        <v>5</v>
      </c>
      <c r="E70" s="37" t="s">
        <v>270</v>
      </c>
      <c r="F70" s="12" t="s">
        <v>106</v>
      </c>
      <c r="G70" s="13" t="s">
        <v>235</v>
      </c>
      <c r="H70" s="38" t="s">
        <v>11</v>
      </c>
      <c r="I70" s="12" t="s">
        <v>129</v>
      </c>
      <c r="J70" s="232" t="s">
        <v>45</v>
      </c>
      <c r="K70" s="70" t="s">
        <v>232</v>
      </c>
      <c r="N70" s="78" t="s">
        <v>122</v>
      </c>
      <c r="O70" s="79">
        <v>44255</v>
      </c>
      <c r="P70" s="79" t="s">
        <v>234</v>
      </c>
      <c r="Q70" s="79" t="s">
        <v>122</v>
      </c>
      <c r="R70" s="87"/>
    </row>
    <row r="71" spans="1:18" ht="15" hidden="1">
      <c r="A71" s="53" t="str">
        <f t="shared" si="1"/>
        <v>01.07.BP.01.01.28</v>
      </c>
      <c r="B71" s="38">
        <v>1</v>
      </c>
      <c r="C71" s="63">
        <v>3</v>
      </c>
      <c r="D71" s="78" t="s">
        <v>5</v>
      </c>
      <c r="E71" s="37" t="s">
        <v>331</v>
      </c>
      <c r="F71" s="12" t="s">
        <v>106</v>
      </c>
      <c r="G71" s="13" t="s">
        <v>235</v>
      </c>
      <c r="H71" s="38" t="s">
        <v>11</v>
      </c>
      <c r="I71" s="12" t="s">
        <v>129</v>
      </c>
      <c r="J71" s="78" t="s">
        <v>45</v>
      </c>
      <c r="K71" s="70" t="s">
        <v>233</v>
      </c>
      <c r="N71" s="78" t="s">
        <v>122</v>
      </c>
      <c r="O71" s="79">
        <v>44255</v>
      </c>
      <c r="P71" s="79" t="s">
        <v>234</v>
      </c>
      <c r="Q71" s="79" t="s">
        <v>122</v>
      </c>
      <c r="R71" s="87"/>
    </row>
    <row r="72" spans="1:18" ht="15" hidden="1">
      <c r="A72" s="53" t="str">
        <f t="shared" si="1"/>
        <v>01.09.BP.01.01.20</v>
      </c>
      <c r="B72" s="38">
        <v>0</v>
      </c>
      <c r="C72" s="63">
        <v>10</v>
      </c>
      <c r="D72" s="78" t="s">
        <v>5</v>
      </c>
      <c r="E72" s="37" t="s">
        <v>262</v>
      </c>
      <c r="F72" s="12" t="s">
        <v>106</v>
      </c>
      <c r="G72" s="13" t="s">
        <v>239</v>
      </c>
      <c r="H72" s="38" t="s">
        <v>11</v>
      </c>
      <c r="I72" s="12" t="s">
        <v>27</v>
      </c>
      <c r="J72" s="78" t="s">
        <v>45</v>
      </c>
      <c r="K72" s="70" t="s">
        <v>323</v>
      </c>
      <c r="L72" s="15"/>
      <c r="N72" s="78" t="s">
        <v>7</v>
      </c>
      <c r="O72" s="79">
        <v>44088</v>
      </c>
      <c r="P72" s="79" t="s">
        <v>234</v>
      </c>
      <c r="Q72" s="79" t="s">
        <v>7</v>
      </c>
      <c r="R72" s="87"/>
    </row>
    <row r="73" spans="1:18" ht="15" hidden="1">
      <c r="A73" s="53" t="str">
        <f t="shared" si="1"/>
        <v>01.09.BP.01.01.21</v>
      </c>
      <c r="B73" s="38">
        <v>0</v>
      </c>
      <c r="C73" s="63">
        <v>10</v>
      </c>
      <c r="D73" s="78" t="s">
        <v>5</v>
      </c>
      <c r="E73" s="37" t="s">
        <v>267</v>
      </c>
      <c r="F73" s="12" t="s">
        <v>106</v>
      </c>
      <c r="G73" s="13" t="s">
        <v>239</v>
      </c>
      <c r="H73" s="38" t="s">
        <v>11</v>
      </c>
      <c r="I73" s="12" t="s">
        <v>27</v>
      </c>
      <c r="J73" s="78" t="s">
        <v>45</v>
      </c>
      <c r="K73" s="70" t="s">
        <v>321</v>
      </c>
      <c r="L73" s="15"/>
      <c r="N73" s="78"/>
      <c r="O73" s="79">
        <v>44105</v>
      </c>
      <c r="P73" s="79"/>
      <c r="Q73" s="79"/>
      <c r="R73" s="87"/>
    </row>
    <row r="74" spans="1:18" ht="15" hidden="1">
      <c r="A74" s="53" t="str">
        <f t="shared" si="1"/>
        <v>01.09.BP.01.01.22</v>
      </c>
      <c r="B74" s="38">
        <v>1</v>
      </c>
      <c r="C74" s="63">
        <v>1</v>
      </c>
      <c r="D74" s="78" t="s">
        <v>5</v>
      </c>
      <c r="E74" s="37" t="s">
        <v>291</v>
      </c>
      <c r="F74" s="12" t="s">
        <v>106</v>
      </c>
      <c r="G74" s="13" t="s">
        <v>239</v>
      </c>
      <c r="H74" s="38" t="s">
        <v>11</v>
      </c>
      <c r="I74" s="12" t="s">
        <v>27</v>
      </c>
      <c r="J74" s="78" t="s">
        <v>45</v>
      </c>
      <c r="K74" s="70" t="s">
        <v>330</v>
      </c>
      <c r="L74" s="15"/>
      <c r="N74" s="78"/>
      <c r="O74" s="79">
        <v>44118</v>
      </c>
      <c r="P74" s="79">
        <v>44123</v>
      </c>
      <c r="Q74" s="79"/>
      <c r="R74" s="87"/>
    </row>
    <row r="75" spans="1:18" ht="15" hidden="1">
      <c r="A75" s="53" t="str">
        <f t="shared" si="1"/>
        <v>01.09.BP.01.01.23</v>
      </c>
      <c r="B75" s="38">
        <v>1</v>
      </c>
      <c r="C75" s="63">
        <v>5</v>
      </c>
      <c r="D75" s="78" t="s">
        <v>5</v>
      </c>
      <c r="E75" s="37" t="s">
        <v>268</v>
      </c>
      <c r="F75" s="12" t="s">
        <v>106</v>
      </c>
      <c r="G75" s="13" t="s">
        <v>239</v>
      </c>
      <c r="H75" s="38" t="s">
        <v>11</v>
      </c>
      <c r="I75" s="12" t="s">
        <v>27</v>
      </c>
      <c r="J75" s="78" t="s">
        <v>45</v>
      </c>
      <c r="K75" s="70" t="s">
        <v>345</v>
      </c>
      <c r="L75" s="15"/>
      <c r="N75" s="78" t="s">
        <v>7</v>
      </c>
      <c r="O75" s="79">
        <v>44132</v>
      </c>
      <c r="P75" s="79" t="s">
        <v>234</v>
      </c>
      <c r="Q75" s="79" t="s">
        <v>7</v>
      </c>
      <c r="R75" s="87"/>
    </row>
    <row r="76" spans="1:18" ht="15" hidden="1">
      <c r="A76" s="53" t="str">
        <f t="shared" si="1"/>
        <v>01.09.BP.01.01.24</v>
      </c>
      <c r="B76" s="38">
        <v>1</v>
      </c>
      <c r="C76" s="63">
        <v>5</v>
      </c>
      <c r="D76" s="78" t="s">
        <v>5</v>
      </c>
      <c r="E76" s="37" t="s">
        <v>292</v>
      </c>
      <c r="F76" s="12" t="s">
        <v>106</v>
      </c>
      <c r="G76" s="13" t="s">
        <v>239</v>
      </c>
      <c r="H76" s="38" t="s">
        <v>11</v>
      </c>
      <c r="I76" s="12" t="s">
        <v>27</v>
      </c>
      <c r="J76" s="78" t="s">
        <v>45</v>
      </c>
      <c r="K76" s="70" t="s">
        <v>254</v>
      </c>
      <c r="L76" s="15"/>
      <c r="N76" s="78" t="s">
        <v>7</v>
      </c>
      <c r="O76" s="79">
        <v>44136</v>
      </c>
      <c r="P76" s="79">
        <v>44123</v>
      </c>
      <c r="Q76" s="79" t="s">
        <v>7</v>
      </c>
      <c r="R76" s="87"/>
    </row>
    <row r="77" spans="1:18" ht="15" hidden="1">
      <c r="A77" s="53" t="str">
        <f t="shared" si="1"/>
        <v>01.09.BP.01.01.25</v>
      </c>
      <c r="B77" s="38">
        <v>1</v>
      </c>
      <c r="C77" s="63">
        <v>1</v>
      </c>
      <c r="D77" s="78" t="s">
        <v>5</v>
      </c>
      <c r="E77" s="37" t="s">
        <v>269</v>
      </c>
      <c r="F77" s="12" t="s">
        <v>106</v>
      </c>
      <c r="G77" s="13" t="s">
        <v>239</v>
      </c>
      <c r="H77" s="38" t="s">
        <v>11</v>
      </c>
      <c r="I77" s="12" t="s">
        <v>27</v>
      </c>
      <c r="J77" s="78" t="s">
        <v>45</v>
      </c>
      <c r="K77" s="70" t="s">
        <v>328</v>
      </c>
      <c r="L77" s="15" t="s">
        <v>258</v>
      </c>
      <c r="N77" s="78" t="s">
        <v>7</v>
      </c>
      <c r="O77" s="79">
        <v>44137</v>
      </c>
      <c r="P77" s="79">
        <v>44123</v>
      </c>
      <c r="Q77" s="79" t="s">
        <v>7</v>
      </c>
      <c r="R77" s="87"/>
    </row>
    <row r="78" spans="1:18" ht="15" hidden="1">
      <c r="A78" s="53" t="str">
        <f t="shared" si="1"/>
        <v>01.09.BP.01.01.26</v>
      </c>
      <c r="B78" s="38">
        <v>1</v>
      </c>
      <c r="C78" s="63">
        <v>1</v>
      </c>
      <c r="D78" s="78" t="s">
        <v>5</v>
      </c>
      <c r="E78" s="37" t="s">
        <v>293</v>
      </c>
      <c r="F78" s="12" t="s">
        <v>106</v>
      </c>
      <c r="G78" s="13" t="s">
        <v>239</v>
      </c>
      <c r="H78" s="38" t="s">
        <v>11</v>
      </c>
      <c r="I78" s="12" t="s">
        <v>27</v>
      </c>
      <c r="J78" s="78" t="s">
        <v>45</v>
      </c>
      <c r="K78" s="70" t="s">
        <v>329</v>
      </c>
      <c r="L78" s="15"/>
      <c r="N78" s="78"/>
      <c r="O78" s="79">
        <v>44143</v>
      </c>
      <c r="P78" s="79">
        <v>44123</v>
      </c>
      <c r="Q78" s="79"/>
      <c r="R78" s="87"/>
    </row>
    <row r="79" spans="1:18" ht="15" hidden="1">
      <c r="A79" s="53" t="str">
        <f t="shared" si="1"/>
        <v>01.09.BP.01.01.27</v>
      </c>
      <c r="B79" s="38">
        <v>1</v>
      </c>
      <c r="C79" s="63">
        <v>3</v>
      </c>
      <c r="D79" s="78" t="s">
        <v>5</v>
      </c>
      <c r="E79" s="37" t="s">
        <v>270</v>
      </c>
      <c r="F79" s="12" t="s">
        <v>106</v>
      </c>
      <c r="G79" s="13" t="s">
        <v>239</v>
      </c>
      <c r="H79" s="38" t="s">
        <v>11</v>
      </c>
      <c r="I79" s="12" t="s">
        <v>27</v>
      </c>
      <c r="J79" s="78" t="s">
        <v>45</v>
      </c>
      <c r="K79" s="70" t="s">
        <v>233</v>
      </c>
      <c r="N79" s="78" t="s">
        <v>7</v>
      </c>
      <c r="O79" s="79">
        <v>44173</v>
      </c>
      <c r="P79" s="79" t="s">
        <v>234</v>
      </c>
      <c r="Q79" s="79" t="s">
        <v>7</v>
      </c>
      <c r="R79" s="87"/>
    </row>
    <row r="80" spans="1:18" ht="15" hidden="1">
      <c r="A80" s="53" t="str">
        <f t="shared" si="1"/>
        <v>01.09.BP.01.01.28</v>
      </c>
      <c r="B80" s="38">
        <v>1</v>
      </c>
      <c r="C80" s="63">
        <v>25</v>
      </c>
      <c r="D80" s="78" t="s">
        <v>5</v>
      </c>
      <c r="E80" s="37" t="s">
        <v>331</v>
      </c>
      <c r="F80" s="12" t="s">
        <v>106</v>
      </c>
      <c r="G80" s="13" t="s">
        <v>239</v>
      </c>
      <c r="H80" s="38" t="s">
        <v>11</v>
      </c>
      <c r="I80" s="12" t="s">
        <v>27</v>
      </c>
      <c r="J80" s="232" t="s">
        <v>45</v>
      </c>
      <c r="K80" s="70" t="s">
        <v>232</v>
      </c>
      <c r="N80" s="78" t="s">
        <v>7</v>
      </c>
      <c r="O80" s="79">
        <v>44255</v>
      </c>
      <c r="P80" s="79" t="s">
        <v>234</v>
      </c>
      <c r="Q80" s="79" t="s">
        <v>7</v>
      </c>
      <c r="R80" s="87"/>
    </row>
    <row r="81" spans="1:18" ht="25.5" hidden="1">
      <c r="A81" s="53" t="str">
        <f t="shared" si="1"/>
        <v>01.11.BP.01.01.01</v>
      </c>
      <c r="B81" s="82" t="s">
        <v>162</v>
      </c>
      <c r="C81" s="83">
        <v>0</v>
      </c>
      <c r="D81" s="78" t="s">
        <v>5</v>
      </c>
      <c r="E81" s="37" t="s">
        <v>11</v>
      </c>
      <c r="F81" s="12" t="s">
        <v>106</v>
      </c>
      <c r="G81" s="13" t="s">
        <v>123</v>
      </c>
      <c r="H81" s="38" t="s">
        <v>11</v>
      </c>
      <c r="I81" s="12" t="s">
        <v>43</v>
      </c>
      <c r="J81" s="11" t="s">
        <v>45</v>
      </c>
      <c r="K81" s="70" t="s">
        <v>125</v>
      </c>
      <c r="L81" s="16" t="s">
        <v>195</v>
      </c>
      <c r="N81" s="78" t="s">
        <v>122</v>
      </c>
      <c r="O81" s="79">
        <v>44061</v>
      </c>
      <c r="P81" s="39" t="s">
        <v>5</v>
      </c>
      <c r="Q81" s="79" t="s">
        <v>122</v>
      </c>
      <c r="R81" s="87"/>
    </row>
    <row r="82" spans="1:18" ht="25.5" hidden="1">
      <c r="A82" s="53" t="str">
        <f t="shared" si="1"/>
        <v>01.11.BP.01.01.02</v>
      </c>
      <c r="B82" s="38">
        <v>0</v>
      </c>
      <c r="C82" s="63">
        <v>0</v>
      </c>
      <c r="D82" s="78" t="s">
        <v>5</v>
      </c>
      <c r="E82" s="37" t="s">
        <v>12</v>
      </c>
      <c r="F82" s="12" t="s">
        <v>106</v>
      </c>
      <c r="G82" s="13" t="s">
        <v>123</v>
      </c>
      <c r="H82" s="38" t="s">
        <v>11</v>
      </c>
      <c r="I82" s="12" t="s">
        <v>43</v>
      </c>
      <c r="J82" s="11" t="s">
        <v>45</v>
      </c>
      <c r="K82" s="70" t="s">
        <v>124</v>
      </c>
      <c r="L82" s="16" t="s">
        <v>195</v>
      </c>
      <c r="N82" s="78" t="s">
        <v>122</v>
      </c>
      <c r="O82" s="79">
        <v>44062</v>
      </c>
      <c r="P82" s="39" t="s">
        <v>5</v>
      </c>
      <c r="Q82" s="79" t="s">
        <v>122</v>
      </c>
      <c r="R82" s="87"/>
    </row>
    <row r="83" spans="1:18" ht="25.5" hidden="1">
      <c r="A83" s="53" t="str">
        <f t="shared" si="1"/>
        <v>01.11.BP.01.01.03</v>
      </c>
      <c r="B83" s="82" t="s">
        <v>162</v>
      </c>
      <c r="C83" s="83">
        <v>0</v>
      </c>
      <c r="D83" s="78" t="s">
        <v>5</v>
      </c>
      <c r="E83" s="37" t="s">
        <v>13</v>
      </c>
      <c r="F83" s="12" t="s">
        <v>106</v>
      </c>
      <c r="G83" s="13" t="s">
        <v>123</v>
      </c>
      <c r="H83" s="38" t="s">
        <v>11</v>
      </c>
      <c r="I83" s="12" t="s">
        <v>43</v>
      </c>
      <c r="J83" s="78" t="s">
        <v>45</v>
      </c>
      <c r="K83" s="70" t="s">
        <v>208</v>
      </c>
      <c r="L83" s="15" t="s">
        <v>218</v>
      </c>
      <c r="N83" s="78" t="s">
        <v>122</v>
      </c>
      <c r="O83" s="79">
        <v>44068</v>
      </c>
      <c r="P83" s="79" t="s">
        <v>161</v>
      </c>
      <c r="Q83" s="78" t="s">
        <v>122</v>
      </c>
      <c r="R83" s="87"/>
    </row>
    <row r="84" spans="1:18" ht="25.5" hidden="1">
      <c r="A84" s="53" t="str">
        <f t="shared" si="1"/>
        <v>01.11.BP.01.01.20</v>
      </c>
      <c r="B84" s="38">
        <v>0</v>
      </c>
      <c r="C84" s="63">
        <v>10</v>
      </c>
      <c r="D84" s="78" t="s">
        <v>5</v>
      </c>
      <c r="E84" s="37" t="s">
        <v>262</v>
      </c>
      <c r="F84" s="12" t="s">
        <v>106</v>
      </c>
      <c r="G84" s="13" t="s">
        <v>123</v>
      </c>
      <c r="H84" s="38" t="s">
        <v>11</v>
      </c>
      <c r="I84" s="12" t="s">
        <v>43</v>
      </c>
      <c r="J84" s="78" t="s">
        <v>45</v>
      </c>
      <c r="K84" s="70" t="s">
        <v>323</v>
      </c>
      <c r="N84" s="78" t="s">
        <v>247</v>
      </c>
      <c r="O84" s="79">
        <v>44069</v>
      </c>
      <c r="P84" s="79" t="s">
        <v>234</v>
      </c>
      <c r="Q84" s="79" t="s">
        <v>122</v>
      </c>
      <c r="R84" s="87"/>
    </row>
    <row r="85" spans="1:18" ht="25.5" hidden="1">
      <c r="A85" s="53" t="str">
        <f t="shared" si="1"/>
        <v>01.11.BP.01.01.21</v>
      </c>
      <c r="B85" s="38">
        <v>0</v>
      </c>
      <c r="C85" s="63">
        <v>10</v>
      </c>
      <c r="D85" s="78" t="s">
        <v>5</v>
      </c>
      <c r="E85" s="37" t="s">
        <v>267</v>
      </c>
      <c r="F85" s="12" t="s">
        <v>106</v>
      </c>
      <c r="G85" s="13" t="s">
        <v>123</v>
      </c>
      <c r="H85" s="38" t="s">
        <v>11</v>
      </c>
      <c r="I85" s="12" t="s">
        <v>43</v>
      </c>
      <c r="J85" s="78" t="s">
        <v>45</v>
      </c>
      <c r="K85" s="70" t="s">
        <v>321</v>
      </c>
      <c r="N85" s="78"/>
      <c r="O85" s="79">
        <v>44075</v>
      </c>
      <c r="P85" s="79"/>
      <c r="Q85" s="79"/>
      <c r="R85" s="87"/>
    </row>
    <row r="86" spans="1:18" ht="25.5" hidden="1">
      <c r="A86" s="53" t="str">
        <f t="shared" si="1"/>
        <v>01.11.BP.01.01.22</v>
      </c>
      <c r="B86" s="38">
        <v>1</v>
      </c>
      <c r="C86" s="63">
        <v>15</v>
      </c>
      <c r="D86" s="78" t="s">
        <v>5</v>
      </c>
      <c r="E86" s="37" t="s">
        <v>291</v>
      </c>
      <c r="F86" s="12" t="s">
        <v>106</v>
      </c>
      <c r="G86" s="13" t="s">
        <v>123</v>
      </c>
      <c r="H86" s="38" t="s">
        <v>11</v>
      </c>
      <c r="I86" s="12" t="s">
        <v>43</v>
      </c>
      <c r="J86" s="78" t="s">
        <v>45</v>
      </c>
      <c r="K86" s="70" t="s">
        <v>345</v>
      </c>
      <c r="N86" s="78" t="s">
        <v>247</v>
      </c>
      <c r="O86" s="79">
        <v>44088</v>
      </c>
      <c r="P86" s="79" t="s">
        <v>234</v>
      </c>
      <c r="Q86" s="79" t="s">
        <v>122</v>
      </c>
      <c r="R86" s="87"/>
    </row>
    <row r="87" spans="1:18" ht="25.5" hidden="1">
      <c r="A87" s="53" t="str">
        <f t="shared" si="1"/>
        <v>01.11.BP.01.01.23</v>
      </c>
      <c r="B87" s="38">
        <v>1</v>
      </c>
      <c r="C87" s="63">
        <v>8</v>
      </c>
      <c r="D87" s="78" t="s">
        <v>5</v>
      </c>
      <c r="E87" s="37" t="s">
        <v>268</v>
      </c>
      <c r="F87" s="12" t="s">
        <v>106</v>
      </c>
      <c r="G87" s="13" t="s">
        <v>123</v>
      </c>
      <c r="H87" s="38" t="s">
        <v>11</v>
      </c>
      <c r="I87" s="12" t="s">
        <v>43</v>
      </c>
      <c r="J87" s="78" t="s">
        <v>45</v>
      </c>
      <c r="K87" s="70" t="s">
        <v>328</v>
      </c>
      <c r="L87" s="15" t="s">
        <v>280</v>
      </c>
      <c r="N87" s="78" t="s">
        <v>247</v>
      </c>
      <c r="O87" s="79">
        <v>44091</v>
      </c>
      <c r="P87" s="79" t="s">
        <v>234</v>
      </c>
      <c r="Q87" s="79" t="s">
        <v>122</v>
      </c>
      <c r="R87" s="87"/>
    </row>
    <row r="88" spans="1:18" ht="25.5" hidden="1">
      <c r="A88" s="53" t="str">
        <f t="shared" si="1"/>
        <v>01.11.BP.01.01.24</v>
      </c>
      <c r="B88" s="38">
        <v>1</v>
      </c>
      <c r="C88" s="63">
        <v>8</v>
      </c>
      <c r="D88" s="78" t="s">
        <v>5</v>
      </c>
      <c r="E88" s="37" t="s">
        <v>292</v>
      </c>
      <c r="F88" s="12" t="s">
        <v>106</v>
      </c>
      <c r="G88" s="13" t="s">
        <v>123</v>
      </c>
      <c r="H88" s="38" t="s">
        <v>11</v>
      </c>
      <c r="I88" s="12" t="s">
        <v>43</v>
      </c>
      <c r="J88" s="78" t="s">
        <v>45</v>
      </c>
      <c r="K88" s="70" t="s">
        <v>330</v>
      </c>
      <c r="L88" s="15"/>
      <c r="N88" s="78"/>
      <c r="O88" s="79">
        <v>44122</v>
      </c>
      <c r="P88" s="79"/>
      <c r="Q88" s="79"/>
      <c r="R88" s="87"/>
    </row>
    <row r="89" spans="1:18" ht="25.5" hidden="1">
      <c r="A89" s="53" t="str">
        <f t="shared" si="1"/>
        <v>01.11.BP.01.01.25</v>
      </c>
      <c r="B89" s="38">
        <v>1</v>
      </c>
      <c r="C89" s="63">
        <v>8</v>
      </c>
      <c r="D89" s="78" t="s">
        <v>5</v>
      </c>
      <c r="E89" s="37" t="s">
        <v>269</v>
      </c>
      <c r="F89" s="12" t="s">
        <v>106</v>
      </c>
      <c r="G89" s="13" t="s">
        <v>123</v>
      </c>
      <c r="H89" s="38" t="s">
        <v>11</v>
      </c>
      <c r="I89" s="12" t="s">
        <v>43</v>
      </c>
      <c r="J89" s="78" t="s">
        <v>45</v>
      </c>
      <c r="K89" s="70" t="s">
        <v>329</v>
      </c>
      <c r="L89" s="15"/>
      <c r="N89" s="78"/>
      <c r="O89" s="79">
        <v>44143</v>
      </c>
      <c r="P89" s="79"/>
      <c r="Q89" s="79"/>
      <c r="R89" s="87"/>
    </row>
    <row r="90" spans="1:18" ht="25.5" hidden="1">
      <c r="A90" s="53" t="str">
        <f t="shared" si="1"/>
        <v>01.11.BP.01.01.26</v>
      </c>
      <c r="B90" s="38">
        <v>1</v>
      </c>
      <c r="C90" s="63">
        <v>10</v>
      </c>
      <c r="D90" s="78" t="s">
        <v>5</v>
      </c>
      <c r="E90" s="37" t="s">
        <v>293</v>
      </c>
      <c r="F90" s="12" t="s">
        <v>106</v>
      </c>
      <c r="G90" s="13" t="s">
        <v>123</v>
      </c>
      <c r="H90" s="38" t="s">
        <v>11</v>
      </c>
      <c r="I90" s="12" t="s">
        <v>43</v>
      </c>
      <c r="J90" s="78" t="s">
        <v>45</v>
      </c>
      <c r="K90" s="70" t="s">
        <v>254</v>
      </c>
      <c r="N90" s="78" t="s">
        <v>247</v>
      </c>
      <c r="O90" s="79">
        <v>44160</v>
      </c>
      <c r="P90" s="79" t="s">
        <v>234</v>
      </c>
      <c r="Q90" s="79" t="s">
        <v>122</v>
      </c>
      <c r="R90" s="87"/>
    </row>
    <row r="91" spans="1:18" ht="25.5" hidden="1">
      <c r="A91" s="53" t="str">
        <f>G91&amp;".01."&amp;E91</f>
        <v>01.11.BP.01.01.27</v>
      </c>
      <c r="B91" s="38">
        <v>1</v>
      </c>
      <c r="C91" s="63">
        <v>5</v>
      </c>
      <c r="D91" s="78" t="s">
        <v>5</v>
      </c>
      <c r="E91" s="37" t="s">
        <v>270</v>
      </c>
      <c r="F91" s="12" t="s">
        <v>106</v>
      </c>
      <c r="G91" s="13" t="s">
        <v>123</v>
      </c>
      <c r="H91" s="38" t="s">
        <v>11</v>
      </c>
      <c r="I91" s="12" t="s">
        <v>43</v>
      </c>
      <c r="J91" s="220" t="s">
        <v>45</v>
      </c>
      <c r="K91" s="70" t="s">
        <v>232</v>
      </c>
      <c r="N91" s="78" t="s">
        <v>122</v>
      </c>
      <c r="O91" s="79">
        <v>44196</v>
      </c>
      <c r="P91" s="79" t="s">
        <v>234</v>
      </c>
      <c r="Q91" s="79" t="s">
        <v>122</v>
      </c>
      <c r="R91" s="87"/>
    </row>
    <row r="92" spans="1:18" ht="25.5" hidden="1">
      <c r="A92" s="53" t="str">
        <f>G92&amp;".01."&amp;E92</f>
        <v>01.11.BP.01.01.28</v>
      </c>
      <c r="B92" s="38">
        <v>1</v>
      </c>
      <c r="C92" s="63">
        <v>3</v>
      </c>
      <c r="D92" s="78" t="s">
        <v>5</v>
      </c>
      <c r="E92" s="37" t="s">
        <v>331</v>
      </c>
      <c r="F92" s="12" t="s">
        <v>106</v>
      </c>
      <c r="G92" s="13" t="s">
        <v>123</v>
      </c>
      <c r="H92" s="38" t="s">
        <v>11</v>
      </c>
      <c r="I92" s="12" t="s">
        <v>43</v>
      </c>
      <c r="J92" s="169" t="s">
        <v>45</v>
      </c>
      <c r="K92" s="70" t="s">
        <v>233</v>
      </c>
      <c r="N92" s="78" t="s">
        <v>122</v>
      </c>
      <c r="O92" s="79">
        <v>44196</v>
      </c>
      <c r="P92" s="79" t="s">
        <v>234</v>
      </c>
      <c r="Q92" s="79" t="s">
        <v>122</v>
      </c>
      <c r="R92" s="87"/>
    </row>
    <row r="93" spans="1:18" ht="15" hidden="1">
      <c r="A93" s="53" t="str">
        <f t="shared" si="1"/>
        <v>01.12.BP.01.01.20</v>
      </c>
      <c r="B93" s="82" t="s">
        <v>162</v>
      </c>
      <c r="C93" s="83">
        <v>10</v>
      </c>
      <c r="D93" s="78" t="s">
        <v>5</v>
      </c>
      <c r="E93" s="37" t="s">
        <v>262</v>
      </c>
      <c r="F93" s="12" t="s">
        <v>106</v>
      </c>
      <c r="G93" s="13" t="s">
        <v>248</v>
      </c>
      <c r="H93" s="38" t="s">
        <v>11</v>
      </c>
      <c r="I93" s="12" t="s">
        <v>2373</v>
      </c>
      <c r="J93" s="78" t="s">
        <v>45</v>
      </c>
      <c r="K93" s="70" t="s">
        <v>323</v>
      </c>
      <c r="N93" s="78" t="s">
        <v>247</v>
      </c>
      <c r="O93" s="79">
        <v>44069</v>
      </c>
      <c r="P93" s="79" t="s">
        <v>234</v>
      </c>
      <c r="Q93" s="79" t="s">
        <v>7</v>
      </c>
      <c r="R93" s="87"/>
    </row>
    <row r="94" spans="1:18" ht="15" hidden="1">
      <c r="A94" s="53" t="str">
        <f t="shared" si="1"/>
        <v>01.12.BP.01.01.21</v>
      </c>
      <c r="B94" s="82" t="s">
        <v>162</v>
      </c>
      <c r="C94" s="83">
        <v>10</v>
      </c>
      <c r="D94" s="78" t="s">
        <v>5</v>
      </c>
      <c r="E94" s="37" t="s">
        <v>267</v>
      </c>
      <c r="F94" s="12" t="s">
        <v>106</v>
      </c>
      <c r="G94" s="13" t="s">
        <v>248</v>
      </c>
      <c r="H94" s="38" t="s">
        <v>11</v>
      </c>
      <c r="I94" s="12" t="s">
        <v>2373</v>
      </c>
      <c r="J94" s="78" t="s">
        <v>45</v>
      </c>
      <c r="K94" s="70" t="s">
        <v>321</v>
      </c>
      <c r="N94" s="78"/>
      <c r="O94" s="79">
        <v>44076</v>
      </c>
      <c r="P94" s="79"/>
      <c r="Q94" s="79"/>
      <c r="R94" s="87"/>
    </row>
    <row r="95" spans="1:18" ht="15" hidden="1">
      <c r="A95" s="53" t="str">
        <f t="shared" si="1"/>
        <v>01.12.BP.01.01.22</v>
      </c>
      <c r="B95" s="82" t="s">
        <v>162</v>
      </c>
      <c r="C95" s="83">
        <v>10</v>
      </c>
      <c r="D95" s="78" t="s">
        <v>5</v>
      </c>
      <c r="E95" s="37" t="s">
        <v>291</v>
      </c>
      <c r="F95" s="12" t="s">
        <v>106</v>
      </c>
      <c r="G95" s="13" t="s">
        <v>248</v>
      </c>
      <c r="H95" s="38" t="s">
        <v>11</v>
      </c>
      <c r="I95" s="12" t="s">
        <v>2373</v>
      </c>
      <c r="J95" s="78" t="s">
        <v>45</v>
      </c>
      <c r="K95" s="70" t="s">
        <v>345</v>
      </c>
      <c r="N95" s="78" t="s">
        <v>247</v>
      </c>
      <c r="O95" s="79">
        <v>44104</v>
      </c>
      <c r="P95" s="79" t="s">
        <v>234</v>
      </c>
      <c r="Q95" s="79" t="s">
        <v>7</v>
      </c>
      <c r="R95" s="87"/>
    </row>
    <row r="96" spans="1:18" ht="15" hidden="1">
      <c r="A96" s="53" t="str">
        <f t="shared" si="1"/>
        <v>01.12.BP.01.01.23</v>
      </c>
      <c r="B96" s="82" t="s">
        <v>249</v>
      </c>
      <c r="C96" s="83">
        <v>1</v>
      </c>
      <c r="D96" s="78" t="s">
        <v>5</v>
      </c>
      <c r="E96" s="37" t="s">
        <v>268</v>
      </c>
      <c r="F96" s="12" t="s">
        <v>106</v>
      </c>
      <c r="G96" s="13" t="s">
        <v>248</v>
      </c>
      <c r="H96" s="38" t="s">
        <v>11</v>
      </c>
      <c r="I96" s="12" t="s">
        <v>2373</v>
      </c>
      <c r="J96" s="78" t="s">
        <v>45</v>
      </c>
      <c r="K96" s="70" t="s">
        <v>330</v>
      </c>
      <c r="L96" s="15"/>
      <c r="N96" s="78"/>
      <c r="O96" s="79">
        <v>44118</v>
      </c>
      <c r="P96" s="79">
        <v>44122</v>
      </c>
      <c r="Q96" s="79"/>
      <c r="R96" s="87"/>
    </row>
    <row r="97" spans="1:18" ht="15" hidden="1">
      <c r="A97" s="53" t="str">
        <f t="shared" si="1"/>
        <v>01.12.BP.01.01.24</v>
      </c>
      <c r="B97" s="82" t="s">
        <v>249</v>
      </c>
      <c r="C97" s="83">
        <v>8</v>
      </c>
      <c r="D97" s="78" t="s">
        <v>5</v>
      </c>
      <c r="E97" s="37" t="s">
        <v>292</v>
      </c>
      <c r="F97" s="12" t="s">
        <v>106</v>
      </c>
      <c r="G97" s="13" t="s">
        <v>248</v>
      </c>
      <c r="H97" s="38" t="s">
        <v>11</v>
      </c>
      <c r="I97" s="12" t="s">
        <v>2373</v>
      </c>
      <c r="J97" s="78" t="s">
        <v>45</v>
      </c>
      <c r="K97" s="70" t="s">
        <v>254</v>
      </c>
      <c r="L97" s="15"/>
      <c r="N97" s="78" t="s">
        <v>253</v>
      </c>
      <c r="O97" s="79">
        <v>44120</v>
      </c>
      <c r="P97" s="79">
        <v>44122</v>
      </c>
      <c r="Q97" s="79" t="s">
        <v>7</v>
      </c>
      <c r="R97" s="87"/>
    </row>
    <row r="98" spans="1:18" ht="15" hidden="1">
      <c r="A98" s="53" t="str">
        <f t="shared" si="1"/>
        <v>01.12.BP.01.01.25</v>
      </c>
      <c r="B98" s="82" t="s">
        <v>249</v>
      </c>
      <c r="C98" s="83">
        <v>1</v>
      </c>
      <c r="D98" s="78" t="s">
        <v>5</v>
      </c>
      <c r="E98" s="37" t="s">
        <v>269</v>
      </c>
      <c r="F98" s="12" t="s">
        <v>106</v>
      </c>
      <c r="G98" s="13" t="s">
        <v>248</v>
      </c>
      <c r="H98" s="38" t="s">
        <v>11</v>
      </c>
      <c r="I98" s="12" t="s">
        <v>2373</v>
      </c>
      <c r="J98" s="78" t="s">
        <v>45</v>
      </c>
      <c r="K98" s="70" t="s">
        <v>328</v>
      </c>
      <c r="L98" s="15" t="s">
        <v>260</v>
      </c>
      <c r="N98" s="78" t="s">
        <v>253</v>
      </c>
      <c r="O98" s="79">
        <v>44136</v>
      </c>
      <c r="P98" s="79">
        <v>44122</v>
      </c>
      <c r="Q98" s="79" t="s">
        <v>7</v>
      </c>
      <c r="R98" s="87"/>
    </row>
    <row r="99" spans="1:18" ht="15" hidden="1">
      <c r="A99" s="53" t="str">
        <f t="shared" si="1"/>
        <v>01.12.BP.01.01.26</v>
      </c>
      <c r="B99" s="82" t="s">
        <v>249</v>
      </c>
      <c r="C99" s="83">
        <v>1</v>
      </c>
      <c r="D99" s="78" t="s">
        <v>5</v>
      </c>
      <c r="E99" s="37" t="s">
        <v>293</v>
      </c>
      <c r="F99" s="12" t="s">
        <v>106</v>
      </c>
      <c r="G99" s="13" t="s">
        <v>248</v>
      </c>
      <c r="H99" s="38" t="s">
        <v>11</v>
      </c>
      <c r="I99" s="12" t="s">
        <v>2373</v>
      </c>
      <c r="J99" s="78" t="s">
        <v>45</v>
      </c>
      <c r="K99" s="70" t="s">
        <v>329</v>
      </c>
      <c r="L99" s="15"/>
      <c r="N99" s="78"/>
      <c r="O99" s="79">
        <v>44143</v>
      </c>
      <c r="P99" s="79">
        <v>44122</v>
      </c>
      <c r="Q99" s="79"/>
      <c r="R99" s="87"/>
    </row>
    <row r="100" spans="1:18" ht="15" hidden="1">
      <c r="A100" s="53" t="str">
        <f>G100&amp;".01."&amp;E100</f>
        <v>01.12.BP.01.01.27</v>
      </c>
      <c r="B100" s="82" t="s">
        <v>249</v>
      </c>
      <c r="C100" s="83">
        <v>18</v>
      </c>
      <c r="D100" s="78" t="s">
        <v>5</v>
      </c>
      <c r="E100" s="37" t="s">
        <v>270</v>
      </c>
      <c r="F100" s="12" t="s">
        <v>106</v>
      </c>
      <c r="G100" s="13" t="s">
        <v>248</v>
      </c>
      <c r="H100" s="38" t="s">
        <v>11</v>
      </c>
      <c r="I100" s="12" t="s">
        <v>2373</v>
      </c>
      <c r="J100" s="169" t="s">
        <v>45</v>
      </c>
      <c r="K100" s="70" t="s">
        <v>232</v>
      </c>
      <c r="N100" s="78" t="s">
        <v>7</v>
      </c>
      <c r="O100" s="79">
        <v>44186</v>
      </c>
      <c r="P100" s="79" t="s">
        <v>234</v>
      </c>
      <c r="Q100" s="79" t="s">
        <v>7</v>
      </c>
      <c r="R100" s="87"/>
    </row>
    <row r="101" spans="1:18" ht="15" hidden="1">
      <c r="A101" s="53" t="str">
        <f t="shared" si="1"/>
        <v>01.12.BP.01.01.28</v>
      </c>
      <c r="B101" s="82" t="s">
        <v>249</v>
      </c>
      <c r="C101" s="83">
        <v>3</v>
      </c>
      <c r="D101" s="78" t="s">
        <v>5</v>
      </c>
      <c r="E101" s="37" t="s">
        <v>331</v>
      </c>
      <c r="F101" s="12" t="s">
        <v>106</v>
      </c>
      <c r="G101" s="13" t="s">
        <v>248</v>
      </c>
      <c r="H101" s="38" t="s">
        <v>11</v>
      </c>
      <c r="I101" s="12" t="s">
        <v>2373</v>
      </c>
      <c r="J101" s="94" t="s">
        <v>45</v>
      </c>
      <c r="K101" s="70" t="s">
        <v>233</v>
      </c>
      <c r="N101" s="78" t="s">
        <v>7</v>
      </c>
      <c r="O101" s="79">
        <v>44186</v>
      </c>
      <c r="P101" s="79" t="s">
        <v>234</v>
      </c>
      <c r="Q101" s="79" t="s">
        <v>7</v>
      </c>
      <c r="R101" s="87"/>
    </row>
    <row r="102" spans="1:18" ht="15" hidden="1">
      <c r="A102" s="53" t="str">
        <f t="shared" si="1"/>
        <v>01.14.BP.01.01.20</v>
      </c>
      <c r="B102" s="82" t="s">
        <v>162</v>
      </c>
      <c r="C102" s="83">
        <v>10</v>
      </c>
      <c r="D102" s="78" t="s">
        <v>5</v>
      </c>
      <c r="E102" s="37" t="s">
        <v>262</v>
      </c>
      <c r="F102" s="12" t="s">
        <v>106</v>
      </c>
      <c r="G102" s="13" t="s">
        <v>182</v>
      </c>
      <c r="H102" s="38" t="s">
        <v>11</v>
      </c>
      <c r="I102" s="12" t="s">
        <v>231</v>
      </c>
      <c r="J102" s="78" t="s">
        <v>45</v>
      </c>
      <c r="K102" s="70" t="s">
        <v>323</v>
      </c>
      <c r="N102" s="79" t="s">
        <v>115</v>
      </c>
      <c r="O102" s="79">
        <v>44073</v>
      </c>
      <c r="P102" s="79" t="s">
        <v>234</v>
      </c>
      <c r="Q102" s="79" t="s">
        <v>7</v>
      </c>
      <c r="R102" s="87"/>
    </row>
    <row r="103" spans="1:18" ht="15" hidden="1">
      <c r="A103" s="53" t="str">
        <f t="shared" si="1"/>
        <v>01.14.BP.01.01.21</v>
      </c>
      <c r="B103" s="82" t="s">
        <v>249</v>
      </c>
      <c r="C103" s="83">
        <v>5</v>
      </c>
      <c r="D103" s="78" t="s">
        <v>5</v>
      </c>
      <c r="E103" s="37" t="s">
        <v>267</v>
      </c>
      <c r="F103" s="12" t="s">
        <v>106</v>
      </c>
      <c r="G103" s="13" t="s">
        <v>182</v>
      </c>
      <c r="H103" s="38" t="s">
        <v>11</v>
      </c>
      <c r="I103" s="12" t="s">
        <v>231</v>
      </c>
      <c r="J103" s="78" t="s">
        <v>45</v>
      </c>
      <c r="K103" s="70" t="s">
        <v>321</v>
      </c>
      <c r="L103" s="15" t="s">
        <v>346</v>
      </c>
      <c r="N103" s="79" t="s">
        <v>7</v>
      </c>
      <c r="O103" s="79">
        <v>44117</v>
      </c>
      <c r="P103" s="79" t="s">
        <v>234</v>
      </c>
      <c r="Q103" s="79" t="s">
        <v>7</v>
      </c>
      <c r="R103" s="87"/>
    </row>
    <row r="104" spans="1:18" ht="15" hidden="1">
      <c r="A104" s="53" t="str">
        <f t="shared" si="1"/>
        <v>01.14.BP.01.01.22</v>
      </c>
      <c r="B104" s="82" t="s">
        <v>249</v>
      </c>
      <c r="C104" s="83">
        <v>38</v>
      </c>
      <c r="D104" s="78" t="s">
        <v>5</v>
      </c>
      <c r="E104" s="37" t="s">
        <v>291</v>
      </c>
      <c r="F104" s="12" t="s">
        <v>106</v>
      </c>
      <c r="G104" s="13" t="s">
        <v>182</v>
      </c>
      <c r="H104" s="38" t="s">
        <v>11</v>
      </c>
      <c r="I104" s="12" t="s">
        <v>231</v>
      </c>
      <c r="J104" s="100" t="s">
        <v>45</v>
      </c>
      <c r="K104" s="70" t="s">
        <v>345</v>
      </c>
      <c r="N104" s="79" t="s">
        <v>247</v>
      </c>
      <c r="O104" s="79">
        <v>44189</v>
      </c>
      <c r="P104" s="79">
        <v>44126</v>
      </c>
      <c r="Q104" s="79" t="s">
        <v>7</v>
      </c>
      <c r="R104" s="87"/>
    </row>
    <row r="105" spans="1:18" ht="15" hidden="1">
      <c r="A105" s="53" t="str">
        <f t="shared" si="1"/>
        <v>01.14.BP.01.01.23</v>
      </c>
      <c r="B105" s="82" t="s">
        <v>249</v>
      </c>
      <c r="C105" s="83">
        <v>10</v>
      </c>
      <c r="D105" s="78" t="s">
        <v>5</v>
      </c>
      <c r="E105" s="37" t="s">
        <v>268</v>
      </c>
      <c r="F105" s="12" t="s">
        <v>106</v>
      </c>
      <c r="G105" s="13" t="s">
        <v>182</v>
      </c>
      <c r="H105" s="38" t="s">
        <v>11</v>
      </c>
      <c r="I105" s="12" t="s">
        <v>231</v>
      </c>
      <c r="J105" s="169" t="s">
        <v>45</v>
      </c>
      <c r="K105" s="70" t="s">
        <v>328</v>
      </c>
      <c r="N105" s="79" t="s">
        <v>7</v>
      </c>
      <c r="O105" s="79">
        <v>44196</v>
      </c>
      <c r="P105" s="79">
        <v>44126</v>
      </c>
      <c r="Q105" s="79" t="s">
        <v>7</v>
      </c>
      <c r="R105" s="87"/>
    </row>
    <row r="106" spans="1:18" ht="15" hidden="1">
      <c r="A106" s="53" t="str">
        <f t="shared" si="1"/>
        <v>01.14.BP.01.01.24</v>
      </c>
      <c r="B106" s="82" t="s">
        <v>249</v>
      </c>
      <c r="C106" s="83">
        <v>1</v>
      </c>
      <c r="D106" s="78" t="s">
        <v>5</v>
      </c>
      <c r="E106" s="37" t="s">
        <v>292</v>
      </c>
      <c r="F106" s="12" t="s">
        <v>106</v>
      </c>
      <c r="G106" s="13" t="s">
        <v>182</v>
      </c>
      <c r="H106" s="38" t="s">
        <v>11</v>
      </c>
      <c r="I106" s="12" t="s">
        <v>231</v>
      </c>
      <c r="J106" s="169" t="s">
        <v>45</v>
      </c>
      <c r="K106" s="70" t="s">
        <v>330</v>
      </c>
      <c r="N106" s="79"/>
      <c r="O106" s="79">
        <v>44196</v>
      </c>
      <c r="P106" s="79">
        <v>44126</v>
      </c>
      <c r="Q106" s="79"/>
      <c r="R106" s="87"/>
    </row>
    <row r="107" spans="1:18" ht="15" hidden="1">
      <c r="A107" s="53" t="str">
        <f t="shared" si="1"/>
        <v>01.14.BP.01.01.25</v>
      </c>
      <c r="B107" s="82" t="s">
        <v>249</v>
      </c>
      <c r="C107" s="83">
        <v>2</v>
      </c>
      <c r="D107" s="78" t="s">
        <v>5</v>
      </c>
      <c r="E107" s="37" t="s">
        <v>269</v>
      </c>
      <c r="F107" s="12" t="s">
        <v>106</v>
      </c>
      <c r="G107" s="13" t="s">
        <v>182</v>
      </c>
      <c r="H107" s="38" t="s">
        <v>11</v>
      </c>
      <c r="I107" s="12" t="s">
        <v>231</v>
      </c>
      <c r="J107" s="169" t="s">
        <v>45</v>
      </c>
      <c r="K107" s="70" t="s">
        <v>254</v>
      </c>
      <c r="N107" s="79" t="s">
        <v>253</v>
      </c>
      <c r="O107" s="79">
        <v>44196</v>
      </c>
      <c r="P107" s="79">
        <v>44126</v>
      </c>
      <c r="Q107" s="79" t="s">
        <v>7</v>
      </c>
      <c r="R107" s="87"/>
    </row>
    <row r="108" spans="1:18" ht="15" hidden="1">
      <c r="A108" s="53" t="str">
        <f>G108&amp;".01."&amp;E108</f>
        <v>01.14.BP.01.01.26</v>
      </c>
      <c r="B108" s="82" t="s">
        <v>249</v>
      </c>
      <c r="C108" s="83">
        <v>3</v>
      </c>
      <c r="D108" s="78" t="s">
        <v>5</v>
      </c>
      <c r="E108" s="37" t="s">
        <v>293</v>
      </c>
      <c r="F108" s="12" t="s">
        <v>106</v>
      </c>
      <c r="G108" s="13" t="s">
        <v>182</v>
      </c>
      <c r="H108" s="38" t="s">
        <v>11</v>
      </c>
      <c r="I108" s="12" t="s">
        <v>231</v>
      </c>
      <c r="J108" s="232" t="s">
        <v>45</v>
      </c>
      <c r="K108" s="70" t="s">
        <v>232</v>
      </c>
      <c r="N108" s="79" t="s">
        <v>7</v>
      </c>
      <c r="O108" s="79">
        <v>44206</v>
      </c>
      <c r="P108" s="79" t="s">
        <v>234</v>
      </c>
      <c r="Q108" s="79" t="s">
        <v>7</v>
      </c>
      <c r="R108" s="87"/>
    </row>
    <row r="109" spans="1:18" ht="15" hidden="1">
      <c r="A109" s="53" t="str">
        <f>G109&amp;".01."&amp;E109</f>
        <v>01.14.BP.01.01.27</v>
      </c>
      <c r="B109" s="82" t="s">
        <v>249</v>
      </c>
      <c r="C109" s="83">
        <v>2</v>
      </c>
      <c r="D109" s="78" t="s">
        <v>5</v>
      </c>
      <c r="E109" s="37" t="s">
        <v>270</v>
      </c>
      <c r="F109" s="12" t="s">
        <v>106</v>
      </c>
      <c r="G109" s="13" t="s">
        <v>182</v>
      </c>
      <c r="H109" s="38" t="s">
        <v>11</v>
      </c>
      <c r="I109" s="12" t="s">
        <v>231</v>
      </c>
      <c r="J109" s="232" t="s">
        <v>45</v>
      </c>
      <c r="K109" s="70" t="s">
        <v>329</v>
      </c>
      <c r="N109" s="79"/>
      <c r="O109" s="79">
        <v>44206</v>
      </c>
      <c r="P109" s="79">
        <v>44126</v>
      </c>
      <c r="Q109" s="79"/>
      <c r="R109" s="87"/>
    </row>
    <row r="110" spans="1:18" ht="15" hidden="1">
      <c r="A110" s="53" t="str">
        <f>G110&amp;".01."&amp;E110</f>
        <v>01.14.BP.01.01.28</v>
      </c>
      <c r="B110" s="82" t="s">
        <v>249</v>
      </c>
      <c r="C110" s="83">
        <v>3</v>
      </c>
      <c r="D110" s="78" t="s">
        <v>5</v>
      </c>
      <c r="E110" s="37" t="s">
        <v>331</v>
      </c>
      <c r="F110" s="12" t="s">
        <v>106</v>
      </c>
      <c r="G110" s="13" t="s">
        <v>182</v>
      </c>
      <c r="H110" s="38" t="s">
        <v>11</v>
      </c>
      <c r="I110" s="12" t="s">
        <v>231</v>
      </c>
      <c r="J110" s="217" t="s">
        <v>45</v>
      </c>
      <c r="K110" s="70" t="s">
        <v>233</v>
      </c>
      <c r="N110" s="79" t="s">
        <v>7</v>
      </c>
      <c r="O110" s="79">
        <v>44206</v>
      </c>
      <c r="P110" s="79" t="s">
        <v>234</v>
      </c>
      <c r="Q110" s="79" t="s">
        <v>7</v>
      </c>
      <c r="R110" s="87"/>
    </row>
    <row r="111" spans="1:18" ht="15" hidden="1">
      <c r="A111" s="53" t="str">
        <f t="shared" si="1"/>
        <v>01.15.BP.01.01.20</v>
      </c>
      <c r="B111" s="38">
        <v>0</v>
      </c>
      <c r="C111" s="63">
        <v>10</v>
      </c>
      <c r="D111" s="78" t="s">
        <v>5</v>
      </c>
      <c r="E111" s="37" t="s">
        <v>262</v>
      </c>
      <c r="F111" s="12" t="s">
        <v>106</v>
      </c>
      <c r="G111" s="13" t="s">
        <v>240</v>
      </c>
      <c r="H111" s="38" t="s">
        <v>11</v>
      </c>
      <c r="I111" s="12" t="s">
        <v>28</v>
      </c>
      <c r="J111" s="78" t="s">
        <v>45</v>
      </c>
      <c r="K111" s="70" t="s">
        <v>323</v>
      </c>
      <c r="L111" s="16" t="s">
        <v>255</v>
      </c>
      <c r="N111" s="78" t="s">
        <v>247</v>
      </c>
      <c r="O111" s="79">
        <v>44074</v>
      </c>
      <c r="P111" s="79" t="s">
        <v>234</v>
      </c>
      <c r="Q111" s="79" t="s">
        <v>122</v>
      </c>
      <c r="R111" s="87"/>
    </row>
    <row r="112" spans="1:18" ht="15" hidden="1">
      <c r="A112" s="53" t="str">
        <f t="shared" si="1"/>
        <v>01.15.BP.01.01.21</v>
      </c>
      <c r="B112" s="38">
        <v>0</v>
      </c>
      <c r="C112" s="63">
        <v>10</v>
      </c>
      <c r="D112" s="78" t="s">
        <v>5</v>
      </c>
      <c r="E112" s="37" t="s">
        <v>267</v>
      </c>
      <c r="F112" s="12" t="s">
        <v>106</v>
      </c>
      <c r="G112" s="13" t="s">
        <v>240</v>
      </c>
      <c r="H112" s="38" t="s">
        <v>11</v>
      </c>
      <c r="I112" s="12" t="s">
        <v>28</v>
      </c>
      <c r="J112" s="78" t="s">
        <v>45</v>
      </c>
      <c r="K112" s="70" t="s">
        <v>321</v>
      </c>
      <c r="N112" s="78"/>
      <c r="O112" s="79">
        <v>44076</v>
      </c>
      <c r="P112" s="79"/>
      <c r="Q112" s="79"/>
      <c r="R112" s="87"/>
    </row>
    <row r="113" spans="1:18" ht="15" hidden="1">
      <c r="A113" s="53" t="str">
        <f t="shared" si="1"/>
        <v>01.15.BP.01.01.22</v>
      </c>
      <c r="B113" s="38">
        <v>1</v>
      </c>
      <c r="C113" s="63">
        <v>10</v>
      </c>
      <c r="D113" s="78" t="s">
        <v>5</v>
      </c>
      <c r="E113" s="37" t="s">
        <v>291</v>
      </c>
      <c r="F113" s="12" t="s">
        <v>106</v>
      </c>
      <c r="G113" s="13" t="s">
        <v>240</v>
      </c>
      <c r="H113" s="38" t="s">
        <v>11</v>
      </c>
      <c r="I113" s="12" t="s">
        <v>28</v>
      </c>
      <c r="J113" s="78" t="s">
        <v>45</v>
      </c>
      <c r="K113" s="70" t="s">
        <v>345</v>
      </c>
      <c r="L113" s="16" t="s">
        <v>255</v>
      </c>
      <c r="N113" s="78" t="s">
        <v>247</v>
      </c>
      <c r="O113" s="79">
        <v>44088</v>
      </c>
      <c r="P113" s="79" t="s">
        <v>234</v>
      </c>
      <c r="Q113" s="79" t="s">
        <v>122</v>
      </c>
      <c r="R113" s="87"/>
    </row>
    <row r="114" spans="1:18" ht="15" hidden="1">
      <c r="A114" s="53" t="str">
        <f t="shared" si="1"/>
        <v>01.15.BP.01.01.23</v>
      </c>
      <c r="B114" s="38">
        <v>1</v>
      </c>
      <c r="C114" s="63">
        <v>3</v>
      </c>
      <c r="D114" s="78" t="s">
        <v>5</v>
      </c>
      <c r="E114" s="37" t="s">
        <v>268</v>
      </c>
      <c r="F114" s="12" t="s">
        <v>106</v>
      </c>
      <c r="G114" s="13" t="s">
        <v>240</v>
      </c>
      <c r="H114" s="38" t="s">
        <v>11</v>
      </c>
      <c r="I114" s="12" t="s">
        <v>28</v>
      </c>
      <c r="J114" s="78" t="s">
        <v>45</v>
      </c>
      <c r="K114" s="70" t="s">
        <v>328</v>
      </c>
      <c r="L114" s="15" t="s">
        <v>261</v>
      </c>
      <c r="N114" s="78" t="s">
        <v>122</v>
      </c>
      <c r="O114" s="79">
        <v>44109</v>
      </c>
      <c r="P114" s="79"/>
      <c r="Q114" s="79" t="s">
        <v>122</v>
      </c>
      <c r="R114" s="87"/>
    </row>
    <row r="115" spans="1:18" ht="15" hidden="1">
      <c r="A115" s="53" t="str">
        <f t="shared" si="1"/>
        <v>01.15.BP.01.01.24</v>
      </c>
      <c r="B115" s="38">
        <v>1</v>
      </c>
      <c r="C115" s="63">
        <v>3</v>
      </c>
      <c r="D115" s="78" t="s">
        <v>5</v>
      </c>
      <c r="E115" s="37" t="s">
        <v>292</v>
      </c>
      <c r="F115" s="12" t="s">
        <v>106</v>
      </c>
      <c r="G115" s="13" t="s">
        <v>240</v>
      </c>
      <c r="H115" s="38" t="s">
        <v>11</v>
      </c>
      <c r="I115" s="12" t="s">
        <v>28</v>
      </c>
      <c r="J115" s="78" t="s">
        <v>45</v>
      </c>
      <c r="K115" s="70" t="s">
        <v>330</v>
      </c>
      <c r="L115" s="15"/>
      <c r="N115" s="78"/>
      <c r="O115" s="79">
        <v>44118</v>
      </c>
      <c r="P115" s="79"/>
      <c r="Q115" s="79"/>
      <c r="R115" s="87"/>
    </row>
    <row r="116" spans="1:18" ht="15" hidden="1">
      <c r="A116" s="53" t="str">
        <f t="shared" si="1"/>
        <v>01.15.BP.01.01.25</v>
      </c>
      <c r="B116" s="38">
        <v>1</v>
      </c>
      <c r="C116" s="63">
        <v>2</v>
      </c>
      <c r="D116" s="78" t="s">
        <v>5</v>
      </c>
      <c r="E116" s="37" t="s">
        <v>269</v>
      </c>
      <c r="F116" s="12" t="s">
        <v>106</v>
      </c>
      <c r="G116" s="13" t="s">
        <v>240</v>
      </c>
      <c r="H116" s="38" t="s">
        <v>11</v>
      </c>
      <c r="I116" s="12" t="s">
        <v>28</v>
      </c>
      <c r="J116" s="78" t="s">
        <v>45</v>
      </c>
      <c r="K116" s="70" t="s">
        <v>254</v>
      </c>
      <c r="N116" s="78" t="s">
        <v>253</v>
      </c>
      <c r="O116" s="79">
        <v>44119</v>
      </c>
      <c r="P116" s="79">
        <v>44119</v>
      </c>
      <c r="Q116" s="79" t="s">
        <v>122</v>
      </c>
      <c r="R116" s="87"/>
    </row>
    <row r="117" spans="1:18" ht="15" hidden="1">
      <c r="A117" s="53" t="str">
        <f t="shared" si="1"/>
        <v>01.15.BP.01.01.26</v>
      </c>
      <c r="B117" s="38">
        <v>1</v>
      </c>
      <c r="C117" s="63">
        <v>2</v>
      </c>
      <c r="D117" s="78" t="s">
        <v>5</v>
      </c>
      <c r="E117" s="37" t="s">
        <v>293</v>
      </c>
      <c r="F117" s="12" t="s">
        <v>106</v>
      </c>
      <c r="G117" s="13" t="s">
        <v>240</v>
      </c>
      <c r="H117" s="38" t="s">
        <v>11</v>
      </c>
      <c r="I117" s="12" t="s">
        <v>28</v>
      </c>
      <c r="J117" s="78" t="s">
        <v>45</v>
      </c>
      <c r="K117" s="70" t="s">
        <v>329</v>
      </c>
      <c r="L117" s="15"/>
      <c r="N117" s="78"/>
      <c r="O117" s="79">
        <v>44143</v>
      </c>
      <c r="P117" s="79">
        <v>44119</v>
      </c>
      <c r="Q117" s="79"/>
      <c r="R117" s="87"/>
    </row>
    <row r="118" spans="1:18" ht="15" hidden="1">
      <c r="A118" s="53" t="str">
        <f>G118&amp;".01."&amp;E118</f>
        <v>01.15.BP.01.01.27</v>
      </c>
      <c r="B118" s="38">
        <v>1</v>
      </c>
      <c r="C118" s="63">
        <v>20</v>
      </c>
      <c r="D118" s="78" t="s">
        <v>5</v>
      </c>
      <c r="E118" s="37" t="s">
        <v>270</v>
      </c>
      <c r="F118" s="12" t="s">
        <v>106</v>
      </c>
      <c r="G118" s="13" t="s">
        <v>240</v>
      </c>
      <c r="H118" s="38" t="s">
        <v>11</v>
      </c>
      <c r="I118" s="12" t="s">
        <v>28</v>
      </c>
      <c r="J118" s="220" t="s">
        <v>45</v>
      </c>
      <c r="K118" s="70" t="s">
        <v>232</v>
      </c>
      <c r="N118" s="78" t="s">
        <v>122</v>
      </c>
      <c r="O118" s="79">
        <v>44180</v>
      </c>
      <c r="P118" s="79" t="s">
        <v>234</v>
      </c>
      <c r="Q118" s="79" t="s">
        <v>122</v>
      </c>
      <c r="R118" s="87"/>
    </row>
    <row r="119" spans="1:18" ht="15" hidden="1">
      <c r="A119" s="53" t="str">
        <f t="shared" si="1"/>
        <v>01.15.BP.01.01.28</v>
      </c>
      <c r="B119" s="38">
        <v>1</v>
      </c>
      <c r="C119" s="63">
        <v>3</v>
      </c>
      <c r="D119" s="78" t="s">
        <v>5</v>
      </c>
      <c r="E119" s="37" t="s">
        <v>331</v>
      </c>
      <c r="F119" s="12" t="s">
        <v>106</v>
      </c>
      <c r="G119" s="13" t="s">
        <v>240</v>
      </c>
      <c r="H119" s="38" t="s">
        <v>11</v>
      </c>
      <c r="I119" s="12" t="s">
        <v>28</v>
      </c>
      <c r="J119" s="78" t="s">
        <v>45</v>
      </c>
      <c r="K119" s="70" t="s">
        <v>233</v>
      </c>
      <c r="N119" s="78" t="s">
        <v>122</v>
      </c>
      <c r="O119" s="79">
        <v>44181</v>
      </c>
      <c r="P119" s="79" t="s">
        <v>234</v>
      </c>
      <c r="Q119" s="79" t="s">
        <v>122</v>
      </c>
      <c r="R119" s="87"/>
    </row>
    <row r="120" spans="1:18" ht="15" hidden="1">
      <c r="A120" s="53" t="str">
        <f t="shared" si="1"/>
        <v>01.16.BP.01.01.01</v>
      </c>
      <c r="B120" s="38">
        <v>0</v>
      </c>
      <c r="C120" s="63">
        <v>0</v>
      </c>
      <c r="D120" s="78" t="s">
        <v>5</v>
      </c>
      <c r="E120" s="37" t="s">
        <v>11</v>
      </c>
      <c r="F120" s="12" t="s">
        <v>106</v>
      </c>
      <c r="G120" s="13" t="s">
        <v>242</v>
      </c>
      <c r="H120" s="38" t="s">
        <v>11</v>
      </c>
      <c r="I120" s="12" t="s">
        <v>29</v>
      </c>
      <c r="J120" s="78" t="s">
        <v>45</v>
      </c>
      <c r="K120" s="70" t="s">
        <v>299</v>
      </c>
      <c r="L120" s="16" t="s">
        <v>297</v>
      </c>
      <c r="M120" s="16" t="s">
        <v>298</v>
      </c>
      <c r="N120" s="79" t="s">
        <v>115</v>
      </c>
      <c r="O120" s="79">
        <v>44045</v>
      </c>
      <c r="P120" s="79" t="s">
        <v>161</v>
      </c>
      <c r="Q120" s="79" t="s">
        <v>126</v>
      </c>
      <c r="R120" s="87"/>
    </row>
    <row r="121" spans="1:18" ht="15" hidden="1">
      <c r="A121" s="53" t="str">
        <f t="shared" si="1"/>
        <v>01.16.BP.01.01.20</v>
      </c>
      <c r="B121" s="38">
        <v>0</v>
      </c>
      <c r="C121" s="63">
        <v>10</v>
      </c>
      <c r="D121" s="78" t="s">
        <v>5</v>
      </c>
      <c r="E121" s="37" t="s">
        <v>262</v>
      </c>
      <c r="F121" s="12" t="s">
        <v>106</v>
      </c>
      <c r="G121" s="13" t="s">
        <v>242</v>
      </c>
      <c r="H121" s="38" t="s">
        <v>11</v>
      </c>
      <c r="I121" s="12" t="s">
        <v>29</v>
      </c>
      <c r="J121" s="78" t="s">
        <v>45</v>
      </c>
      <c r="K121" s="70" t="s">
        <v>323</v>
      </c>
      <c r="N121" s="79" t="s">
        <v>115</v>
      </c>
      <c r="O121" s="79">
        <v>44076</v>
      </c>
      <c r="P121" s="79" t="s">
        <v>234</v>
      </c>
      <c r="Q121" s="79" t="s">
        <v>126</v>
      </c>
      <c r="R121" s="87"/>
    </row>
    <row r="122" spans="1:18" ht="15" hidden="1">
      <c r="A122" s="53" t="str">
        <f t="shared" si="1"/>
        <v>01.16.BP.01.01.21</v>
      </c>
      <c r="B122" s="38">
        <v>0</v>
      </c>
      <c r="C122" s="63">
        <v>10</v>
      </c>
      <c r="D122" s="78" t="s">
        <v>5</v>
      </c>
      <c r="E122" s="37" t="s">
        <v>267</v>
      </c>
      <c r="F122" s="12" t="s">
        <v>106</v>
      </c>
      <c r="G122" s="13" t="s">
        <v>242</v>
      </c>
      <c r="H122" s="38" t="s">
        <v>11</v>
      </c>
      <c r="I122" s="12" t="s">
        <v>29</v>
      </c>
      <c r="J122" s="78" t="s">
        <v>45</v>
      </c>
      <c r="K122" s="70" t="s">
        <v>321</v>
      </c>
      <c r="N122" s="79"/>
      <c r="O122" s="79">
        <v>44096</v>
      </c>
      <c r="P122" s="79"/>
      <c r="Q122" s="79"/>
      <c r="R122" s="87"/>
    </row>
    <row r="123" spans="1:18" ht="15" hidden="1">
      <c r="A123" s="53" t="str">
        <f t="shared" si="1"/>
        <v>01.16.BP.01.01.22</v>
      </c>
      <c r="B123" s="38">
        <v>1</v>
      </c>
      <c r="C123" s="63">
        <v>22</v>
      </c>
      <c r="D123" s="78" t="s">
        <v>5</v>
      </c>
      <c r="E123" s="37" t="s">
        <v>291</v>
      </c>
      <c r="F123" s="12" t="s">
        <v>106</v>
      </c>
      <c r="G123" s="13" t="s">
        <v>242</v>
      </c>
      <c r="H123" s="38" t="s">
        <v>11</v>
      </c>
      <c r="I123" s="12" t="s">
        <v>29</v>
      </c>
      <c r="J123" s="78" t="s">
        <v>45</v>
      </c>
      <c r="K123" s="70" t="s">
        <v>345</v>
      </c>
      <c r="N123" s="78" t="s">
        <v>247</v>
      </c>
      <c r="O123" s="79">
        <v>44104</v>
      </c>
      <c r="P123" s="79" t="s">
        <v>234</v>
      </c>
      <c r="Q123" s="79" t="s">
        <v>126</v>
      </c>
      <c r="R123" s="87"/>
    </row>
    <row r="124" spans="1:18" ht="15" hidden="1">
      <c r="A124" s="53" t="str">
        <f t="shared" si="1"/>
        <v>01.16.BP.01.01.23</v>
      </c>
      <c r="B124" s="38">
        <v>1</v>
      </c>
      <c r="C124" s="63">
        <v>1</v>
      </c>
      <c r="D124" s="78" t="s">
        <v>5</v>
      </c>
      <c r="E124" s="37" t="s">
        <v>268</v>
      </c>
      <c r="F124" s="12" t="s">
        <v>106</v>
      </c>
      <c r="G124" s="13" t="s">
        <v>242</v>
      </c>
      <c r="H124" s="38" t="s">
        <v>11</v>
      </c>
      <c r="I124" s="12" t="s">
        <v>29</v>
      </c>
      <c r="J124" s="78" t="s">
        <v>45</v>
      </c>
      <c r="K124" s="70" t="s">
        <v>330</v>
      </c>
      <c r="N124" s="78"/>
      <c r="O124" s="79">
        <v>44119</v>
      </c>
      <c r="P124" s="79">
        <v>44123</v>
      </c>
      <c r="Q124" s="79"/>
      <c r="R124" s="87"/>
    </row>
    <row r="125" spans="1:18" ht="15" hidden="1">
      <c r="A125" s="53" t="str">
        <f t="shared" si="1"/>
        <v>01.16.BP.01.01.24</v>
      </c>
      <c r="B125" s="38">
        <v>1</v>
      </c>
      <c r="C125" s="63">
        <v>5</v>
      </c>
      <c r="D125" s="78" t="s">
        <v>5</v>
      </c>
      <c r="E125" s="37" t="s">
        <v>292</v>
      </c>
      <c r="F125" s="12" t="s">
        <v>106</v>
      </c>
      <c r="G125" s="13" t="s">
        <v>242</v>
      </c>
      <c r="H125" s="38" t="s">
        <v>11</v>
      </c>
      <c r="I125" s="12" t="s">
        <v>29</v>
      </c>
      <c r="J125" s="78" t="s">
        <v>45</v>
      </c>
      <c r="K125" s="70" t="s">
        <v>254</v>
      </c>
      <c r="N125" s="78" t="s">
        <v>253</v>
      </c>
      <c r="O125" s="79">
        <v>44136</v>
      </c>
      <c r="P125" s="79">
        <v>44123</v>
      </c>
      <c r="Q125" s="79" t="s">
        <v>126</v>
      </c>
      <c r="R125" s="87"/>
    </row>
    <row r="126" spans="1:18" ht="15" hidden="1">
      <c r="A126" s="53" t="str">
        <f t="shared" si="1"/>
        <v>01.16.BP.01.01.25</v>
      </c>
      <c r="B126" s="38">
        <v>1</v>
      </c>
      <c r="C126" s="63">
        <v>1</v>
      </c>
      <c r="D126" s="78" t="s">
        <v>5</v>
      </c>
      <c r="E126" s="37" t="s">
        <v>269</v>
      </c>
      <c r="F126" s="12" t="s">
        <v>106</v>
      </c>
      <c r="G126" s="13" t="s">
        <v>242</v>
      </c>
      <c r="H126" s="38" t="s">
        <v>11</v>
      </c>
      <c r="I126" s="12" t="s">
        <v>29</v>
      </c>
      <c r="J126" s="78" t="s">
        <v>45</v>
      </c>
      <c r="K126" s="70" t="s">
        <v>328</v>
      </c>
      <c r="N126" s="78" t="s">
        <v>126</v>
      </c>
      <c r="O126" s="79">
        <v>44137</v>
      </c>
      <c r="P126" s="79">
        <v>44123</v>
      </c>
      <c r="Q126" s="79" t="s">
        <v>126</v>
      </c>
      <c r="R126" s="87"/>
    </row>
    <row r="127" spans="1:18" ht="15" hidden="1">
      <c r="A127" s="53" t="str">
        <f t="shared" si="1"/>
        <v>01.16.BP.01.01.26</v>
      </c>
      <c r="B127" s="38">
        <v>1</v>
      </c>
      <c r="C127" s="63">
        <v>2</v>
      </c>
      <c r="D127" s="78" t="s">
        <v>5</v>
      </c>
      <c r="E127" s="37" t="s">
        <v>293</v>
      </c>
      <c r="F127" s="12" t="s">
        <v>106</v>
      </c>
      <c r="G127" s="13" t="s">
        <v>242</v>
      </c>
      <c r="H127" s="38" t="s">
        <v>11</v>
      </c>
      <c r="I127" s="12" t="s">
        <v>29</v>
      </c>
      <c r="J127" s="78" t="s">
        <v>45</v>
      </c>
      <c r="K127" s="70" t="s">
        <v>329</v>
      </c>
      <c r="N127" s="78"/>
      <c r="O127" s="79">
        <v>44143</v>
      </c>
      <c r="P127" s="79">
        <v>44123</v>
      </c>
      <c r="Q127" s="79"/>
      <c r="R127" s="87"/>
    </row>
    <row r="128" spans="1:18" ht="15" hidden="1">
      <c r="A128" s="53" t="str">
        <f>G128&amp;".01."&amp;E128</f>
        <v>01.16.BP.01.01.27</v>
      </c>
      <c r="B128" s="38">
        <v>1</v>
      </c>
      <c r="C128" s="63">
        <v>26</v>
      </c>
      <c r="D128" s="78" t="s">
        <v>5</v>
      </c>
      <c r="E128" s="37" t="s">
        <v>270</v>
      </c>
      <c r="F128" s="12" t="s">
        <v>106</v>
      </c>
      <c r="G128" s="13" t="s">
        <v>242</v>
      </c>
      <c r="H128" s="38" t="s">
        <v>11</v>
      </c>
      <c r="I128" s="12" t="s">
        <v>29</v>
      </c>
      <c r="J128" s="220" t="s">
        <v>45</v>
      </c>
      <c r="K128" s="70" t="s">
        <v>232</v>
      </c>
      <c r="N128" s="78" t="s">
        <v>126</v>
      </c>
      <c r="O128" s="79">
        <v>44173</v>
      </c>
      <c r="P128" s="79" t="s">
        <v>234</v>
      </c>
      <c r="Q128" s="79" t="s">
        <v>126</v>
      </c>
      <c r="R128" s="87"/>
    </row>
    <row r="129" spans="1:18" ht="15" hidden="1">
      <c r="A129" s="53" t="str">
        <f t="shared" si="1"/>
        <v>01.16.BP.01.01.28</v>
      </c>
      <c r="B129" s="38">
        <v>1</v>
      </c>
      <c r="C129" s="63">
        <v>3</v>
      </c>
      <c r="D129" s="78" t="s">
        <v>5</v>
      </c>
      <c r="E129" s="37" t="s">
        <v>331</v>
      </c>
      <c r="F129" s="12" t="s">
        <v>106</v>
      </c>
      <c r="G129" s="13" t="s">
        <v>242</v>
      </c>
      <c r="H129" s="38" t="s">
        <v>11</v>
      </c>
      <c r="I129" s="12" t="s">
        <v>29</v>
      </c>
      <c r="J129" s="78" t="s">
        <v>45</v>
      </c>
      <c r="K129" s="70" t="s">
        <v>233</v>
      </c>
      <c r="N129" s="78" t="s">
        <v>126</v>
      </c>
      <c r="O129" s="79">
        <v>44174</v>
      </c>
      <c r="P129" s="79" t="s">
        <v>234</v>
      </c>
      <c r="Q129" s="79" t="s">
        <v>126</v>
      </c>
      <c r="R129" s="87"/>
    </row>
    <row r="130" spans="1:18" ht="15" hidden="1">
      <c r="A130" s="53" t="str">
        <f t="shared" si="1"/>
        <v>01.17.BP.01.01.20</v>
      </c>
      <c r="B130" s="82" t="s">
        <v>162</v>
      </c>
      <c r="C130" s="83">
        <v>10</v>
      </c>
      <c r="D130" s="78" t="s">
        <v>5</v>
      </c>
      <c r="E130" s="37" t="s">
        <v>262</v>
      </c>
      <c r="F130" s="12" t="s">
        <v>106</v>
      </c>
      <c r="G130" s="13" t="s">
        <v>250</v>
      </c>
      <c r="H130" s="38" t="s">
        <v>11</v>
      </c>
      <c r="I130" s="12" t="s">
        <v>30</v>
      </c>
      <c r="J130" s="78" t="s">
        <v>45</v>
      </c>
      <c r="K130" s="70" t="s">
        <v>323</v>
      </c>
      <c r="L130" s="16" t="s">
        <v>255</v>
      </c>
      <c r="N130" s="78" t="s">
        <v>247</v>
      </c>
      <c r="O130" s="79">
        <v>44073</v>
      </c>
      <c r="P130" s="79" t="s">
        <v>234</v>
      </c>
      <c r="Q130" s="79" t="s">
        <v>122</v>
      </c>
      <c r="R130" s="87"/>
    </row>
    <row r="131" spans="1:18" ht="15" hidden="1">
      <c r="A131" s="53" t="str">
        <f t="shared" si="2" ref="A131:A194">G131&amp;".01."&amp;E131</f>
        <v>01.17.BP.01.01.21</v>
      </c>
      <c r="B131" s="82" t="s">
        <v>162</v>
      </c>
      <c r="C131" s="83">
        <v>10</v>
      </c>
      <c r="D131" s="78" t="s">
        <v>5</v>
      </c>
      <c r="E131" s="37" t="s">
        <v>267</v>
      </c>
      <c r="F131" s="12" t="s">
        <v>106</v>
      </c>
      <c r="G131" s="13" t="s">
        <v>250</v>
      </c>
      <c r="H131" s="38" t="s">
        <v>11</v>
      </c>
      <c r="I131" s="12" t="s">
        <v>30</v>
      </c>
      <c r="J131" s="78" t="s">
        <v>45</v>
      </c>
      <c r="K131" s="70" t="s">
        <v>321</v>
      </c>
      <c r="N131" s="78"/>
      <c r="O131" s="79">
        <v>44089</v>
      </c>
      <c r="P131" s="79"/>
      <c r="Q131" s="79"/>
      <c r="R131" s="87"/>
    </row>
    <row r="132" spans="1:18" ht="15" hidden="1">
      <c r="A132" s="53" t="str">
        <f t="shared" si="2"/>
        <v>01.17.BP.01.01.22</v>
      </c>
      <c r="B132" s="82" t="s">
        <v>249</v>
      </c>
      <c r="C132" s="83">
        <v>15</v>
      </c>
      <c r="D132" s="78" t="s">
        <v>5</v>
      </c>
      <c r="E132" s="37" t="s">
        <v>291</v>
      </c>
      <c r="F132" s="12" t="s">
        <v>106</v>
      </c>
      <c r="G132" s="13" t="s">
        <v>250</v>
      </c>
      <c r="H132" s="38" t="s">
        <v>11</v>
      </c>
      <c r="I132" s="12" t="s">
        <v>30</v>
      </c>
      <c r="J132" s="78" t="s">
        <v>45</v>
      </c>
      <c r="K132" s="70" t="s">
        <v>345</v>
      </c>
      <c r="L132" s="16" t="s">
        <v>255</v>
      </c>
      <c r="N132" s="78" t="s">
        <v>247</v>
      </c>
      <c r="O132" s="79">
        <v>44096</v>
      </c>
      <c r="P132" s="79" t="s">
        <v>234</v>
      </c>
      <c r="Q132" s="79" t="s">
        <v>122</v>
      </c>
      <c r="R132" s="87"/>
    </row>
    <row r="133" spans="1:18" ht="15" hidden="1">
      <c r="A133" s="53" t="str">
        <f t="shared" si="2"/>
        <v>01.17.BP.01.01.23</v>
      </c>
      <c r="B133" s="82" t="s">
        <v>249</v>
      </c>
      <c r="C133" s="83">
        <v>3</v>
      </c>
      <c r="D133" s="78" t="s">
        <v>5</v>
      </c>
      <c r="E133" s="37" t="s">
        <v>268</v>
      </c>
      <c r="F133" s="12" t="s">
        <v>106</v>
      </c>
      <c r="G133" s="13" t="s">
        <v>250</v>
      </c>
      <c r="H133" s="38" t="s">
        <v>11</v>
      </c>
      <c r="I133" s="12" t="s">
        <v>30</v>
      </c>
      <c r="J133" s="78" t="s">
        <v>45</v>
      </c>
      <c r="K133" s="70" t="s">
        <v>330</v>
      </c>
      <c r="N133" s="78"/>
      <c r="O133" s="79">
        <v>44117</v>
      </c>
      <c r="P133" s="79"/>
      <c r="Q133" s="79"/>
      <c r="R133" s="87"/>
    </row>
    <row r="134" spans="1:18" ht="15" hidden="1">
      <c r="A134" s="53" t="str">
        <f t="shared" si="2"/>
        <v>01.17.BP.01.01.24</v>
      </c>
      <c r="B134" s="82" t="s">
        <v>249</v>
      </c>
      <c r="C134" s="83">
        <v>1</v>
      </c>
      <c r="D134" s="78" t="s">
        <v>5</v>
      </c>
      <c r="E134" s="37" t="s">
        <v>292</v>
      </c>
      <c r="F134" s="12" t="s">
        <v>106</v>
      </c>
      <c r="G134" s="13" t="s">
        <v>250</v>
      </c>
      <c r="H134" s="38" t="s">
        <v>11</v>
      </c>
      <c r="I134" s="12" t="s">
        <v>30</v>
      </c>
      <c r="J134" s="78" t="s">
        <v>45</v>
      </c>
      <c r="K134" s="70" t="s">
        <v>328</v>
      </c>
      <c r="N134" s="78" t="s">
        <v>122</v>
      </c>
      <c r="O134" s="79">
        <v>44119</v>
      </c>
      <c r="P134" s="79" t="s">
        <v>234</v>
      </c>
      <c r="Q134" s="79" t="s">
        <v>122</v>
      </c>
      <c r="R134" s="87"/>
    </row>
    <row r="135" spans="1:18" ht="15" hidden="1">
      <c r="A135" s="53" t="str">
        <f t="shared" si="2"/>
        <v>01.17.BP.01.01.25</v>
      </c>
      <c r="B135" s="82" t="s">
        <v>249</v>
      </c>
      <c r="C135" s="83">
        <v>1</v>
      </c>
      <c r="D135" s="78" t="s">
        <v>5</v>
      </c>
      <c r="E135" s="37" t="s">
        <v>269</v>
      </c>
      <c r="F135" s="12" t="s">
        <v>106</v>
      </c>
      <c r="G135" s="13" t="s">
        <v>250</v>
      </c>
      <c r="H135" s="38" t="s">
        <v>11</v>
      </c>
      <c r="I135" s="12" t="s">
        <v>30</v>
      </c>
      <c r="J135" s="78" t="s">
        <v>45</v>
      </c>
      <c r="K135" s="70" t="s">
        <v>254</v>
      </c>
      <c r="N135" s="78" t="s">
        <v>253</v>
      </c>
      <c r="O135" s="79">
        <v>44122</v>
      </c>
      <c r="P135" s="79">
        <v>44119</v>
      </c>
      <c r="Q135" s="79" t="s">
        <v>122</v>
      </c>
      <c r="R135" s="87"/>
    </row>
    <row r="136" spans="1:18" ht="15" hidden="1">
      <c r="A136" s="53" t="str">
        <f t="shared" si="2"/>
        <v>01.17.BP.01.01.26</v>
      </c>
      <c r="B136" s="82" t="s">
        <v>249</v>
      </c>
      <c r="C136" s="83">
        <v>1</v>
      </c>
      <c r="D136" s="78" t="s">
        <v>5</v>
      </c>
      <c r="E136" s="37" t="s">
        <v>293</v>
      </c>
      <c r="F136" s="12" t="s">
        <v>106</v>
      </c>
      <c r="G136" s="13" t="s">
        <v>250</v>
      </c>
      <c r="H136" s="38" t="s">
        <v>11</v>
      </c>
      <c r="I136" s="12" t="s">
        <v>30</v>
      </c>
      <c r="J136" s="78" t="s">
        <v>45</v>
      </c>
      <c r="K136" s="70" t="s">
        <v>329</v>
      </c>
      <c r="N136" s="78"/>
      <c r="O136" s="79">
        <v>44143</v>
      </c>
      <c r="P136" s="79">
        <v>44118</v>
      </c>
      <c r="Q136" s="79"/>
      <c r="R136" s="87"/>
    </row>
    <row r="137" spans="1:18" ht="15" hidden="1">
      <c r="A137" s="53" t="str">
        <f t="shared" si="2"/>
        <v>01.17.BP.01.01.27</v>
      </c>
      <c r="B137" s="82" t="s">
        <v>249</v>
      </c>
      <c r="C137" s="83">
        <v>25</v>
      </c>
      <c r="D137" s="78" t="s">
        <v>5</v>
      </c>
      <c r="E137" s="37" t="s">
        <v>270</v>
      </c>
      <c r="F137" s="12" t="s">
        <v>106</v>
      </c>
      <c r="G137" s="13" t="s">
        <v>250</v>
      </c>
      <c r="H137" s="38" t="s">
        <v>11</v>
      </c>
      <c r="I137" s="12" t="s">
        <v>30</v>
      </c>
      <c r="J137" s="78" t="s">
        <v>45</v>
      </c>
      <c r="K137" s="70" t="s">
        <v>232</v>
      </c>
      <c r="N137" s="78" t="s">
        <v>122</v>
      </c>
      <c r="O137" s="79">
        <v>44173</v>
      </c>
      <c r="P137" s="79" t="s">
        <v>234</v>
      </c>
      <c r="Q137" s="79" t="s">
        <v>122</v>
      </c>
      <c r="R137" s="87"/>
    </row>
    <row r="138" spans="1:18" ht="15" hidden="1">
      <c r="A138" s="53" t="str">
        <f t="shared" si="2"/>
        <v>01.17.BP.01.01.28</v>
      </c>
      <c r="B138" s="82" t="s">
        <v>249</v>
      </c>
      <c r="C138" s="83">
        <v>2</v>
      </c>
      <c r="D138" s="78" t="s">
        <v>5</v>
      </c>
      <c r="E138" s="37" t="s">
        <v>331</v>
      </c>
      <c r="F138" s="12" t="s">
        <v>106</v>
      </c>
      <c r="G138" s="13" t="s">
        <v>250</v>
      </c>
      <c r="H138" s="38" t="s">
        <v>11</v>
      </c>
      <c r="I138" s="12" t="s">
        <v>30</v>
      </c>
      <c r="J138" s="78" t="s">
        <v>45</v>
      </c>
      <c r="K138" s="70" t="s">
        <v>233</v>
      </c>
      <c r="N138" s="78" t="s">
        <v>122</v>
      </c>
      <c r="O138" s="79">
        <v>44173</v>
      </c>
      <c r="P138" s="79" t="s">
        <v>234</v>
      </c>
      <c r="Q138" s="79" t="s">
        <v>122</v>
      </c>
      <c r="R138" s="87"/>
    </row>
    <row r="139" spans="1:18" ht="15" hidden="1">
      <c r="A139" s="53" t="str">
        <f t="shared" si="2"/>
        <v>01.18.BP.01.01.20</v>
      </c>
      <c r="B139" s="38">
        <v>0</v>
      </c>
      <c r="C139" s="63">
        <v>45</v>
      </c>
      <c r="D139" s="78" t="s">
        <v>5</v>
      </c>
      <c r="E139" s="37" t="s">
        <v>262</v>
      </c>
      <c r="F139" s="12" t="s">
        <v>106</v>
      </c>
      <c r="G139" s="13" t="s">
        <v>236</v>
      </c>
      <c r="H139" s="38" t="s">
        <v>11</v>
      </c>
      <c r="I139" s="12" t="s">
        <v>31</v>
      </c>
      <c r="J139" s="78" t="s">
        <v>45</v>
      </c>
      <c r="K139" s="70" t="s">
        <v>323</v>
      </c>
      <c r="N139" s="78" t="s">
        <v>115</v>
      </c>
      <c r="O139" s="79">
        <v>44155</v>
      </c>
      <c r="P139" s="79" t="s">
        <v>234</v>
      </c>
      <c r="Q139" s="79" t="s">
        <v>115</v>
      </c>
      <c r="R139" s="87">
        <v>0.5</v>
      </c>
    </row>
    <row r="140" spans="1:18" ht="15" hidden="1">
      <c r="A140" s="53" t="str">
        <f t="shared" si="2"/>
        <v>01.18.BP.01.01.21</v>
      </c>
      <c r="B140" s="38">
        <v>1</v>
      </c>
      <c r="C140" s="63">
        <v>16</v>
      </c>
      <c r="D140" s="78" t="s">
        <v>5</v>
      </c>
      <c r="E140" s="37" t="s">
        <v>267</v>
      </c>
      <c r="F140" s="12" t="s">
        <v>106</v>
      </c>
      <c r="G140" s="13" t="s">
        <v>236</v>
      </c>
      <c r="H140" s="38" t="s">
        <v>11</v>
      </c>
      <c r="I140" s="12" t="s">
        <v>31</v>
      </c>
      <c r="J140" s="78" t="s">
        <v>45</v>
      </c>
      <c r="K140" s="70" t="s">
        <v>321</v>
      </c>
      <c r="N140" s="78" t="s">
        <v>115</v>
      </c>
      <c r="O140" s="79">
        <v>44167</v>
      </c>
      <c r="P140" s="79" t="s">
        <v>234</v>
      </c>
      <c r="Q140" s="79" t="s">
        <v>115</v>
      </c>
      <c r="R140" s="87"/>
    </row>
    <row r="141" spans="1:18" ht="15" hidden="1">
      <c r="A141" s="53" t="str">
        <f t="shared" si="2"/>
        <v>01.18.BP.01.01.22</v>
      </c>
      <c r="B141" s="38">
        <v>1</v>
      </c>
      <c r="C141" s="63">
        <v>4</v>
      </c>
      <c r="D141" s="78" t="s">
        <v>5</v>
      </c>
      <c r="E141" s="37" t="s">
        <v>291</v>
      </c>
      <c r="F141" s="12" t="s">
        <v>106</v>
      </c>
      <c r="G141" s="13" t="s">
        <v>236</v>
      </c>
      <c r="H141" s="38" t="s">
        <v>11</v>
      </c>
      <c r="I141" s="12" t="s">
        <v>31</v>
      </c>
      <c r="J141" s="78" t="s">
        <v>45</v>
      </c>
      <c r="K141" s="70" t="s">
        <v>345</v>
      </c>
      <c r="N141" s="78" t="s">
        <v>247</v>
      </c>
      <c r="O141" s="79">
        <v>44175</v>
      </c>
      <c r="P141" s="79" t="s">
        <v>234</v>
      </c>
      <c r="Q141" s="79" t="s">
        <v>115</v>
      </c>
      <c r="R141" s="87"/>
    </row>
    <row r="142" spans="1:18" ht="15" hidden="1">
      <c r="A142" s="53" t="str">
        <f t="shared" si="2"/>
        <v>01.18.BP.01.01.23</v>
      </c>
      <c r="B142" s="38">
        <v>1</v>
      </c>
      <c r="C142" s="63">
        <v>3</v>
      </c>
      <c r="D142" s="78" t="s">
        <v>5</v>
      </c>
      <c r="E142" s="37" t="s">
        <v>268</v>
      </c>
      <c r="F142" s="12" t="s">
        <v>106</v>
      </c>
      <c r="G142" s="13" t="s">
        <v>236</v>
      </c>
      <c r="H142" s="38" t="s">
        <v>11</v>
      </c>
      <c r="I142" s="12" t="s">
        <v>31</v>
      </c>
      <c r="J142" s="78" t="s">
        <v>45</v>
      </c>
      <c r="K142" s="70" t="s">
        <v>254</v>
      </c>
      <c r="N142" s="78" t="s">
        <v>247</v>
      </c>
      <c r="O142" s="79">
        <v>44179</v>
      </c>
      <c r="P142" s="79" t="s">
        <v>234</v>
      </c>
      <c r="Q142" s="79" t="s">
        <v>115</v>
      </c>
      <c r="R142" s="87"/>
    </row>
    <row r="143" spans="1:18" ht="15" hidden="1">
      <c r="A143" s="53" t="str">
        <f t="shared" si="2"/>
        <v>01.18.BP.01.01.24</v>
      </c>
      <c r="B143" s="38">
        <v>1</v>
      </c>
      <c r="C143" s="63">
        <v>2</v>
      </c>
      <c r="D143" s="78" t="s">
        <v>5</v>
      </c>
      <c r="E143" s="37" t="s">
        <v>292</v>
      </c>
      <c r="F143" s="12" t="s">
        <v>106</v>
      </c>
      <c r="G143" s="13" t="s">
        <v>236</v>
      </c>
      <c r="H143" s="38" t="s">
        <v>11</v>
      </c>
      <c r="I143" s="12" t="s">
        <v>31</v>
      </c>
      <c r="J143" s="78" t="s">
        <v>45</v>
      </c>
      <c r="K143" s="70" t="s">
        <v>330</v>
      </c>
      <c r="N143" s="78"/>
      <c r="O143" s="79">
        <v>44182</v>
      </c>
      <c r="P143" s="79"/>
      <c r="Q143" s="79"/>
      <c r="R143" s="87"/>
    </row>
    <row r="144" spans="1:18" ht="15" hidden="1">
      <c r="A144" s="53" t="str">
        <f t="shared" si="2"/>
        <v>01.18.BP.01.01.25</v>
      </c>
      <c r="B144" s="38">
        <v>1</v>
      </c>
      <c r="C144" s="63">
        <v>2</v>
      </c>
      <c r="D144" s="78" t="s">
        <v>5</v>
      </c>
      <c r="E144" s="37" t="s">
        <v>269</v>
      </c>
      <c r="F144" s="12" t="s">
        <v>106</v>
      </c>
      <c r="G144" s="13" t="s">
        <v>236</v>
      </c>
      <c r="H144" s="38" t="s">
        <v>11</v>
      </c>
      <c r="I144" s="12" t="s">
        <v>31</v>
      </c>
      <c r="J144" s="97" t="s">
        <v>45</v>
      </c>
      <c r="K144" s="70" t="s">
        <v>328</v>
      </c>
      <c r="N144" s="78" t="s">
        <v>115</v>
      </c>
      <c r="O144" s="79">
        <v>44188</v>
      </c>
      <c r="P144" s="79" t="s">
        <v>234</v>
      </c>
      <c r="Q144" s="79" t="s">
        <v>115</v>
      </c>
      <c r="R144" s="87"/>
    </row>
    <row r="145" spans="1:18" ht="15" hidden="1">
      <c r="A145" s="53" t="str">
        <f>G145&amp;".01."&amp;E145</f>
        <v>01.18.BP.01.01.26</v>
      </c>
      <c r="B145" s="38">
        <v>1</v>
      </c>
      <c r="C145" s="63">
        <v>3</v>
      </c>
      <c r="D145" s="78" t="s">
        <v>5</v>
      </c>
      <c r="E145" s="37" t="s">
        <v>293</v>
      </c>
      <c r="F145" s="12" t="s">
        <v>106</v>
      </c>
      <c r="G145" s="13" t="s">
        <v>236</v>
      </c>
      <c r="H145" s="38" t="s">
        <v>11</v>
      </c>
      <c r="I145" s="12" t="s">
        <v>31</v>
      </c>
      <c r="J145" s="220" t="s">
        <v>45</v>
      </c>
      <c r="K145" s="70" t="s">
        <v>232</v>
      </c>
      <c r="N145" s="78" t="s">
        <v>115</v>
      </c>
      <c r="O145" s="79">
        <v>44199</v>
      </c>
      <c r="P145" s="79" t="s">
        <v>234</v>
      </c>
      <c r="Q145" s="79" t="s">
        <v>115</v>
      </c>
      <c r="R145" s="87"/>
    </row>
    <row r="146" spans="1:18" ht="15" hidden="1">
      <c r="A146" s="53" t="str">
        <f>G146&amp;".01."&amp;E146</f>
        <v>01.18.BP.01.01.27</v>
      </c>
      <c r="B146" s="38">
        <v>1</v>
      </c>
      <c r="C146" s="63">
        <v>3</v>
      </c>
      <c r="D146" s="78" t="s">
        <v>5</v>
      </c>
      <c r="E146" s="37" t="s">
        <v>270</v>
      </c>
      <c r="F146" s="12" t="s">
        <v>106</v>
      </c>
      <c r="G146" s="13" t="s">
        <v>236</v>
      </c>
      <c r="H146" s="38" t="s">
        <v>11</v>
      </c>
      <c r="I146" s="12" t="s">
        <v>31</v>
      </c>
      <c r="J146" s="232" t="s">
        <v>45</v>
      </c>
      <c r="K146" s="70" t="s">
        <v>329</v>
      </c>
      <c r="N146" s="78"/>
      <c r="O146" s="79">
        <v>44199</v>
      </c>
      <c r="P146" s="79"/>
      <c r="Q146" s="79"/>
      <c r="R146" s="87"/>
    </row>
    <row r="147" spans="1:18" ht="15" hidden="1">
      <c r="A147" s="53" t="str">
        <f>G147&amp;".01."&amp;E147</f>
        <v>01.18.BP.01.01.28</v>
      </c>
      <c r="B147" s="38">
        <v>1</v>
      </c>
      <c r="C147" s="63">
        <v>3</v>
      </c>
      <c r="D147" s="78" t="s">
        <v>5</v>
      </c>
      <c r="E147" s="37" t="s">
        <v>331</v>
      </c>
      <c r="F147" s="12" t="s">
        <v>106</v>
      </c>
      <c r="G147" s="13" t="s">
        <v>236</v>
      </c>
      <c r="H147" s="38" t="s">
        <v>11</v>
      </c>
      <c r="I147" s="12" t="s">
        <v>31</v>
      </c>
      <c r="J147" s="202" t="s">
        <v>45</v>
      </c>
      <c r="K147" s="70" t="s">
        <v>233</v>
      </c>
      <c r="N147" s="78" t="s">
        <v>115</v>
      </c>
      <c r="O147" s="79">
        <v>44200</v>
      </c>
      <c r="P147" s="79" t="s">
        <v>234</v>
      </c>
      <c r="Q147" s="79" t="s">
        <v>115</v>
      </c>
      <c r="R147" s="87"/>
    </row>
    <row r="148" spans="1:18" ht="15" hidden="1">
      <c r="A148" s="53" t="str">
        <f t="shared" si="2"/>
        <v>02.01.BP.01.01.10</v>
      </c>
      <c r="B148" s="82" t="s">
        <v>162</v>
      </c>
      <c r="C148" s="83">
        <v>0</v>
      </c>
      <c r="D148" s="78" t="s">
        <v>5</v>
      </c>
      <c r="E148" s="38">
        <v>10</v>
      </c>
      <c r="F148" s="10" t="s">
        <v>282</v>
      </c>
      <c r="G148" s="84" t="s">
        <v>100</v>
      </c>
      <c r="H148" s="82" t="s">
        <v>11</v>
      </c>
      <c r="I148" s="85" t="s">
        <v>32</v>
      </c>
      <c r="J148" s="46" t="s">
        <v>45</v>
      </c>
      <c r="K148" s="57" t="s">
        <v>143</v>
      </c>
      <c r="L148" s="14" t="s">
        <v>167</v>
      </c>
      <c r="M148" s="14"/>
      <c r="N148" s="88" t="s">
        <v>114</v>
      </c>
      <c r="O148" s="79">
        <v>44053</v>
      </c>
      <c r="P148" s="45" t="s">
        <v>160</v>
      </c>
      <c r="Q148" s="88" t="s">
        <v>114</v>
      </c>
      <c r="R148" s="87"/>
    </row>
    <row r="149" spans="1:18" ht="15" hidden="1">
      <c r="A149" s="53" t="str">
        <f t="shared" si="2"/>
        <v>02.01.BP.01.01.11</v>
      </c>
      <c r="B149" s="82" t="s">
        <v>162</v>
      </c>
      <c r="C149" s="83">
        <v>0</v>
      </c>
      <c r="D149" s="78" t="s">
        <v>5</v>
      </c>
      <c r="E149" s="38">
        <v>11</v>
      </c>
      <c r="F149" s="10" t="s">
        <v>282</v>
      </c>
      <c r="G149" s="84" t="s">
        <v>100</v>
      </c>
      <c r="H149" s="82" t="s">
        <v>11</v>
      </c>
      <c r="I149" s="85" t="s">
        <v>32</v>
      </c>
      <c r="J149" s="46" t="s">
        <v>45</v>
      </c>
      <c r="K149" s="57" t="s">
        <v>144</v>
      </c>
      <c r="L149" s="14" t="s">
        <v>168</v>
      </c>
      <c r="M149" s="14"/>
      <c r="N149" s="78" t="s">
        <v>247</v>
      </c>
      <c r="O149" s="79">
        <v>44053</v>
      </c>
      <c r="P149" s="45" t="s">
        <v>160</v>
      </c>
      <c r="Q149" s="88" t="s">
        <v>114</v>
      </c>
      <c r="R149" s="87"/>
    </row>
    <row r="150" spans="1:18" ht="15" hidden="1">
      <c r="A150" s="53" t="str">
        <f t="shared" si="2"/>
        <v>02.24.BP.01.01.12</v>
      </c>
      <c r="B150" s="82" t="s">
        <v>162</v>
      </c>
      <c r="C150" s="83">
        <v>0</v>
      </c>
      <c r="D150" s="78" t="s">
        <v>5</v>
      </c>
      <c r="E150" s="38">
        <v>12</v>
      </c>
      <c r="F150" s="10" t="s">
        <v>282</v>
      </c>
      <c r="G150" s="84" t="s">
        <v>181</v>
      </c>
      <c r="H150" s="82" t="s">
        <v>11</v>
      </c>
      <c r="I150" s="85" t="s">
        <v>32</v>
      </c>
      <c r="J150" s="46" t="s">
        <v>45</v>
      </c>
      <c r="K150" s="57" t="s">
        <v>145</v>
      </c>
      <c r="L150" s="14" t="s">
        <v>169</v>
      </c>
      <c r="M150" s="14"/>
      <c r="N150" s="88" t="s">
        <v>114</v>
      </c>
      <c r="O150" s="79">
        <v>44053</v>
      </c>
      <c r="P150" s="45" t="s">
        <v>160</v>
      </c>
      <c r="Q150" s="88" t="s">
        <v>114</v>
      </c>
      <c r="R150" s="87"/>
    </row>
    <row r="151" spans="1:18" ht="15" hidden="1">
      <c r="A151" s="53" t="str">
        <f t="shared" si="2"/>
        <v>02.24.BP.01.01.13</v>
      </c>
      <c r="B151" s="82" t="s">
        <v>162</v>
      </c>
      <c r="C151" s="83">
        <v>0</v>
      </c>
      <c r="D151" s="78" t="s">
        <v>5</v>
      </c>
      <c r="E151" s="38">
        <v>13</v>
      </c>
      <c r="F151" s="10" t="s">
        <v>282</v>
      </c>
      <c r="G151" s="84" t="s">
        <v>181</v>
      </c>
      <c r="H151" s="82" t="s">
        <v>11</v>
      </c>
      <c r="I151" s="85" t="s">
        <v>32</v>
      </c>
      <c r="J151" s="46" t="s">
        <v>45</v>
      </c>
      <c r="K151" s="57" t="s">
        <v>146</v>
      </c>
      <c r="L151" s="14" t="s">
        <v>169</v>
      </c>
      <c r="M151" s="14"/>
      <c r="N151" s="88" t="s">
        <v>114</v>
      </c>
      <c r="O151" s="79">
        <v>44053</v>
      </c>
      <c r="P151" s="45" t="s">
        <v>160</v>
      </c>
      <c r="Q151" s="88" t="s">
        <v>114</v>
      </c>
      <c r="R151" s="87"/>
    </row>
    <row r="152" spans="1:18" ht="15" hidden="1">
      <c r="A152" s="53" t="str">
        <f t="shared" si="2"/>
        <v>02.01.BP.01.01.30</v>
      </c>
      <c r="B152" s="82" t="s">
        <v>162</v>
      </c>
      <c r="C152" s="83">
        <v>25</v>
      </c>
      <c r="D152" s="78" t="s">
        <v>5</v>
      </c>
      <c r="E152" s="86" t="s">
        <v>324</v>
      </c>
      <c r="F152" s="10" t="s">
        <v>282</v>
      </c>
      <c r="G152" s="84" t="s">
        <v>100</v>
      </c>
      <c r="H152" s="82" t="s">
        <v>11</v>
      </c>
      <c r="I152" s="85" t="s">
        <v>32</v>
      </c>
      <c r="J152" s="78" t="s">
        <v>45</v>
      </c>
      <c r="K152" s="70" t="s">
        <v>323</v>
      </c>
      <c r="N152" s="78" t="s">
        <v>114</v>
      </c>
      <c r="O152" s="79">
        <v>44133</v>
      </c>
      <c r="P152" s="79" t="s">
        <v>257</v>
      </c>
      <c r="Q152" s="79" t="s">
        <v>114</v>
      </c>
      <c r="R152" s="87"/>
    </row>
    <row r="153" spans="1:18" ht="15" hidden="1">
      <c r="A153" s="53" t="str">
        <f t="shared" si="2"/>
        <v>02.01.BP.01.01.31</v>
      </c>
      <c r="B153" s="82" t="s">
        <v>249</v>
      </c>
      <c r="C153" s="83">
        <v>2</v>
      </c>
      <c r="D153" s="78" t="s">
        <v>5</v>
      </c>
      <c r="E153" s="86" t="s">
        <v>271</v>
      </c>
      <c r="F153" s="10" t="s">
        <v>282</v>
      </c>
      <c r="G153" s="84" t="s">
        <v>100</v>
      </c>
      <c r="H153" s="82" t="s">
        <v>11</v>
      </c>
      <c r="I153" s="85" t="s">
        <v>32</v>
      </c>
      <c r="J153" s="78" t="s">
        <v>45</v>
      </c>
      <c r="K153" s="70" t="s">
        <v>321</v>
      </c>
      <c r="N153" s="78" t="s">
        <v>114</v>
      </c>
      <c r="O153" s="79">
        <v>44138</v>
      </c>
      <c r="P153" s="79" t="s">
        <v>257</v>
      </c>
      <c r="Q153" s="79" t="s">
        <v>114</v>
      </c>
      <c r="R153" s="87"/>
    </row>
    <row r="154" spans="1:18" ht="15" hidden="1">
      <c r="A154" s="53" t="str">
        <f t="shared" si="2"/>
        <v>02.01.BP.01.01.32</v>
      </c>
      <c r="B154" s="82" t="s">
        <v>249</v>
      </c>
      <c r="C154" s="83">
        <v>1</v>
      </c>
      <c r="D154" s="78" t="s">
        <v>5</v>
      </c>
      <c r="E154" s="86" t="s">
        <v>325</v>
      </c>
      <c r="F154" s="10" t="s">
        <v>282</v>
      </c>
      <c r="G154" s="84" t="s">
        <v>100</v>
      </c>
      <c r="H154" s="82" t="s">
        <v>11</v>
      </c>
      <c r="I154" s="85" t="s">
        <v>32</v>
      </c>
      <c r="J154" s="78" t="s">
        <v>45</v>
      </c>
      <c r="K154" s="70" t="s">
        <v>330</v>
      </c>
      <c r="N154" s="78"/>
      <c r="O154" s="79">
        <v>44157</v>
      </c>
      <c r="P154" s="79"/>
      <c r="Q154" s="79"/>
      <c r="R154" s="87"/>
    </row>
    <row r="155" spans="1:18" ht="15" hidden="1">
      <c r="A155" s="53" t="str">
        <f t="shared" si="2"/>
        <v>02.01.BP.01.01.33</v>
      </c>
      <c r="B155" s="82" t="s">
        <v>249</v>
      </c>
      <c r="C155" s="83">
        <v>32</v>
      </c>
      <c r="D155" s="78" t="s">
        <v>5</v>
      </c>
      <c r="E155" s="86" t="s">
        <v>272</v>
      </c>
      <c r="F155" s="10" t="s">
        <v>282</v>
      </c>
      <c r="G155" s="84" t="s">
        <v>100</v>
      </c>
      <c r="H155" s="82" t="s">
        <v>11</v>
      </c>
      <c r="I155" s="85" t="s">
        <v>32</v>
      </c>
      <c r="J155" s="203" t="s">
        <v>45</v>
      </c>
      <c r="K155" s="70" t="s">
        <v>345</v>
      </c>
      <c r="N155" s="78" t="s">
        <v>247</v>
      </c>
      <c r="O155" s="79">
        <v>44199</v>
      </c>
      <c r="P155" s="79" t="s">
        <v>257</v>
      </c>
      <c r="Q155" s="79" t="s">
        <v>114</v>
      </c>
      <c r="R155" s="87">
        <v>0</v>
      </c>
    </row>
    <row r="156" spans="1:18" ht="15" hidden="1">
      <c r="A156" s="53" t="str">
        <f t="shared" si="2"/>
        <v>02.01.BP.01.01.34</v>
      </c>
      <c r="B156" s="82" t="s">
        <v>249</v>
      </c>
      <c r="C156" s="83">
        <v>2</v>
      </c>
      <c r="D156" s="78" t="s">
        <v>5</v>
      </c>
      <c r="E156" s="86" t="s">
        <v>273</v>
      </c>
      <c r="F156" s="10" t="s">
        <v>282</v>
      </c>
      <c r="G156" s="84" t="s">
        <v>100</v>
      </c>
      <c r="H156" s="82" t="s">
        <v>11</v>
      </c>
      <c r="I156" s="85" t="s">
        <v>32</v>
      </c>
      <c r="J156" s="203" t="s">
        <v>45</v>
      </c>
      <c r="K156" s="70" t="s">
        <v>254</v>
      </c>
      <c r="N156" s="78" t="s">
        <v>253</v>
      </c>
      <c r="O156" s="79">
        <v>44200</v>
      </c>
      <c r="P156" s="79" t="s">
        <v>257</v>
      </c>
      <c r="Q156" s="79" t="s">
        <v>114</v>
      </c>
      <c r="R156" s="87"/>
    </row>
    <row r="157" spans="1:18" ht="15" hidden="1">
      <c r="A157" s="53" t="str">
        <f t="shared" si="2"/>
        <v>02.01.BP.01.01.35</v>
      </c>
      <c r="B157" s="82" t="s">
        <v>249</v>
      </c>
      <c r="C157" s="83">
        <v>2</v>
      </c>
      <c r="D157" s="78" t="s">
        <v>5</v>
      </c>
      <c r="E157" s="86" t="s">
        <v>326</v>
      </c>
      <c r="F157" s="10" t="s">
        <v>282</v>
      </c>
      <c r="G157" s="84" t="s">
        <v>100</v>
      </c>
      <c r="H157" s="82" t="s">
        <v>11</v>
      </c>
      <c r="I157" s="85" t="s">
        <v>32</v>
      </c>
      <c r="J157" s="221" t="s">
        <v>45</v>
      </c>
      <c r="K157" s="70" t="s">
        <v>328</v>
      </c>
      <c r="N157" s="78" t="s">
        <v>114</v>
      </c>
      <c r="O157" s="79">
        <v>44220</v>
      </c>
      <c r="P157" s="79" t="s">
        <v>257</v>
      </c>
      <c r="Q157" s="79" t="s">
        <v>114</v>
      </c>
      <c r="R157" s="87"/>
    </row>
    <row r="158" spans="1:18" ht="15" hidden="1">
      <c r="A158" s="53" t="str">
        <f t="shared" si="2"/>
        <v>02.01.BP.01.01.36</v>
      </c>
      <c r="B158" s="82" t="s">
        <v>249</v>
      </c>
      <c r="C158" s="83">
        <v>1</v>
      </c>
      <c r="D158" s="78" t="s">
        <v>5</v>
      </c>
      <c r="E158" s="86" t="s">
        <v>327</v>
      </c>
      <c r="F158" s="10" t="s">
        <v>282</v>
      </c>
      <c r="G158" s="84" t="s">
        <v>100</v>
      </c>
      <c r="H158" s="82" t="s">
        <v>11</v>
      </c>
      <c r="I158" s="85" t="s">
        <v>32</v>
      </c>
      <c r="J158" s="221" t="s">
        <v>45</v>
      </c>
      <c r="K158" s="70" t="s">
        <v>329</v>
      </c>
      <c r="N158" s="78"/>
      <c r="O158" s="79">
        <v>44221</v>
      </c>
      <c r="P158" s="79"/>
      <c r="Q158" s="79"/>
      <c r="R158" s="87"/>
    </row>
    <row r="159" spans="1:18" ht="15" hidden="1">
      <c r="A159" s="53" t="str">
        <f>G159&amp;".01."&amp;E159</f>
        <v>02.01.BP.01.01.37</v>
      </c>
      <c r="B159" s="82" t="s">
        <v>249</v>
      </c>
      <c r="C159" s="83">
        <v>2</v>
      </c>
      <c r="D159" s="78" t="s">
        <v>5</v>
      </c>
      <c r="E159" s="251" t="s">
        <v>274</v>
      </c>
      <c r="F159" s="10" t="s">
        <v>282</v>
      </c>
      <c r="G159" s="84" t="s">
        <v>100</v>
      </c>
      <c r="H159" s="82" t="s">
        <v>11</v>
      </c>
      <c r="I159" s="85" t="s">
        <v>32</v>
      </c>
      <c r="J159" s="232" t="s">
        <v>45</v>
      </c>
      <c r="K159" s="70" t="s">
        <v>232</v>
      </c>
      <c r="N159" s="78" t="s">
        <v>114</v>
      </c>
      <c r="O159" s="79">
        <v>44222</v>
      </c>
      <c r="P159" s="79" t="s">
        <v>257</v>
      </c>
      <c r="Q159" s="79" t="s">
        <v>114</v>
      </c>
      <c r="R159" s="87"/>
    </row>
    <row r="160" spans="1:18" ht="15" hidden="1">
      <c r="A160" s="53" t="str">
        <f>G160&amp;".01."&amp;E160</f>
        <v>02.01.BP.01.01.38</v>
      </c>
      <c r="B160" s="82" t="s">
        <v>249</v>
      </c>
      <c r="C160" s="83">
        <v>2</v>
      </c>
      <c r="D160" s="78" t="s">
        <v>5</v>
      </c>
      <c r="E160" s="251" t="s">
        <v>275</v>
      </c>
      <c r="F160" s="10" t="s">
        <v>282</v>
      </c>
      <c r="G160" s="84" t="s">
        <v>100</v>
      </c>
      <c r="H160" s="82" t="s">
        <v>11</v>
      </c>
      <c r="I160" s="85" t="s">
        <v>32</v>
      </c>
      <c r="J160" s="221" t="s">
        <v>45</v>
      </c>
      <c r="K160" s="70" t="s">
        <v>233</v>
      </c>
      <c r="N160" s="78" t="s">
        <v>114</v>
      </c>
      <c r="O160" s="79">
        <v>44223</v>
      </c>
      <c r="P160" s="79" t="s">
        <v>257</v>
      </c>
      <c r="Q160" s="79" t="s">
        <v>114</v>
      </c>
      <c r="R160" s="87"/>
    </row>
    <row r="161" spans="1:18" ht="15" hidden="1">
      <c r="A161" s="53" t="str">
        <f t="shared" si="2"/>
        <v>02.02.BP.01.01.30</v>
      </c>
      <c r="B161" s="82" t="s">
        <v>162</v>
      </c>
      <c r="C161" s="83">
        <v>3</v>
      </c>
      <c r="D161" s="78" t="s">
        <v>5</v>
      </c>
      <c r="E161" s="86" t="s">
        <v>324</v>
      </c>
      <c r="F161" s="10" t="s">
        <v>282</v>
      </c>
      <c r="G161" s="84" t="s">
        <v>96</v>
      </c>
      <c r="H161" s="82" t="s">
        <v>11</v>
      </c>
      <c r="I161" s="85" t="s">
        <v>53</v>
      </c>
      <c r="J161" s="78" t="s">
        <v>45</v>
      </c>
      <c r="K161" s="70" t="s">
        <v>323</v>
      </c>
      <c r="N161" s="78" t="s">
        <v>114</v>
      </c>
      <c r="O161" s="79">
        <v>44098</v>
      </c>
      <c r="P161" s="79" t="s">
        <v>257</v>
      </c>
      <c r="Q161" s="79" t="s">
        <v>114</v>
      </c>
      <c r="R161" s="87"/>
    </row>
    <row r="162" spans="1:18" ht="15" hidden="1">
      <c r="A162" s="53" t="str">
        <f t="shared" si="2"/>
        <v>02.02.BP.01.01.31</v>
      </c>
      <c r="B162" s="82" t="s">
        <v>249</v>
      </c>
      <c r="C162" s="83">
        <v>3</v>
      </c>
      <c r="D162" s="78" t="s">
        <v>5</v>
      </c>
      <c r="E162" s="86" t="s">
        <v>271</v>
      </c>
      <c r="F162" s="10" t="s">
        <v>282</v>
      </c>
      <c r="G162" s="84" t="s">
        <v>96</v>
      </c>
      <c r="H162" s="82" t="s">
        <v>11</v>
      </c>
      <c r="I162" s="85" t="s">
        <v>53</v>
      </c>
      <c r="J162" s="78" t="s">
        <v>45</v>
      </c>
      <c r="K162" s="70" t="s">
        <v>321</v>
      </c>
      <c r="N162" s="78" t="s">
        <v>114</v>
      </c>
      <c r="O162" s="79">
        <v>44132</v>
      </c>
      <c r="P162" s="79"/>
      <c r="Q162" s="79"/>
      <c r="R162" s="87"/>
    </row>
    <row r="163" spans="1:18" ht="15" hidden="1">
      <c r="A163" s="53" t="str">
        <f t="shared" si="2"/>
        <v>02.02.BP.01.01.32</v>
      </c>
      <c r="B163" s="82" t="s">
        <v>249</v>
      </c>
      <c r="C163" s="83">
        <v>5</v>
      </c>
      <c r="D163" s="78" t="s">
        <v>5</v>
      </c>
      <c r="E163" s="86" t="s">
        <v>325</v>
      </c>
      <c r="F163" s="10" t="s">
        <v>282</v>
      </c>
      <c r="G163" s="84" t="s">
        <v>96</v>
      </c>
      <c r="H163" s="82" t="s">
        <v>11</v>
      </c>
      <c r="I163" s="85" t="s">
        <v>53</v>
      </c>
      <c r="J163" s="78" t="s">
        <v>45</v>
      </c>
      <c r="K163" s="70" t="s">
        <v>330</v>
      </c>
      <c r="N163" s="78"/>
      <c r="O163" s="79">
        <v>44153</v>
      </c>
      <c r="P163" s="79">
        <v>44132</v>
      </c>
      <c r="Q163" s="79"/>
      <c r="R163" s="87"/>
    </row>
    <row r="164" spans="1:18" ht="15" hidden="1">
      <c r="A164" s="53" t="str">
        <f t="shared" si="2"/>
        <v>02.02.BP.01.01.33</v>
      </c>
      <c r="B164" s="82" t="s">
        <v>249</v>
      </c>
      <c r="C164" s="83">
        <v>35</v>
      </c>
      <c r="D164" s="78" t="s">
        <v>5</v>
      </c>
      <c r="E164" s="86" t="s">
        <v>272</v>
      </c>
      <c r="F164" s="10" t="s">
        <v>282</v>
      </c>
      <c r="G164" s="84" t="s">
        <v>96</v>
      </c>
      <c r="H164" s="82" t="s">
        <v>11</v>
      </c>
      <c r="I164" s="85" t="s">
        <v>53</v>
      </c>
      <c r="J164" s="203" t="s">
        <v>45</v>
      </c>
      <c r="K164" s="70" t="s">
        <v>345</v>
      </c>
      <c r="N164" s="78" t="s">
        <v>247</v>
      </c>
      <c r="O164" s="79">
        <v>44200</v>
      </c>
      <c r="P164" s="79">
        <v>44132</v>
      </c>
      <c r="Q164" s="79" t="s">
        <v>114</v>
      </c>
      <c r="R164" s="87"/>
    </row>
    <row r="165" spans="1:18" ht="15" hidden="1">
      <c r="A165" s="53" t="str">
        <f t="shared" si="2"/>
        <v>02.02.BP.01.01.34</v>
      </c>
      <c r="B165" s="82" t="s">
        <v>249</v>
      </c>
      <c r="C165" s="83">
        <v>2</v>
      </c>
      <c r="D165" s="78" t="s">
        <v>5</v>
      </c>
      <c r="E165" s="251" t="s">
        <v>273</v>
      </c>
      <c r="F165" s="10" t="s">
        <v>282</v>
      </c>
      <c r="G165" s="84" t="s">
        <v>96</v>
      </c>
      <c r="H165" s="82" t="s">
        <v>11</v>
      </c>
      <c r="I165" s="85" t="s">
        <v>53</v>
      </c>
      <c r="J165" s="221" t="s">
        <v>45</v>
      </c>
      <c r="K165" s="70" t="s">
        <v>328</v>
      </c>
      <c r="N165" s="78"/>
      <c r="O165" s="79">
        <v>44220</v>
      </c>
      <c r="P165" s="79">
        <v>44132</v>
      </c>
      <c r="Q165" s="79" t="s">
        <v>114</v>
      </c>
      <c r="R165" s="87"/>
    </row>
    <row r="166" spans="1:18" ht="15" hidden="1">
      <c r="A166" s="53" t="str">
        <f t="shared" si="2"/>
        <v>02.02.BP.01.01.35</v>
      </c>
      <c r="B166" s="82" t="s">
        <v>249</v>
      </c>
      <c r="C166" s="83">
        <v>2</v>
      </c>
      <c r="D166" s="78" t="s">
        <v>5</v>
      </c>
      <c r="E166" s="251" t="s">
        <v>326</v>
      </c>
      <c r="F166" s="10" t="s">
        <v>282</v>
      </c>
      <c r="G166" s="84" t="s">
        <v>96</v>
      </c>
      <c r="H166" s="82" t="s">
        <v>11</v>
      </c>
      <c r="I166" s="85" t="s">
        <v>53</v>
      </c>
      <c r="J166" s="221" t="s">
        <v>45</v>
      </c>
      <c r="K166" s="70" t="s">
        <v>329</v>
      </c>
      <c r="N166" s="78"/>
      <c r="O166" s="79">
        <v>44221</v>
      </c>
      <c r="P166" s="79">
        <v>44132</v>
      </c>
      <c r="Q166" s="79"/>
      <c r="R166" s="87"/>
    </row>
    <row r="167" spans="1:18" ht="15" hidden="1">
      <c r="A167" s="53" t="str">
        <f>G167&amp;".01."&amp;E167</f>
        <v>02.02.BP.01.01.36</v>
      </c>
      <c r="B167" s="82" t="s">
        <v>249</v>
      </c>
      <c r="C167" s="83">
        <v>3</v>
      </c>
      <c r="D167" s="78" t="s">
        <v>5</v>
      </c>
      <c r="E167" s="251" t="s">
        <v>327</v>
      </c>
      <c r="F167" s="10" t="s">
        <v>282</v>
      </c>
      <c r="G167" s="84" t="s">
        <v>96</v>
      </c>
      <c r="H167" s="82" t="s">
        <v>11</v>
      </c>
      <c r="I167" s="85" t="s">
        <v>53</v>
      </c>
      <c r="J167" s="232" t="s">
        <v>45</v>
      </c>
      <c r="K167" s="70" t="s">
        <v>232</v>
      </c>
      <c r="N167" s="78"/>
      <c r="O167" s="79">
        <v>44222</v>
      </c>
      <c r="P167" s="79"/>
      <c r="Q167" s="79"/>
      <c r="R167" s="87"/>
    </row>
    <row r="168" spans="1:18" ht="15" hidden="1">
      <c r="A168" s="53" t="str">
        <f>G168&amp;".01."&amp;E168</f>
        <v>02.02.BP.01.01.37</v>
      </c>
      <c r="B168" s="82" t="s">
        <v>249</v>
      </c>
      <c r="C168" s="83">
        <v>3</v>
      </c>
      <c r="D168" s="78" t="s">
        <v>5</v>
      </c>
      <c r="E168" s="251" t="s">
        <v>274</v>
      </c>
      <c r="F168" s="10" t="s">
        <v>282</v>
      </c>
      <c r="G168" s="84" t="s">
        <v>96</v>
      </c>
      <c r="H168" s="82" t="s">
        <v>11</v>
      </c>
      <c r="I168" s="85" t="s">
        <v>53</v>
      </c>
      <c r="J168" s="225" t="s">
        <v>45</v>
      </c>
      <c r="K168" s="70" t="s">
        <v>254</v>
      </c>
      <c r="N168" s="78" t="s">
        <v>253</v>
      </c>
      <c r="O168" s="79">
        <v>44222</v>
      </c>
      <c r="P168" s="79">
        <v>44132</v>
      </c>
      <c r="Q168" s="79" t="s">
        <v>114</v>
      </c>
      <c r="R168" s="87">
        <v>0.20000000000000001</v>
      </c>
    </row>
    <row r="169" spans="1:18" ht="15" hidden="1">
      <c r="A169" s="53" t="str">
        <f>G169&amp;".01."&amp;E169</f>
        <v>02.02.BP.01.01.38</v>
      </c>
      <c r="B169" s="82" t="s">
        <v>249</v>
      </c>
      <c r="C169" s="83">
        <v>3</v>
      </c>
      <c r="D169" s="78" t="s">
        <v>5</v>
      </c>
      <c r="E169" s="251" t="s">
        <v>275</v>
      </c>
      <c r="F169" s="10" t="s">
        <v>282</v>
      </c>
      <c r="G169" s="84" t="s">
        <v>96</v>
      </c>
      <c r="H169" s="82" t="s">
        <v>11</v>
      </c>
      <c r="I169" s="85" t="s">
        <v>53</v>
      </c>
      <c r="J169" s="221" t="s">
        <v>45</v>
      </c>
      <c r="K169" s="70" t="s">
        <v>233</v>
      </c>
      <c r="N169" s="78"/>
      <c r="O169" s="79">
        <v>44223</v>
      </c>
      <c r="P169" s="79" t="s">
        <v>257</v>
      </c>
      <c r="Q169" s="79" t="s">
        <v>114</v>
      </c>
      <c r="R169" s="87"/>
    </row>
    <row r="170" spans="1:18" ht="15" hidden="1">
      <c r="A170" s="53" t="str">
        <f t="shared" si="2"/>
        <v>02.04.BP.01.01.10</v>
      </c>
      <c r="B170" s="82" t="s">
        <v>162</v>
      </c>
      <c r="C170" s="63">
        <v>5</v>
      </c>
      <c r="D170" s="78" t="s">
        <v>5</v>
      </c>
      <c r="E170" s="78">
        <v>10</v>
      </c>
      <c r="F170" s="10" t="s">
        <v>282</v>
      </c>
      <c r="G170" s="84" t="s">
        <v>108</v>
      </c>
      <c r="H170" s="82" t="s">
        <v>11</v>
      </c>
      <c r="I170" s="85" t="s">
        <v>33</v>
      </c>
      <c r="J170" s="78" t="s">
        <v>45</v>
      </c>
      <c r="K170" s="70" t="s">
        <v>377</v>
      </c>
      <c r="L170" s="70" t="s">
        <v>265</v>
      </c>
      <c r="N170" s="78" t="s">
        <v>7</v>
      </c>
      <c r="O170" s="79">
        <v>44044</v>
      </c>
      <c r="P170" s="79" t="s">
        <v>264</v>
      </c>
      <c r="Q170" s="79" t="s">
        <v>7</v>
      </c>
      <c r="R170" s="87"/>
    </row>
    <row r="171" spans="1:18" ht="15" hidden="1">
      <c r="A171" s="53" t="str">
        <f t="shared" si="2"/>
        <v>02.04.BP.01.01.30</v>
      </c>
      <c r="B171" s="82" t="s">
        <v>162</v>
      </c>
      <c r="C171" s="63">
        <v>5</v>
      </c>
      <c r="D171" s="78" t="s">
        <v>5</v>
      </c>
      <c r="E171" s="78">
        <v>30</v>
      </c>
      <c r="F171" s="10" t="s">
        <v>282</v>
      </c>
      <c r="G171" s="84" t="s">
        <v>108</v>
      </c>
      <c r="H171" s="82" t="s">
        <v>11</v>
      </c>
      <c r="I171" s="85" t="s">
        <v>33</v>
      </c>
      <c r="J171" s="78" t="s">
        <v>45</v>
      </c>
      <c r="K171" s="70" t="s">
        <v>323</v>
      </c>
      <c r="N171" s="79" t="s">
        <v>115</v>
      </c>
      <c r="O171" s="79">
        <v>44068</v>
      </c>
      <c r="P171" s="79" t="s">
        <v>234</v>
      </c>
      <c r="Q171" s="79" t="s">
        <v>7</v>
      </c>
      <c r="R171" s="87"/>
    </row>
    <row r="172" spans="1:18" ht="15" hidden="1">
      <c r="A172" s="53" t="str">
        <f t="shared" si="2"/>
        <v>02.04.BP.01.01.31</v>
      </c>
      <c r="B172" s="82" t="s">
        <v>249</v>
      </c>
      <c r="C172" s="63">
        <v>23</v>
      </c>
      <c r="D172" s="78" t="s">
        <v>5</v>
      </c>
      <c r="E172" s="78">
        <v>31</v>
      </c>
      <c r="F172" s="10" t="s">
        <v>282</v>
      </c>
      <c r="G172" s="84" t="s">
        <v>108</v>
      </c>
      <c r="H172" s="82" t="s">
        <v>11</v>
      </c>
      <c r="I172" s="85" t="s">
        <v>33</v>
      </c>
      <c r="J172" s="78" t="s">
        <v>45</v>
      </c>
      <c r="K172" s="70" t="s">
        <v>321</v>
      </c>
      <c r="N172" s="79" t="s">
        <v>115</v>
      </c>
      <c r="O172" s="79">
        <v>44099</v>
      </c>
      <c r="P172" s="79" t="s">
        <v>234</v>
      </c>
      <c r="Q172" s="79" t="s">
        <v>7</v>
      </c>
      <c r="R172" s="87"/>
    </row>
    <row r="173" spans="1:18" ht="15" hidden="1">
      <c r="A173" s="53" t="str">
        <f t="shared" si="2"/>
        <v>02.04.BP.01.01.32</v>
      </c>
      <c r="B173" s="82" t="s">
        <v>249</v>
      </c>
      <c r="C173" s="63">
        <v>1</v>
      </c>
      <c r="D173" s="78" t="s">
        <v>5</v>
      </c>
      <c r="E173" s="78">
        <v>32</v>
      </c>
      <c r="F173" s="10" t="s">
        <v>282</v>
      </c>
      <c r="G173" s="84" t="s">
        <v>108</v>
      </c>
      <c r="H173" s="82" t="s">
        <v>11</v>
      </c>
      <c r="I173" s="85" t="s">
        <v>33</v>
      </c>
      <c r="J173" s="78" t="s">
        <v>45</v>
      </c>
      <c r="K173" s="70" t="s">
        <v>330</v>
      </c>
      <c r="L173" s="57"/>
      <c r="M173" s="15"/>
      <c r="N173" s="78"/>
      <c r="O173" s="79">
        <v>44118</v>
      </c>
      <c r="P173" s="79">
        <v>44125</v>
      </c>
      <c r="Q173" s="79"/>
      <c r="R173" s="87"/>
    </row>
    <row r="174" spans="1:18" ht="15" hidden="1">
      <c r="A174" s="53" t="str">
        <f t="shared" si="2"/>
        <v>02.04.BP.01.01.33</v>
      </c>
      <c r="B174" s="82" t="s">
        <v>249</v>
      </c>
      <c r="C174" s="63">
        <v>20</v>
      </c>
      <c r="D174" s="78" t="s">
        <v>5</v>
      </c>
      <c r="E174" s="78">
        <v>33</v>
      </c>
      <c r="F174" s="10" t="s">
        <v>282</v>
      </c>
      <c r="G174" s="84" t="s">
        <v>108</v>
      </c>
      <c r="H174" s="82" t="s">
        <v>11</v>
      </c>
      <c r="I174" s="85" t="s">
        <v>33</v>
      </c>
      <c r="J174" s="78" t="s">
        <v>45</v>
      </c>
      <c r="K174" s="70" t="s">
        <v>345</v>
      </c>
      <c r="N174" s="78" t="s">
        <v>247</v>
      </c>
      <c r="O174" s="79">
        <v>44144</v>
      </c>
      <c r="P174" s="79">
        <v>44125</v>
      </c>
      <c r="Q174" s="79"/>
      <c r="R174" s="87"/>
    </row>
    <row r="175" spans="1:18" ht="15" hidden="1">
      <c r="A175" s="53" t="str">
        <f t="shared" si="2"/>
        <v>02.04.BP.01.01.34</v>
      </c>
      <c r="B175" s="82" t="s">
        <v>249</v>
      </c>
      <c r="C175" s="63">
        <v>1</v>
      </c>
      <c r="D175" s="78" t="s">
        <v>5</v>
      </c>
      <c r="E175" s="78">
        <v>34</v>
      </c>
      <c r="F175" s="10" t="s">
        <v>282</v>
      </c>
      <c r="G175" s="84" t="s">
        <v>108</v>
      </c>
      <c r="H175" s="82" t="s">
        <v>11</v>
      </c>
      <c r="I175" s="85" t="s">
        <v>33</v>
      </c>
      <c r="J175" s="78" t="s">
        <v>45</v>
      </c>
      <c r="K175" s="70" t="s">
        <v>254</v>
      </c>
      <c r="N175" s="78" t="s">
        <v>253</v>
      </c>
      <c r="O175" s="79">
        <v>44146</v>
      </c>
      <c r="P175" s="79">
        <v>44125</v>
      </c>
      <c r="Q175" s="79"/>
      <c r="R175" s="87"/>
    </row>
    <row r="176" spans="1:18" ht="15" hidden="1">
      <c r="A176" s="53" t="str">
        <f t="shared" si="2"/>
        <v>02.04.BP.01.01.35</v>
      </c>
      <c r="B176" s="82" t="s">
        <v>249</v>
      </c>
      <c r="C176" s="63">
        <v>1</v>
      </c>
      <c r="D176" s="78" t="s">
        <v>5</v>
      </c>
      <c r="E176" s="78">
        <v>35</v>
      </c>
      <c r="F176" s="10" t="s">
        <v>282</v>
      </c>
      <c r="G176" s="84" t="s">
        <v>108</v>
      </c>
      <c r="H176" s="82" t="s">
        <v>11</v>
      </c>
      <c r="I176" s="85" t="s">
        <v>33</v>
      </c>
      <c r="J176" s="78" t="s">
        <v>45</v>
      </c>
      <c r="K176" s="70" t="s">
        <v>328</v>
      </c>
      <c r="L176" s="57" t="s">
        <v>263</v>
      </c>
      <c r="M176" s="15" t="s">
        <v>281</v>
      </c>
      <c r="N176" s="78" t="s">
        <v>115</v>
      </c>
      <c r="O176" s="79">
        <v>44150</v>
      </c>
      <c r="P176" s="79">
        <v>44125</v>
      </c>
      <c r="Q176" s="79"/>
      <c r="R176" s="87"/>
    </row>
    <row r="177" spans="1:18" ht="15" hidden="1">
      <c r="A177" s="53" t="str">
        <f t="shared" si="2"/>
        <v>02.04.BP.01.01.36</v>
      </c>
      <c r="B177" s="82" t="s">
        <v>249</v>
      </c>
      <c r="C177" s="63">
        <v>10</v>
      </c>
      <c r="D177" s="78" t="s">
        <v>5</v>
      </c>
      <c r="E177" s="78">
        <v>36</v>
      </c>
      <c r="F177" s="10" t="s">
        <v>282</v>
      </c>
      <c r="G177" s="84" t="s">
        <v>108</v>
      </c>
      <c r="H177" s="82" t="s">
        <v>11</v>
      </c>
      <c r="I177" s="85" t="s">
        <v>33</v>
      </c>
      <c r="J177" s="78" t="s">
        <v>45</v>
      </c>
      <c r="K177" s="70" t="s">
        <v>329</v>
      </c>
      <c r="L177" s="57"/>
      <c r="M177" s="15"/>
      <c r="N177" s="78"/>
      <c r="O177" s="79">
        <v>44154</v>
      </c>
      <c r="P177" s="79">
        <v>44125</v>
      </c>
      <c r="Q177" s="79"/>
      <c r="R177" s="87"/>
    </row>
    <row r="178" spans="1:18" ht="15" hidden="1">
      <c r="A178" s="53" t="str">
        <f>G178&amp;".01."&amp;E178</f>
        <v>02.04.BP.01.01.37</v>
      </c>
      <c r="B178" s="82" t="s">
        <v>249</v>
      </c>
      <c r="C178" s="63">
        <v>3</v>
      </c>
      <c r="D178" s="78" t="s">
        <v>5</v>
      </c>
      <c r="E178" s="78">
        <v>37</v>
      </c>
      <c r="F178" s="10" t="s">
        <v>282</v>
      </c>
      <c r="G178" s="84" t="s">
        <v>108</v>
      </c>
      <c r="H178" s="82" t="s">
        <v>11</v>
      </c>
      <c r="I178" s="85" t="s">
        <v>33</v>
      </c>
      <c r="J178" s="220" t="s">
        <v>45</v>
      </c>
      <c r="K178" s="70" t="s">
        <v>232</v>
      </c>
      <c r="N178" s="78" t="s">
        <v>7</v>
      </c>
      <c r="O178" s="79">
        <v>44199</v>
      </c>
      <c r="P178" s="79" t="s">
        <v>234</v>
      </c>
      <c r="Q178" s="79" t="s">
        <v>7</v>
      </c>
      <c r="R178" s="87"/>
    </row>
    <row r="179" spans="1:18" ht="15" hidden="1">
      <c r="A179" s="53" t="str">
        <f>G179&amp;".01."&amp;E179</f>
        <v>02.04.BP.01.01.38</v>
      </c>
      <c r="B179" s="82" t="s">
        <v>249</v>
      </c>
      <c r="C179" s="63">
        <v>3</v>
      </c>
      <c r="D179" s="78" t="s">
        <v>5</v>
      </c>
      <c r="E179" s="78">
        <v>38</v>
      </c>
      <c r="F179" s="10" t="s">
        <v>282</v>
      </c>
      <c r="G179" s="84" t="s">
        <v>108</v>
      </c>
      <c r="H179" s="82" t="s">
        <v>11</v>
      </c>
      <c r="I179" s="85" t="s">
        <v>33</v>
      </c>
      <c r="J179" s="202" t="s">
        <v>45</v>
      </c>
      <c r="K179" s="70" t="s">
        <v>233</v>
      </c>
      <c r="N179" s="78" t="s">
        <v>7</v>
      </c>
      <c r="O179" s="79">
        <v>44200</v>
      </c>
      <c r="P179" s="79" t="s">
        <v>234</v>
      </c>
      <c r="Q179" s="79" t="s">
        <v>7</v>
      </c>
      <c r="R179" s="87"/>
    </row>
    <row r="180" spans="1:18" ht="15" hidden="1">
      <c r="A180" s="53" t="str">
        <f t="shared" si="2"/>
        <v>02.02.BP.01.01.10</v>
      </c>
      <c r="B180" s="82" t="s">
        <v>162</v>
      </c>
      <c r="C180" s="83">
        <v>20</v>
      </c>
      <c r="D180" s="78" t="s">
        <v>5</v>
      </c>
      <c r="E180" s="38">
        <v>10</v>
      </c>
      <c r="F180" s="10" t="s">
        <v>282</v>
      </c>
      <c r="G180" s="84" t="s">
        <v>96</v>
      </c>
      <c r="H180" s="82" t="s">
        <v>11</v>
      </c>
      <c r="I180" s="85" t="s">
        <v>52</v>
      </c>
      <c r="J180" s="46" t="s">
        <v>45</v>
      </c>
      <c r="K180" s="70" t="s">
        <v>149</v>
      </c>
      <c r="L180" s="58" t="s">
        <v>171</v>
      </c>
      <c r="M180" s="58"/>
      <c r="N180" s="88" t="s">
        <v>116</v>
      </c>
      <c r="O180" s="79">
        <v>44053</v>
      </c>
      <c r="P180" s="45" t="s">
        <v>160</v>
      </c>
      <c r="Q180" s="88" t="s">
        <v>116</v>
      </c>
      <c r="R180" s="87"/>
    </row>
    <row r="181" spans="1:18" ht="15" hidden="1">
      <c r="A181" s="53" t="str">
        <f t="shared" si="2"/>
        <v>02.02.BP.01.01.11</v>
      </c>
      <c r="B181" s="82" t="s">
        <v>162</v>
      </c>
      <c r="C181" s="83">
        <v>21</v>
      </c>
      <c r="D181" s="78" t="s">
        <v>5</v>
      </c>
      <c r="E181" s="38">
        <v>11</v>
      </c>
      <c r="F181" s="10" t="s">
        <v>282</v>
      </c>
      <c r="G181" s="84" t="s">
        <v>96</v>
      </c>
      <c r="H181" s="82" t="s">
        <v>11</v>
      </c>
      <c r="I181" s="85" t="s">
        <v>52</v>
      </c>
      <c r="J181" s="46" t="s">
        <v>45</v>
      </c>
      <c r="K181" s="70" t="s">
        <v>150</v>
      </c>
      <c r="L181" s="58" t="s">
        <v>171</v>
      </c>
      <c r="M181" s="58"/>
      <c r="N181" s="88" t="s">
        <v>116</v>
      </c>
      <c r="O181" s="79">
        <v>44053</v>
      </c>
      <c r="P181" s="45" t="s">
        <v>160</v>
      </c>
      <c r="Q181" s="88" t="s">
        <v>116</v>
      </c>
      <c r="R181" s="87"/>
    </row>
    <row r="182" spans="1:18" ht="15" hidden="1">
      <c r="A182" s="53" t="str">
        <f t="shared" si="2"/>
        <v>02.02.BP.01.01.12</v>
      </c>
      <c r="B182" s="82" t="s">
        <v>162</v>
      </c>
      <c r="C182" s="83">
        <v>22</v>
      </c>
      <c r="D182" s="78" t="s">
        <v>5</v>
      </c>
      <c r="E182" s="38">
        <v>12</v>
      </c>
      <c r="F182" s="10" t="s">
        <v>282</v>
      </c>
      <c r="G182" s="84" t="s">
        <v>96</v>
      </c>
      <c r="H182" s="82" t="s">
        <v>11</v>
      </c>
      <c r="I182" s="85" t="s">
        <v>52</v>
      </c>
      <c r="J182" s="46" t="s">
        <v>45</v>
      </c>
      <c r="K182" s="70" t="s">
        <v>151</v>
      </c>
      <c r="L182" s="58" t="s">
        <v>171</v>
      </c>
      <c r="M182" s="58"/>
      <c r="N182" s="88" t="s">
        <v>116</v>
      </c>
      <c r="O182" s="79">
        <v>44053</v>
      </c>
      <c r="P182" s="45" t="s">
        <v>160</v>
      </c>
      <c r="Q182" s="88" t="s">
        <v>116</v>
      </c>
      <c r="R182" s="87"/>
    </row>
    <row r="183" spans="1:18" ht="15" hidden="1">
      <c r="A183" s="53" t="str">
        <f t="shared" si="2"/>
        <v>02.02.BP.01.01.13</v>
      </c>
      <c r="B183" s="82" t="s">
        <v>162</v>
      </c>
      <c r="C183" s="83">
        <v>23</v>
      </c>
      <c r="D183" s="78" t="s">
        <v>5</v>
      </c>
      <c r="E183" s="38">
        <v>13</v>
      </c>
      <c r="F183" s="10" t="s">
        <v>282</v>
      </c>
      <c r="G183" s="84" t="s">
        <v>96</v>
      </c>
      <c r="H183" s="82" t="s">
        <v>11</v>
      </c>
      <c r="I183" s="85" t="s">
        <v>52</v>
      </c>
      <c r="J183" s="46" t="s">
        <v>45</v>
      </c>
      <c r="K183" s="70" t="s">
        <v>152</v>
      </c>
      <c r="L183" s="58" t="s">
        <v>171</v>
      </c>
      <c r="M183" s="58"/>
      <c r="N183" s="88" t="s">
        <v>116</v>
      </c>
      <c r="O183" s="79">
        <v>44053</v>
      </c>
      <c r="P183" s="45" t="s">
        <v>160</v>
      </c>
      <c r="Q183" s="88" t="s">
        <v>116</v>
      </c>
      <c r="R183" s="87"/>
    </row>
    <row r="184" spans="1:18" ht="15" hidden="1">
      <c r="A184" s="53" t="str">
        <f t="shared" si="2"/>
        <v>02.06.BP.01.01.30</v>
      </c>
      <c r="B184" s="82" t="s">
        <v>162</v>
      </c>
      <c r="C184" s="83">
        <v>20</v>
      </c>
      <c r="D184" s="78" t="s">
        <v>5</v>
      </c>
      <c r="E184" s="86" t="s">
        <v>324</v>
      </c>
      <c r="F184" s="10" t="s">
        <v>282</v>
      </c>
      <c r="G184" s="84" t="s">
        <v>97</v>
      </c>
      <c r="H184" s="82" t="s">
        <v>11</v>
      </c>
      <c r="I184" s="85" t="s">
        <v>52</v>
      </c>
      <c r="J184" s="78" t="s">
        <v>45</v>
      </c>
      <c r="K184" s="70" t="s">
        <v>323</v>
      </c>
      <c r="L184" s="16" t="s">
        <v>276</v>
      </c>
      <c r="N184" s="78" t="s">
        <v>116</v>
      </c>
      <c r="O184" s="79">
        <v>44131</v>
      </c>
      <c r="P184" s="79" t="s">
        <v>257</v>
      </c>
      <c r="Q184" s="88" t="s">
        <v>116</v>
      </c>
      <c r="R184" s="87"/>
    </row>
    <row r="185" spans="1:18" ht="15" hidden="1">
      <c r="A185" s="53" t="str">
        <f t="shared" si="2"/>
        <v>02.06.BP.01.01.31</v>
      </c>
      <c r="B185" s="82" t="s">
        <v>249</v>
      </c>
      <c r="C185" s="83">
        <v>10</v>
      </c>
      <c r="D185" s="78" t="s">
        <v>5</v>
      </c>
      <c r="E185" s="86" t="s">
        <v>271</v>
      </c>
      <c r="F185" s="10" t="s">
        <v>282</v>
      </c>
      <c r="G185" s="84" t="s">
        <v>97</v>
      </c>
      <c r="H185" s="82" t="s">
        <v>11</v>
      </c>
      <c r="I185" s="85" t="s">
        <v>52</v>
      </c>
      <c r="J185" s="78" t="s">
        <v>45</v>
      </c>
      <c r="K185" s="70" t="s">
        <v>321</v>
      </c>
      <c r="N185" s="78" t="s">
        <v>116</v>
      </c>
      <c r="O185" s="79">
        <v>44139</v>
      </c>
      <c r="P185" s="79" t="s">
        <v>257</v>
      </c>
      <c r="Q185" s="88" t="s">
        <v>116</v>
      </c>
      <c r="R185" s="87"/>
    </row>
    <row r="186" spans="1:18" ht="15" hidden="1">
      <c r="A186" s="53" t="str">
        <f t="shared" si="2"/>
        <v>02.06.BP.01.01.32</v>
      </c>
      <c r="B186" s="82" t="s">
        <v>249</v>
      </c>
      <c r="C186" s="83">
        <v>3</v>
      </c>
      <c r="D186" s="78" t="s">
        <v>5</v>
      </c>
      <c r="E186" s="86" t="s">
        <v>325</v>
      </c>
      <c r="F186" s="10" t="s">
        <v>282</v>
      </c>
      <c r="G186" s="84" t="s">
        <v>97</v>
      </c>
      <c r="H186" s="82" t="s">
        <v>11</v>
      </c>
      <c r="I186" s="85" t="s">
        <v>52</v>
      </c>
      <c r="J186" s="78" t="s">
        <v>45</v>
      </c>
      <c r="K186" s="70" t="s">
        <v>254</v>
      </c>
      <c r="N186" s="78" t="s">
        <v>253</v>
      </c>
      <c r="O186" s="79">
        <v>44160</v>
      </c>
      <c r="P186" s="79" t="s">
        <v>257</v>
      </c>
      <c r="Q186" s="88" t="s">
        <v>116</v>
      </c>
      <c r="R186" s="87"/>
    </row>
    <row r="187" spans="1:18" ht="15" hidden="1">
      <c r="A187" s="53" t="str">
        <f t="shared" si="2"/>
        <v>02.06.BP.01.01.33</v>
      </c>
      <c r="B187" s="82" t="s">
        <v>249</v>
      </c>
      <c r="C187" s="83">
        <v>2</v>
      </c>
      <c r="D187" s="78" t="s">
        <v>5</v>
      </c>
      <c r="E187" s="86" t="s">
        <v>272</v>
      </c>
      <c r="F187" s="10" t="s">
        <v>282</v>
      </c>
      <c r="G187" s="84" t="s">
        <v>97</v>
      </c>
      <c r="H187" s="82" t="s">
        <v>11</v>
      </c>
      <c r="I187" s="85" t="s">
        <v>52</v>
      </c>
      <c r="J187" s="78" t="s">
        <v>45</v>
      </c>
      <c r="K187" s="70" t="s">
        <v>328</v>
      </c>
      <c r="N187" s="78" t="s">
        <v>116</v>
      </c>
      <c r="O187" s="79">
        <v>44165</v>
      </c>
      <c r="P187" s="79" t="s">
        <v>257</v>
      </c>
      <c r="Q187" s="88" t="s">
        <v>116</v>
      </c>
      <c r="R187" s="87"/>
    </row>
    <row r="188" spans="1:18" ht="15" hidden="1">
      <c r="A188" s="53" t="str">
        <f t="shared" si="2"/>
        <v>02.06.BP.01.01.34</v>
      </c>
      <c r="B188" s="82" t="s">
        <v>249</v>
      </c>
      <c r="C188" s="83">
        <v>5</v>
      </c>
      <c r="D188" s="78" t="s">
        <v>5</v>
      </c>
      <c r="E188" s="86" t="s">
        <v>273</v>
      </c>
      <c r="F188" s="10" t="s">
        <v>282</v>
      </c>
      <c r="G188" s="84" t="s">
        <v>97</v>
      </c>
      <c r="H188" s="82" t="s">
        <v>11</v>
      </c>
      <c r="I188" s="85" t="s">
        <v>52</v>
      </c>
      <c r="J188" s="78" t="s">
        <v>45</v>
      </c>
      <c r="K188" s="70" t="s">
        <v>345</v>
      </c>
      <c r="N188" s="78" t="s">
        <v>247</v>
      </c>
      <c r="O188" s="79">
        <v>44173</v>
      </c>
      <c r="P188" s="79" t="s">
        <v>257</v>
      </c>
      <c r="Q188" s="88" t="s">
        <v>116</v>
      </c>
      <c r="R188" s="87">
        <v>0.40000000000000002</v>
      </c>
    </row>
    <row r="189" spans="1:18" ht="15" hidden="1">
      <c r="A189" s="53" t="str">
        <f t="shared" si="2"/>
        <v>02.06.BP.01.01.35</v>
      </c>
      <c r="B189" s="82" t="s">
        <v>249</v>
      </c>
      <c r="C189" s="83">
        <v>2</v>
      </c>
      <c r="D189" s="78" t="s">
        <v>5</v>
      </c>
      <c r="E189" s="86" t="s">
        <v>326</v>
      </c>
      <c r="F189" s="10" t="s">
        <v>282</v>
      </c>
      <c r="G189" s="84" t="s">
        <v>97</v>
      </c>
      <c r="H189" s="82" t="s">
        <v>11</v>
      </c>
      <c r="I189" s="85" t="s">
        <v>52</v>
      </c>
      <c r="J189" s="78" t="s">
        <v>45</v>
      </c>
      <c r="K189" s="70" t="s">
        <v>330</v>
      </c>
      <c r="N189" s="78"/>
      <c r="O189" s="79">
        <v>44173</v>
      </c>
      <c r="P189" s="79"/>
      <c r="Q189" s="88"/>
      <c r="R189" s="87"/>
    </row>
    <row r="190" spans="1:18" ht="15" hidden="1">
      <c r="A190" s="53" t="str">
        <f t="shared" si="2"/>
        <v>02.06.BP.01.01.36</v>
      </c>
      <c r="B190" s="82" t="s">
        <v>249</v>
      </c>
      <c r="C190" s="83">
        <v>15</v>
      </c>
      <c r="D190" s="78" t="s">
        <v>5</v>
      </c>
      <c r="E190" s="86" t="s">
        <v>327</v>
      </c>
      <c r="F190" s="10" t="s">
        <v>282</v>
      </c>
      <c r="G190" s="84" t="s">
        <v>97</v>
      </c>
      <c r="H190" s="82" t="s">
        <v>11</v>
      </c>
      <c r="I190" s="85" t="s">
        <v>52</v>
      </c>
      <c r="J190" s="168" t="s">
        <v>45</v>
      </c>
      <c r="K190" s="70" t="s">
        <v>329</v>
      </c>
      <c r="N190" s="78"/>
      <c r="O190" s="79">
        <v>44195</v>
      </c>
      <c r="P190" s="79"/>
      <c r="Q190" s="88"/>
      <c r="R190" s="87"/>
    </row>
    <row r="191" spans="1:18" ht="15" hidden="1">
      <c r="A191" s="53" t="str">
        <f>G191&amp;".01."&amp;E191</f>
        <v>02.06.BP.01.01.37</v>
      </c>
      <c r="B191" s="82" t="s">
        <v>249</v>
      </c>
      <c r="C191" s="83">
        <v>3</v>
      </c>
      <c r="D191" s="78" t="s">
        <v>5</v>
      </c>
      <c r="E191" s="251" t="s">
        <v>274</v>
      </c>
      <c r="F191" s="10" t="s">
        <v>282</v>
      </c>
      <c r="G191" s="84" t="s">
        <v>97</v>
      </c>
      <c r="H191" s="82" t="s">
        <v>11</v>
      </c>
      <c r="I191" s="85" t="s">
        <v>52</v>
      </c>
      <c r="J191" s="232" t="s">
        <v>45</v>
      </c>
      <c r="K191" s="70" t="s">
        <v>232</v>
      </c>
      <c r="N191" s="78" t="s">
        <v>116</v>
      </c>
      <c r="O191" s="79">
        <v>44199</v>
      </c>
      <c r="P191" s="79" t="s">
        <v>257</v>
      </c>
      <c r="Q191" s="88" t="s">
        <v>116</v>
      </c>
      <c r="R191" s="87"/>
    </row>
    <row r="192" spans="1:18" ht="15" hidden="1">
      <c r="A192" s="53" t="str">
        <f>G192&amp;".01."&amp;E192</f>
        <v>02.06.BP.01.01.38</v>
      </c>
      <c r="B192" s="82" t="s">
        <v>249</v>
      </c>
      <c r="C192" s="83">
        <v>3</v>
      </c>
      <c r="D192" s="78" t="s">
        <v>5</v>
      </c>
      <c r="E192" s="251" t="s">
        <v>275</v>
      </c>
      <c r="F192" s="10" t="s">
        <v>282</v>
      </c>
      <c r="G192" s="84" t="s">
        <v>97</v>
      </c>
      <c r="H192" s="82" t="s">
        <v>11</v>
      </c>
      <c r="I192" s="85" t="s">
        <v>52</v>
      </c>
      <c r="J192" s="203" t="s">
        <v>45</v>
      </c>
      <c r="K192" s="70" t="s">
        <v>233</v>
      </c>
      <c r="N192" s="78" t="s">
        <v>116</v>
      </c>
      <c r="O192" s="79">
        <v>44200</v>
      </c>
      <c r="P192" s="79" t="s">
        <v>257</v>
      </c>
      <c r="Q192" s="88" t="s">
        <v>116</v>
      </c>
      <c r="R192" s="87"/>
    </row>
    <row r="193" spans="1:18" ht="15" hidden="1">
      <c r="A193" s="53" t="str">
        <f t="shared" si="2"/>
        <v>02.08.BP.01.01.10</v>
      </c>
      <c r="B193" s="82" t="s">
        <v>162</v>
      </c>
      <c r="C193" s="83">
        <v>0</v>
      </c>
      <c r="D193" s="78" t="s">
        <v>5</v>
      </c>
      <c r="E193" s="38">
        <v>10</v>
      </c>
      <c r="F193" s="10" t="s">
        <v>282</v>
      </c>
      <c r="G193" s="84" t="s">
        <v>101</v>
      </c>
      <c r="H193" s="82" t="s">
        <v>11</v>
      </c>
      <c r="I193" s="12" t="s">
        <v>34</v>
      </c>
      <c r="J193" s="46" t="s">
        <v>45</v>
      </c>
      <c r="K193" s="70" t="s">
        <v>137</v>
      </c>
      <c r="L193" s="59" t="s">
        <v>172</v>
      </c>
      <c r="M193" s="59"/>
      <c r="N193" s="88" t="s">
        <v>116</v>
      </c>
      <c r="O193" s="79">
        <v>44053</v>
      </c>
      <c r="P193" s="45" t="s">
        <v>160</v>
      </c>
      <c r="Q193" s="88" t="s">
        <v>116</v>
      </c>
      <c r="R193" s="87"/>
    </row>
    <row r="194" spans="1:18" ht="15" hidden="1">
      <c r="A194" s="53" t="str">
        <f t="shared" si="2"/>
        <v>02.08.BP.01.01.11</v>
      </c>
      <c r="B194" s="82" t="s">
        <v>162</v>
      </c>
      <c r="C194" s="83">
        <v>0</v>
      </c>
      <c r="D194" s="78" t="s">
        <v>5</v>
      </c>
      <c r="E194" s="38">
        <v>11</v>
      </c>
      <c r="F194" s="10" t="s">
        <v>282</v>
      </c>
      <c r="G194" s="84" t="s">
        <v>101</v>
      </c>
      <c r="H194" s="82" t="s">
        <v>11</v>
      </c>
      <c r="I194" s="12" t="s">
        <v>34</v>
      </c>
      <c r="J194" s="46" t="s">
        <v>45</v>
      </c>
      <c r="K194" s="70" t="s">
        <v>138</v>
      </c>
      <c r="L194" s="59" t="s">
        <v>173</v>
      </c>
      <c r="M194" s="59"/>
      <c r="N194" s="88" t="s">
        <v>116</v>
      </c>
      <c r="O194" s="79">
        <v>44053</v>
      </c>
      <c r="P194" s="45" t="s">
        <v>160</v>
      </c>
      <c r="Q194" s="88" t="s">
        <v>116</v>
      </c>
      <c r="R194" s="87"/>
    </row>
    <row r="195" spans="1:18" ht="15" hidden="1">
      <c r="A195" s="53" t="str">
        <f t="shared" si="3" ref="A195:A258">G195&amp;".01."&amp;E195</f>
        <v>02.08.BP.01.01.12</v>
      </c>
      <c r="B195" s="82" t="s">
        <v>162</v>
      </c>
      <c r="C195" s="83">
        <v>0</v>
      </c>
      <c r="D195" s="78" t="s">
        <v>5</v>
      </c>
      <c r="E195" s="38">
        <v>12</v>
      </c>
      <c r="F195" s="10" t="s">
        <v>282</v>
      </c>
      <c r="G195" s="84" t="s">
        <v>101</v>
      </c>
      <c r="H195" s="82" t="s">
        <v>11</v>
      </c>
      <c r="I195" s="12" t="s">
        <v>34</v>
      </c>
      <c r="J195" s="46" t="s">
        <v>45</v>
      </c>
      <c r="K195" s="70" t="s">
        <v>139</v>
      </c>
      <c r="L195" s="59" t="s">
        <v>174</v>
      </c>
      <c r="M195" s="59"/>
      <c r="N195" s="88" t="s">
        <v>116</v>
      </c>
      <c r="O195" s="79">
        <v>44053</v>
      </c>
      <c r="P195" s="45" t="s">
        <v>160</v>
      </c>
      <c r="Q195" s="88" t="s">
        <v>116</v>
      </c>
      <c r="R195" s="87"/>
    </row>
    <row r="196" spans="1:18" ht="15" hidden="1">
      <c r="A196" s="53" t="str">
        <f t="shared" si="3"/>
        <v>02.08.BP.01.01.13</v>
      </c>
      <c r="B196" s="82" t="s">
        <v>162</v>
      </c>
      <c r="C196" s="83">
        <v>0</v>
      </c>
      <c r="D196" s="78" t="s">
        <v>5</v>
      </c>
      <c r="E196" s="38">
        <v>13</v>
      </c>
      <c r="F196" s="10" t="s">
        <v>282</v>
      </c>
      <c r="G196" s="84" t="s">
        <v>101</v>
      </c>
      <c r="H196" s="82" t="s">
        <v>11</v>
      </c>
      <c r="I196" s="12" t="s">
        <v>34</v>
      </c>
      <c r="J196" s="46" t="s">
        <v>45</v>
      </c>
      <c r="K196" s="70" t="s">
        <v>140</v>
      </c>
      <c r="L196" s="59" t="s">
        <v>175</v>
      </c>
      <c r="M196" s="59"/>
      <c r="N196" s="88" t="s">
        <v>116</v>
      </c>
      <c r="O196" s="79">
        <v>44053</v>
      </c>
      <c r="P196" s="45" t="s">
        <v>160</v>
      </c>
      <c r="Q196" s="88" t="s">
        <v>116</v>
      </c>
      <c r="R196" s="87"/>
    </row>
    <row r="197" spans="1:18" ht="15" hidden="1">
      <c r="A197" s="53" t="str">
        <f t="shared" si="3"/>
        <v>02.08.BP.01.01.30</v>
      </c>
      <c r="B197" s="82" t="s">
        <v>162</v>
      </c>
      <c r="C197" s="83">
        <v>45</v>
      </c>
      <c r="D197" s="78" t="s">
        <v>5</v>
      </c>
      <c r="E197" s="86" t="s">
        <v>324</v>
      </c>
      <c r="F197" s="10" t="s">
        <v>282</v>
      </c>
      <c r="G197" s="84" t="s">
        <v>101</v>
      </c>
      <c r="H197" s="82" t="s">
        <v>11</v>
      </c>
      <c r="I197" s="85" t="s">
        <v>34</v>
      </c>
      <c r="J197" s="78" t="s">
        <v>45</v>
      </c>
      <c r="K197" s="70" t="s">
        <v>323</v>
      </c>
      <c r="L197" s="16" t="s">
        <v>277</v>
      </c>
      <c r="N197" s="78" t="s">
        <v>116</v>
      </c>
      <c r="O197" s="79">
        <v>44150</v>
      </c>
      <c r="P197" s="79" t="s">
        <v>257</v>
      </c>
      <c r="Q197" s="88" t="s">
        <v>116</v>
      </c>
      <c r="R197" s="87"/>
    </row>
    <row r="198" spans="1:18" ht="15" hidden="1">
      <c r="A198" s="53" t="str">
        <f t="shared" si="3"/>
        <v>02.08.BP.01.01.31</v>
      </c>
      <c r="B198" s="82" t="s">
        <v>249</v>
      </c>
      <c r="C198" s="83">
        <v>5</v>
      </c>
      <c r="D198" s="78" t="s">
        <v>5</v>
      </c>
      <c r="E198" s="86" t="s">
        <v>271</v>
      </c>
      <c r="F198" s="10" t="s">
        <v>282</v>
      </c>
      <c r="G198" s="84" t="s">
        <v>101</v>
      </c>
      <c r="H198" s="82" t="s">
        <v>11</v>
      </c>
      <c r="I198" s="85" t="s">
        <v>34</v>
      </c>
      <c r="J198" s="78" t="s">
        <v>45</v>
      </c>
      <c r="K198" s="70" t="s">
        <v>321</v>
      </c>
      <c r="N198" s="78" t="s">
        <v>116</v>
      </c>
      <c r="O198" s="79">
        <v>44160</v>
      </c>
      <c r="P198" s="79" t="s">
        <v>257</v>
      </c>
      <c r="Q198" s="88" t="s">
        <v>116</v>
      </c>
      <c r="R198" s="87"/>
    </row>
    <row r="199" spans="1:18" ht="15" hidden="1">
      <c r="A199" s="53" t="str">
        <f t="shared" si="3"/>
        <v>02.08.BP.01.01.32</v>
      </c>
      <c r="B199" s="82" t="s">
        <v>249</v>
      </c>
      <c r="C199" s="83">
        <v>2</v>
      </c>
      <c r="D199" s="78" t="s">
        <v>5</v>
      </c>
      <c r="E199" s="86" t="s">
        <v>325</v>
      </c>
      <c r="F199" s="10" t="s">
        <v>282</v>
      </c>
      <c r="G199" s="84" t="s">
        <v>101</v>
      </c>
      <c r="H199" s="82" t="s">
        <v>11</v>
      </c>
      <c r="I199" s="85" t="s">
        <v>34</v>
      </c>
      <c r="J199" s="78" t="s">
        <v>45</v>
      </c>
      <c r="K199" s="70" t="s">
        <v>254</v>
      </c>
      <c r="N199" s="78" t="s">
        <v>253</v>
      </c>
      <c r="O199" s="79">
        <v>44165</v>
      </c>
      <c r="P199" s="79" t="s">
        <v>257</v>
      </c>
      <c r="Q199" s="88" t="s">
        <v>116</v>
      </c>
      <c r="R199" s="87"/>
    </row>
    <row r="200" spans="1:18" ht="15" hidden="1">
      <c r="A200" s="53" t="str">
        <f t="shared" si="3"/>
        <v>02.08.BP.01.01.33</v>
      </c>
      <c r="B200" s="82" t="s">
        <v>249</v>
      </c>
      <c r="C200" s="83">
        <v>1</v>
      </c>
      <c r="D200" s="78" t="s">
        <v>5</v>
      </c>
      <c r="E200" s="86" t="s">
        <v>272</v>
      </c>
      <c r="F200" s="10" t="s">
        <v>282</v>
      </c>
      <c r="G200" s="84" t="s">
        <v>101</v>
      </c>
      <c r="H200" s="82" t="s">
        <v>11</v>
      </c>
      <c r="I200" s="85" t="s">
        <v>34</v>
      </c>
      <c r="J200" s="78" t="s">
        <v>45</v>
      </c>
      <c r="K200" s="70" t="s">
        <v>330</v>
      </c>
      <c r="N200" s="78" t="s">
        <v>116</v>
      </c>
      <c r="O200" s="79">
        <v>44173</v>
      </c>
      <c r="P200" s="79" t="s">
        <v>257</v>
      </c>
      <c r="Q200" s="88" t="s">
        <v>116</v>
      </c>
      <c r="R200" s="87"/>
    </row>
    <row r="201" spans="1:18" ht="15" hidden="1">
      <c r="A201" s="53" t="str">
        <f t="shared" si="3"/>
        <v>02.08.BP.01.01.34</v>
      </c>
      <c r="B201" s="82" t="s">
        <v>249</v>
      </c>
      <c r="C201" s="83">
        <v>3</v>
      </c>
      <c r="D201" s="78" t="s">
        <v>5</v>
      </c>
      <c r="E201" s="96" t="s">
        <v>273</v>
      </c>
      <c r="F201" s="10" t="s">
        <v>282</v>
      </c>
      <c r="G201" s="84" t="s">
        <v>101</v>
      </c>
      <c r="H201" s="82" t="s">
        <v>11</v>
      </c>
      <c r="I201" s="85" t="s">
        <v>34</v>
      </c>
      <c r="J201" s="95" t="s">
        <v>45</v>
      </c>
      <c r="K201" s="70" t="s">
        <v>328</v>
      </c>
      <c r="N201" s="78" t="s">
        <v>116</v>
      </c>
      <c r="O201" s="79">
        <v>44186</v>
      </c>
      <c r="P201" s="79" t="s">
        <v>257</v>
      </c>
      <c r="Q201" s="88" t="s">
        <v>116</v>
      </c>
      <c r="R201" s="87"/>
    </row>
    <row r="202" spans="1:18" ht="15" hidden="1">
      <c r="A202" s="53" t="str">
        <f t="shared" si="3"/>
        <v>02.08.BP.01.01.35</v>
      </c>
      <c r="B202" s="82" t="s">
        <v>249</v>
      </c>
      <c r="C202" s="83">
        <v>9</v>
      </c>
      <c r="D202" s="78" t="s">
        <v>5</v>
      </c>
      <c r="E202" s="96" t="s">
        <v>326</v>
      </c>
      <c r="F202" s="10" t="s">
        <v>282</v>
      </c>
      <c r="G202" s="84" t="s">
        <v>101</v>
      </c>
      <c r="H202" s="82" t="s">
        <v>11</v>
      </c>
      <c r="I202" s="85" t="s">
        <v>34</v>
      </c>
      <c r="J202" s="101" t="s">
        <v>45</v>
      </c>
      <c r="K202" s="70" t="s">
        <v>345</v>
      </c>
      <c r="N202" s="78" t="s">
        <v>247</v>
      </c>
      <c r="O202" s="79">
        <v>44189</v>
      </c>
      <c r="P202" s="79" t="s">
        <v>257</v>
      </c>
      <c r="Q202" s="88" t="s">
        <v>116</v>
      </c>
      <c r="R202" s="87"/>
    </row>
    <row r="203" spans="1:18" ht="15" hidden="1">
      <c r="A203" s="53" t="str">
        <f t="shared" si="3"/>
        <v>02.08.BP.01.01.36</v>
      </c>
      <c r="B203" s="82" t="s">
        <v>249</v>
      </c>
      <c r="C203" s="83">
        <v>1</v>
      </c>
      <c r="D203" s="78" t="s">
        <v>5</v>
      </c>
      <c r="E203" s="86" t="s">
        <v>327</v>
      </c>
      <c r="F203" s="10" t="s">
        <v>282</v>
      </c>
      <c r="G203" s="84" t="s">
        <v>101</v>
      </c>
      <c r="H203" s="82" t="s">
        <v>11</v>
      </c>
      <c r="I203" s="85" t="s">
        <v>34</v>
      </c>
      <c r="J203" s="168" t="s">
        <v>45</v>
      </c>
      <c r="K203" s="70" t="s">
        <v>329</v>
      </c>
      <c r="N203" s="78" t="s">
        <v>116</v>
      </c>
      <c r="O203" s="79">
        <v>44195</v>
      </c>
      <c r="P203" s="79" t="s">
        <v>257</v>
      </c>
      <c r="Q203" s="88" t="s">
        <v>116</v>
      </c>
      <c r="R203" s="87"/>
    </row>
    <row r="204" spans="1:18" ht="15" hidden="1">
      <c r="A204" s="53" t="str">
        <f>G204&amp;".01."&amp;E204</f>
        <v>02.08.BP.01.01.37</v>
      </c>
      <c r="B204" s="82" t="s">
        <v>249</v>
      </c>
      <c r="C204" s="83">
        <v>8</v>
      </c>
      <c r="D204" s="78" t="s">
        <v>5</v>
      </c>
      <c r="E204" s="251" t="s">
        <v>274</v>
      </c>
      <c r="F204" s="10" t="s">
        <v>282</v>
      </c>
      <c r="G204" s="84" t="s">
        <v>101</v>
      </c>
      <c r="H204" s="82" t="s">
        <v>11</v>
      </c>
      <c r="I204" s="85" t="s">
        <v>34</v>
      </c>
      <c r="J204" s="232" t="s">
        <v>45</v>
      </c>
      <c r="K204" s="70" t="s">
        <v>232</v>
      </c>
      <c r="N204" s="78" t="s">
        <v>116</v>
      </c>
      <c r="O204" s="79">
        <v>44199</v>
      </c>
      <c r="P204" s="79" t="s">
        <v>257</v>
      </c>
      <c r="Q204" s="88" t="s">
        <v>116</v>
      </c>
      <c r="R204" s="87"/>
    </row>
    <row r="205" spans="1:18" ht="15" hidden="1">
      <c r="A205" s="53" t="str">
        <f>G205&amp;".01."&amp;E205</f>
        <v>02.08.BP.01.01.38</v>
      </c>
      <c r="B205" s="82" t="s">
        <v>249</v>
      </c>
      <c r="C205" s="83">
        <v>3</v>
      </c>
      <c r="D205" s="78" t="s">
        <v>5</v>
      </c>
      <c r="E205" s="251" t="s">
        <v>275</v>
      </c>
      <c r="F205" s="10" t="s">
        <v>282</v>
      </c>
      <c r="G205" s="84" t="s">
        <v>101</v>
      </c>
      <c r="H205" s="82" t="s">
        <v>11</v>
      </c>
      <c r="I205" s="85" t="s">
        <v>34</v>
      </c>
      <c r="J205" s="212" t="s">
        <v>45</v>
      </c>
      <c r="K205" s="70" t="s">
        <v>233</v>
      </c>
      <c r="N205" s="78" t="s">
        <v>116</v>
      </c>
      <c r="O205" s="79">
        <v>44200</v>
      </c>
      <c r="P205" s="79" t="s">
        <v>257</v>
      </c>
      <c r="Q205" s="88" t="s">
        <v>116</v>
      </c>
      <c r="R205" s="87"/>
    </row>
    <row r="206" spans="1:18" ht="15" hidden="1">
      <c r="A206" s="53" t="str">
        <f t="shared" si="3"/>
        <v>02.11.BP.01.01.10</v>
      </c>
      <c r="B206" s="82" t="s">
        <v>162</v>
      </c>
      <c r="C206" s="83">
        <v>0</v>
      </c>
      <c r="D206" s="78" t="s">
        <v>5</v>
      </c>
      <c r="E206" s="38">
        <v>10</v>
      </c>
      <c r="F206" s="10" t="s">
        <v>282</v>
      </c>
      <c r="G206" s="84" t="s">
        <v>99</v>
      </c>
      <c r="H206" s="82" t="s">
        <v>11</v>
      </c>
      <c r="I206" s="85" t="s">
        <v>35</v>
      </c>
      <c r="J206" s="46" t="s">
        <v>45</v>
      </c>
      <c r="K206" s="70" t="s">
        <v>141</v>
      </c>
      <c r="L206" s="59" t="s">
        <v>176</v>
      </c>
      <c r="M206" s="59"/>
      <c r="N206" s="88" t="s">
        <v>116</v>
      </c>
      <c r="O206" s="79">
        <v>44053</v>
      </c>
      <c r="P206" s="45" t="s">
        <v>160</v>
      </c>
      <c r="Q206" s="88" t="s">
        <v>116</v>
      </c>
      <c r="R206" s="87"/>
    </row>
    <row r="207" spans="1:18" ht="15" hidden="1">
      <c r="A207" s="53" t="str">
        <f t="shared" si="3"/>
        <v>02.11.BP.01.01.30</v>
      </c>
      <c r="B207" s="82" t="s">
        <v>162</v>
      </c>
      <c r="C207" s="83">
        <v>25</v>
      </c>
      <c r="D207" s="78" t="s">
        <v>5</v>
      </c>
      <c r="E207" s="86" t="s">
        <v>324</v>
      </c>
      <c r="F207" s="10" t="s">
        <v>282</v>
      </c>
      <c r="G207" s="84" t="s">
        <v>99</v>
      </c>
      <c r="H207" s="82" t="s">
        <v>11</v>
      </c>
      <c r="I207" s="85" t="s">
        <v>35</v>
      </c>
      <c r="J207" s="78" t="s">
        <v>45</v>
      </c>
      <c r="K207" s="70" t="s">
        <v>323</v>
      </c>
      <c r="L207" s="16" t="s">
        <v>278</v>
      </c>
      <c r="N207" s="78" t="s">
        <v>116</v>
      </c>
      <c r="O207" s="79">
        <v>44131</v>
      </c>
      <c r="P207" s="79" t="s">
        <v>257</v>
      </c>
      <c r="Q207" s="88" t="s">
        <v>116</v>
      </c>
      <c r="R207" s="87"/>
    </row>
    <row r="208" spans="1:18" ht="15" hidden="1">
      <c r="A208" s="53" t="str">
        <f t="shared" si="3"/>
        <v>02.11.BP.01.01.31</v>
      </c>
      <c r="B208" s="82" t="s">
        <v>249</v>
      </c>
      <c r="C208" s="83">
        <v>22</v>
      </c>
      <c r="D208" s="78" t="s">
        <v>5</v>
      </c>
      <c r="E208" s="86" t="s">
        <v>271</v>
      </c>
      <c r="F208" s="10" t="s">
        <v>282</v>
      </c>
      <c r="G208" s="84" t="s">
        <v>99</v>
      </c>
      <c r="H208" s="82" t="s">
        <v>11</v>
      </c>
      <c r="I208" s="85" t="s">
        <v>35</v>
      </c>
      <c r="J208" s="78" t="s">
        <v>45</v>
      </c>
      <c r="K208" s="70" t="s">
        <v>321</v>
      </c>
      <c r="N208" s="78" t="s">
        <v>116</v>
      </c>
      <c r="O208" s="79">
        <v>44150</v>
      </c>
      <c r="P208" s="79" t="s">
        <v>257</v>
      </c>
      <c r="Q208" s="88" t="s">
        <v>116</v>
      </c>
      <c r="R208" s="87"/>
    </row>
    <row r="209" spans="1:18" ht="15" hidden="1">
      <c r="A209" s="53" t="str">
        <f t="shared" si="3"/>
        <v>02.11.BP.01.01.32</v>
      </c>
      <c r="B209" s="82" t="s">
        <v>249</v>
      </c>
      <c r="C209" s="83">
        <v>2</v>
      </c>
      <c r="D209" s="78" t="s">
        <v>5</v>
      </c>
      <c r="E209" s="86" t="s">
        <v>325</v>
      </c>
      <c r="F209" s="10" t="s">
        <v>282</v>
      </c>
      <c r="G209" s="84" t="s">
        <v>99</v>
      </c>
      <c r="H209" s="82" t="s">
        <v>11</v>
      </c>
      <c r="I209" s="85" t="s">
        <v>35</v>
      </c>
      <c r="J209" s="78" t="s">
        <v>45</v>
      </c>
      <c r="K209" s="70" t="s">
        <v>254</v>
      </c>
      <c r="N209" s="78" t="s">
        <v>253</v>
      </c>
      <c r="O209" s="79">
        <v>44159</v>
      </c>
      <c r="P209" s="79" t="s">
        <v>257</v>
      </c>
      <c r="Q209" s="88" t="s">
        <v>116</v>
      </c>
      <c r="R209" s="87"/>
    </row>
    <row r="210" spans="1:18" ht="15" hidden="1">
      <c r="A210" s="53" t="str">
        <f t="shared" si="3"/>
        <v>02.11.BP.01.01.33</v>
      </c>
      <c r="B210" s="82" t="s">
        <v>249</v>
      </c>
      <c r="C210" s="83">
        <v>3</v>
      </c>
      <c r="D210" s="78" t="s">
        <v>5</v>
      </c>
      <c r="E210" s="86" t="s">
        <v>272</v>
      </c>
      <c r="F210" s="10" t="s">
        <v>282</v>
      </c>
      <c r="G210" s="84" t="s">
        <v>99</v>
      </c>
      <c r="H210" s="82" t="s">
        <v>11</v>
      </c>
      <c r="I210" s="85" t="s">
        <v>35</v>
      </c>
      <c r="J210" s="78" t="s">
        <v>45</v>
      </c>
      <c r="K210" s="70" t="s">
        <v>328</v>
      </c>
      <c r="N210" s="78" t="s">
        <v>116</v>
      </c>
      <c r="O210" s="79">
        <v>44160</v>
      </c>
      <c r="P210" s="79" t="s">
        <v>257</v>
      </c>
      <c r="Q210" s="88" t="s">
        <v>116</v>
      </c>
      <c r="R210" s="87"/>
    </row>
    <row r="211" spans="1:18" ht="15" hidden="1">
      <c r="A211" s="53" t="str">
        <f t="shared" si="3"/>
        <v>02.11.BP.01.01.34</v>
      </c>
      <c r="B211" s="82" t="s">
        <v>249</v>
      </c>
      <c r="C211" s="83">
        <v>10</v>
      </c>
      <c r="D211" s="78" t="s">
        <v>5</v>
      </c>
      <c r="E211" s="86" t="s">
        <v>273</v>
      </c>
      <c r="F211" s="10" t="s">
        <v>282</v>
      </c>
      <c r="G211" s="84" t="s">
        <v>99</v>
      </c>
      <c r="H211" s="82" t="s">
        <v>11</v>
      </c>
      <c r="I211" s="85" t="s">
        <v>35</v>
      </c>
      <c r="J211" s="78" t="s">
        <v>45</v>
      </c>
      <c r="K211" s="70" t="s">
        <v>345</v>
      </c>
      <c r="N211" s="78" t="s">
        <v>247</v>
      </c>
      <c r="O211" s="79">
        <v>44173</v>
      </c>
      <c r="P211" s="79" t="s">
        <v>257</v>
      </c>
      <c r="Q211" s="88" t="s">
        <v>116</v>
      </c>
      <c r="R211" s="87"/>
    </row>
    <row r="212" spans="1:18" ht="15" hidden="1">
      <c r="A212" s="53" t="str">
        <f t="shared" si="3"/>
        <v>02.11.BP.01.01.35</v>
      </c>
      <c r="B212" s="82" t="s">
        <v>249</v>
      </c>
      <c r="C212" s="83">
        <v>1</v>
      </c>
      <c r="D212" s="78" t="s">
        <v>5</v>
      </c>
      <c r="E212" s="86" t="s">
        <v>326</v>
      </c>
      <c r="F212" s="10" t="s">
        <v>282</v>
      </c>
      <c r="G212" s="84" t="s">
        <v>99</v>
      </c>
      <c r="H212" s="82" t="s">
        <v>11</v>
      </c>
      <c r="I212" s="85" t="s">
        <v>35</v>
      </c>
      <c r="J212" s="78" t="s">
        <v>45</v>
      </c>
      <c r="K212" s="70" t="s">
        <v>330</v>
      </c>
      <c r="N212" s="78" t="s">
        <v>116</v>
      </c>
      <c r="O212" s="79">
        <v>44173</v>
      </c>
      <c r="P212" s="79" t="s">
        <v>257</v>
      </c>
      <c r="Q212" s="88" t="s">
        <v>116</v>
      </c>
      <c r="R212" s="87"/>
    </row>
    <row r="213" spans="1:18" ht="15" hidden="1">
      <c r="A213" s="53" t="str">
        <f t="shared" si="3"/>
        <v>02.11.BP.01.01.36</v>
      </c>
      <c r="B213" s="82" t="s">
        <v>249</v>
      </c>
      <c r="C213" s="83">
        <v>15</v>
      </c>
      <c r="D213" s="78" t="s">
        <v>5</v>
      </c>
      <c r="E213" s="86" t="s">
        <v>327</v>
      </c>
      <c r="F213" s="10" t="s">
        <v>282</v>
      </c>
      <c r="G213" s="84" t="s">
        <v>99</v>
      </c>
      <c r="H213" s="82" t="s">
        <v>11</v>
      </c>
      <c r="I213" s="85" t="s">
        <v>35</v>
      </c>
      <c r="J213" s="168" t="s">
        <v>45</v>
      </c>
      <c r="K213" s="70" t="s">
        <v>329</v>
      </c>
      <c r="N213" s="78" t="s">
        <v>116</v>
      </c>
      <c r="O213" s="79">
        <v>44195</v>
      </c>
      <c r="P213" s="79" t="s">
        <v>257</v>
      </c>
      <c r="Q213" s="88" t="s">
        <v>116</v>
      </c>
      <c r="R213" s="87"/>
    </row>
    <row r="214" spans="1:18" ht="15" hidden="1">
      <c r="A214" s="53" t="str">
        <f>G214&amp;".01."&amp;E214</f>
        <v>02.11.BP.01.01.37</v>
      </c>
      <c r="B214" s="82" t="s">
        <v>249</v>
      </c>
      <c r="C214" s="83">
        <v>3</v>
      </c>
      <c r="D214" s="78" t="s">
        <v>5</v>
      </c>
      <c r="E214" s="251" t="s">
        <v>274</v>
      </c>
      <c r="F214" s="10" t="s">
        <v>282</v>
      </c>
      <c r="G214" s="84" t="s">
        <v>99</v>
      </c>
      <c r="H214" s="82" t="s">
        <v>11</v>
      </c>
      <c r="I214" s="85" t="s">
        <v>35</v>
      </c>
      <c r="J214" s="232" t="s">
        <v>45</v>
      </c>
      <c r="K214" s="70" t="s">
        <v>232</v>
      </c>
      <c r="N214" s="78" t="s">
        <v>116</v>
      </c>
      <c r="O214" s="79">
        <v>44199</v>
      </c>
      <c r="P214" s="79" t="s">
        <v>257</v>
      </c>
      <c r="Q214" s="88" t="s">
        <v>116</v>
      </c>
      <c r="R214" s="87"/>
    </row>
    <row r="215" spans="1:18" ht="15" hidden="1">
      <c r="A215" s="53" t="str">
        <f>G215&amp;".01."&amp;E215</f>
        <v>02.11.BP.01.01.38</v>
      </c>
      <c r="B215" s="82" t="s">
        <v>249</v>
      </c>
      <c r="C215" s="83">
        <v>3</v>
      </c>
      <c r="D215" s="78" t="s">
        <v>5</v>
      </c>
      <c r="E215" s="251" t="s">
        <v>275</v>
      </c>
      <c r="F215" s="10" t="s">
        <v>282</v>
      </c>
      <c r="G215" s="84" t="s">
        <v>99</v>
      </c>
      <c r="H215" s="82" t="s">
        <v>11</v>
      </c>
      <c r="I215" s="85" t="s">
        <v>35</v>
      </c>
      <c r="J215" s="203" t="s">
        <v>45</v>
      </c>
      <c r="K215" s="70" t="s">
        <v>233</v>
      </c>
      <c r="N215" s="78" t="s">
        <v>116</v>
      </c>
      <c r="O215" s="79">
        <v>44200</v>
      </c>
      <c r="P215" s="79" t="s">
        <v>257</v>
      </c>
      <c r="Q215" s="88" t="s">
        <v>116</v>
      </c>
      <c r="R215" s="87"/>
    </row>
    <row r="216" spans="1:18" ht="15" hidden="1">
      <c r="A216" s="53" t="str">
        <f t="shared" si="3"/>
        <v>02.12.BP.01.01.10</v>
      </c>
      <c r="B216" s="82" t="s">
        <v>162</v>
      </c>
      <c r="C216" s="83">
        <v>0</v>
      </c>
      <c r="D216" s="78" t="s">
        <v>5</v>
      </c>
      <c r="E216" s="38">
        <v>10</v>
      </c>
      <c r="F216" s="10" t="s">
        <v>282</v>
      </c>
      <c r="G216" s="84" t="s">
        <v>98</v>
      </c>
      <c r="H216" s="82" t="s">
        <v>11</v>
      </c>
      <c r="I216" s="85" t="s">
        <v>36</v>
      </c>
      <c r="J216" s="46" t="s">
        <v>45</v>
      </c>
      <c r="K216" s="70" t="s">
        <v>142</v>
      </c>
      <c r="L216" s="14" t="s">
        <v>177</v>
      </c>
      <c r="M216" s="14"/>
      <c r="N216" s="89"/>
      <c r="O216" s="79">
        <v>44053</v>
      </c>
      <c r="P216" s="45" t="s">
        <v>160</v>
      </c>
      <c r="Q216" s="89"/>
      <c r="R216" s="87"/>
    </row>
    <row r="217" spans="1:18" ht="15" hidden="1">
      <c r="A217" s="53" t="str">
        <f t="shared" si="3"/>
        <v>02.12.BP.01.01.30</v>
      </c>
      <c r="B217" s="82" t="s">
        <v>162</v>
      </c>
      <c r="C217" s="83">
        <v>15</v>
      </c>
      <c r="D217" s="78" t="s">
        <v>5</v>
      </c>
      <c r="E217" s="86" t="s">
        <v>324</v>
      </c>
      <c r="F217" s="10" t="s">
        <v>282</v>
      </c>
      <c r="G217" s="84" t="s">
        <v>98</v>
      </c>
      <c r="H217" s="82" t="s">
        <v>11</v>
      </c>
      <c r="I217" s="85" t="s">
        <v>36</v>
      </c>
      <c r="J217" s="78" t="s">
        <v>45</v>
      </c>
      <c r="K217" s="70" t="s">
        <v>323</v>
      </c>
      <c r="N217" s="78" t="s">
        <v>114</v>
      </c>
      <c r="O217" s="79">
        <v>44139</v>
      </c>
      <c r="P217" s="79" t="s">
        <v>257</v>
      </c>
      <c r="Q217" s="79" t="s">
        <v>114</v>
      </c>
      <c r="R217" s="87"/>
    </row>
    <row r="218" spans="1:18" ht="15" hidden="1">
      <c r="A218" s="53" t="str">
        <f t="shared" si="3"/>
        <v>02.12.BP.01.01.31</v>
      </c>
      <c r="B218" s="82" t="s">
        <v>249</v>
      </c>
      <c r="C218" s="83">
        <v>25</v>
      </c>
      <c r="D218" s="78" t="s">
        <v>5</v>
      </c>
      <c r="E218" s="86" t="s">
        <v>271</v>
      </c>
      <c r="F218" s="10" t="s">
        <v>282</v>
      </c>
      <c r="G218" s="84" t="s">
        <v>98</v>
      </c>
      <c r="H218" s="82" t="s">
        <v>11</v>
      </c>
      <c r="I218" s="85" t="s">
        <v>36</v>
      </c>
      <c r="J218" s="78" t="s">
        <v>45</v>
      </c>
      <c r="K218" s="70" t="s">
        <v>321</v>
      </c>
      <c r="N218" s="79" t="s">
        <v>114</v>
      </c>
      <c r="O218" s="79">
        <v>44174</v>
      </c>
      <c r="P218" s="79" t="s">
        <v>257</v>
      </c>
      <c r="Q218" s="79" t="s">
        <v>114</v>
      </c>
      <c r="R218" s="87">
        <v>0.5</v>
      </c>
    </row>
    <row r="219" spans="1:18" ht="15" hidden="1">
      <c r="A219" s="53" t="str">
        <f>G219&amp;".01."&amp;E219</f>
        <v>02.12.BP.01.01.32</v>
      </c>
      <c r="B219" s="82" t="s">
        <v>249</v>
      </c>
      <c r="C219" s="83">
        <v>2</v>
      </c>
      <c r="D219" s="78" t="s">
        <v>5</v>
      </c>
      <c r="E219" s="102" t="s">
        <v>325</v>
      </c>
      <c r="F219" s="10" t="s">
        <v>282</v>
      </c>
      <c r="G219" s="84" t="s">
        <v>98</v>
      </c>
      <c r="H219" s="82" t="s">
        <v>11</v>
      </c>
      <c r="I219" s="85" t="s">
        <v>36</v>
      </c>
      <c r="J219" s="98" t="s">
        <v>45</v>
      </c>
      <c r="K219" s="70" t="s">
        <v>330</v>
      </c>
      <c r="N219" s="79" t="s">
        <v>114</v>
      </c>
      <c r="O219" s="79">
        <v>44189</v>
      </c>
      <c r="P219" s="79" t="s">
        <v>257</v>
      </c>
      <c r="Q219" s="79" t="s">
        <v>114</v>
      </c>
      <c r="R219" s="87"/>
    </row>
    <row r="220" spans="1:18" ht="15" hidden="1">
      <c r="A220" s="53" t="str">
        <f t="shared" si="3"/>
        <v>02.12.BP.01.01.33</v>
      </c>
      <c r="B220" s="82" t="s">
        <v>249</v>
      </c>
      <c r="C220" s="83">
        <v>15</v>
      </c>
      <c r="D220" s="78" t="s">
        <v>5</v>
      </c>
      <c r="E220" s="102" t="s">
        <v>272</v>
      </c>
      <c r="F220" s="10" t="s">
        <v>282</v>
      </c>
      <c r="G220" s="84" t="s">
        <v>98</v>
      </c>
      <c r="H220" s="82" t="s">
        <v>11</v>
      </c>
      <c r="I220" s="85" t="s">
        <v>36</v>
      </c>
      <c r="J220" s="203" t="s">
        <v>45</v>
      </c>
      <c r="K220" s="70" t="s">
        <v>345</v>
      </c>
      <c r="N220" s="78" t="s">
        <v>247</v>
      </c>
      <c r="O220" s="79">
        <v>44200</v>
      </c>
      <c r="P220" s="79" t="s">
        <v>257</v>
      </c>
      <c r="Q220" s="79" t="s">
        <v>114</v>
      </c>
      <c r="R220" s="87"/>
    </row>
    <row r="221" spans="1:18" ht="15" hidden="1">
      <c r="A221" s="53" t="str">
        <f t="shared" si="3"/>
        <v>02.12.BP.01.01.34</v>
      </c>
      <c r="B221" s="82" t="s">
        <v>249</v>
      </c>
      <c r="C221" s="83">
        <v>1</v>
      </c>
      <c r="D221" s="78" t="s">
        <v>5</v>
      </c>
      <c r="E221" s="222" t="s">
        <v>273</v>
      </c>
      <c r="F221" s="10" t="s">
        <v>282</v>
      </c>
      <c r="G221" s="84" t="s">
        <v>98</v>
      </c>
      <c r="H221" s="82" t="s">
        <v>11</v>
      </c>
      <c r="I221" s="85" t="s">
        <v>36</v>
      </c>
      <c r="J221" s="221" t="s">
        <v>45</v>
      </c>
      <c r="K221" s="70" t="s">
        <v>328</v>
      </c>
      <c r="N221" s="79" t="s">
        <v>114</v>
      </c>
      <c r="O221" s="79">
        <v>44220</v>
      </c>
      <c r="P221" s="79" t="s">
        <v>257</v>
      </c>
      <c r="Q221" s="79" t="s">
        <v>114</v>
      </c>
      <c r="R221" s="87"/>
    </row>
    <row r="222" spans="1:18" ht="15" hidden="1">
      <c r="A222" s="53" t="str">
        <f t="shared" si="3"/>
        <v>02.12.BP.01.01.35</v>
      </c>
      <c r="B222" s="82" t="s">
        <v>249</v>
      </c>
      <c r="C222" s="83">
        <v>1</v>
      </c>
      <c r="D222" s="78" t="s">
        <v>5</v>
      </c>
      <c r="E222" s="222" t="s">
        <v>326</v>
      </c>
      <c r="F222" s="10" t="s">
        <v>282</v>
      </c>
      <c r="G222" s="84" t="s">
        <v>98</v>
      </c>
      <c r="H222" s="82" t="s">
        <v>11</v>
      </c>
      <c r="I222" s="85" t="s">
        <v>36</v>
      </c>
      <c r="J222" s="221" t="s">
        <v>45</v>
      </c>
      <c r="K222" s="70" t="s">
        <v>329</v>
      </c>
      <c r="N222" s="79" t="s">
        <v>114</v>
      </c>
      <c r="O222" s="79">
        <v>44221</v>
      </c>
      <c r="P222" s="79" t="s">
        <v>257</v>
      </c>
      <c r="Q222" s="79" t="s">
        <v>114</v>
      </c>
      <c r="R222" s="87"/>
    </row>
    <row r="223" spans="1:18" ht="15" hidden="1">
      <c r="A223" s="53" t="str">
        <f>G223&amp;".01."&amp;E223</f>
        <v>02.12.BP.01.01.36</v>
      </c>
      <c r="B223" s="82" t="s">
        <v>249</v>
      </c>
      <c r="C223" s="83">
        <v>3</v>
      </c>
      <c r="D223" s="78" t="s">
        <v>5</v>
      </c>
      <c r="E223" s="222" t="s">
        <v>327</v>
      </c>
      <c r="F223" s="10" t="s">
        <v>282</v>
      </c>
      <c r="G223" s="84" t="s">
        <v>98</v>
      </c>
      <c r="H223" s="82" t="s">
        <v>11</v>
      </c>
      <c r="I223" s="85" t="s">
        <v>36</v>
      </c>
      <c r="J223" s="221" t="s">
        <v>45</v>
      </c>
      <c r="K223" s="70" t="s">
        <v>233</v>
      </c>
      <c r="N223" s="79" t="s">
        <v>114</v>
      </c>
      <c r="O223" s="79">
        <v>44223</v>
      </c>
      <c r="P223" s="79" t="s">
        <v>257</v>
      </c>
      <c r="Q223" s="79" t="s">
        <v>114</v>
      </c>
      <c r="R223" s="87"/>
    </row>
    <row r="224" spans="1:18" ht="15" hidden="1">
      <c r="A224" s="53" t="str">
        <f>G224&amp;".01."&amp;E224</f>
        <v>02.12.BP.01.01.37</v>
      </c>
      <c r="B224" s="82" t="s">
        <v>249</v>
      </c>
      <c r="C224" s="83">
        <v>3</v>
      </c>
      <c r="D224" s="78" t="s">
        <v>5</v>
      </c>
      <c r="E224" s="251" t="s">
        <v>274</v>
      </c>
      <c r="F224" s="10" t="s">
        <v>282</v>
      </c>
      <c r="G224" s="84" t="s">
        <v>98</v>
      </c>
      <c r="H224" s="82" t="s">
        <v>11</v>
      </c>
      <c r="I224" s="85" t="s">
        <v>36</v>
      </c>
      <c r="J224" s="232" t="s">
        <v>45</v>
      </c>
      <c r="K224" s="70" t="s">
        <v>232</v>
      </c>
      <c r="N224" s="79" t="s">
        <v>114</v>
      </c>
      <c r="O224" s="79">
        <v>44236</v>
      </c>
      <c r="P224" s="79" t="s">
        <v>257</v>
      </c>
      <c r="Q224" s="79" t="s">
        <v>114</v>
      </c>
      <c r="R224" s="87"/>
    </row>
    <row r="225" spans="1:18" ht="15" hidden="1">
      <c r="A225" s="53" t="str">
        <f>G225&amp;".01."&amp;E225</f>
        <v>02.12.BP.01.01.38</v>
      </c>
      <c r="B225" s="82" t="s">
        <v>249</v>
      </c>
      <c r="C225" s="83">
        <v>2</v>
      </c>
      <c r="D225" s="78" t="s">
        <v>5</v>
      </c>
      <c r="E225" s="251" t="s">
        <v>275</v>
      </c>
      <c r="F225" s="10" t="s">
        <v>282</v>
      </c>
      <c r="G225" s="84" t="s">
        <v>98</v>
      </c>
      <c r="H225" s="82" t="s">
        <v>11</v>
      </c>
      <c r="I225" s="85" t="s">
        <v>36</v>
      </c>
      <c r="J225" s="225" t="s">
        <v>45</v>
      </c>
      <c r="K225" s="70" t="s">
        <v>254</v>
      </c>
      <c r="N225" s="78" t="s">
        <v>253</v>
      </c>
      <c r="O225" s="79">
        <v>44237</v>
      </c>
      <c r="P225" s="79" t="s">
        <v>257</v>
      </c>
      <c r="Q225" s="79" t="s">
        <v>114</v>
      </c>
      <c r="R225" s="87"/>
    </row>
    <row r="226" spans="1:18" ht="15" hidden="1">
      <c r="A226" s="53" t="str">
        <f t="shared" si="3"/>
        <v>02.13.BP.01.01.80</v>
      </c>
      <c r="B226" s="82" t="s">
        <v>162</v>
      </c>
      <c r="C226" s="83">
        <v>8</v>
      </c>
      <c r="D226" s="78" t="s">
        <v>5</v>
      </c>
      <c r="E226" s="86" t="s">
        <v>332</v>
      </c>
      <c r="F226" s="10" t="s">
        <v>282</v>
      </c>
      <c r="G226" s="84" t="s">
        <v>102</v>
      </c>
      <c r="H226" s="82" t="s">
        <v>11</v>
      </c>
      <c r="I226" s="85" t="s">
        <v>37</v>
      </c>
      <c r="J226" s="78" t="s">
        <v>45</v>
      </c>
      <c r="K226" s="70" t="s">
        <v>323</v>
      </c>
      <c r="N226" s="78" t="s">
        <v>116</v>
      </c>
      <c r="O226" s="79">
        <v>44098</v>
      </c>
      <c r="P226" s="79" t="s">
        <v>257</v>
      </c>
      <c r="Q226" s="79" t="s">
        <v>116</v>
      </c>
      <c r="R226" s="87"/>
    </row>
    <row r="227" spans="1:18" ht="15" hidden="1">
      <c r="A227" s="53" t="str">
        <f t="shared" si="3"/>
        <v>02.13.BP.01.01.81</v>
      </c>
      <c r="B227" s="82" t="s">
        <v>249</v>
      </c>
      <c r="C227" s="83">
        <v>5</v>
      </c>
      <c r="D227" s="78" t="s">
        <v>5</v>
      </c>
      <c r="E227" s="86" t="s">
        <v>333</v>
      </c>
      <c r="F227" s="10" t="s">
        <v>282</v>
      </c>
      <c r="G227" s="84" t="s">
        <v>102</v>
      </c>
      <c r="H227" s="82" t="s">
        <v>11</v>
      </c>
      <c r="I227" s="85" t="s">
        <v>37</v>
      </c>
      <c r="J227" s="78" t="s">
        <v>45</v>
      </c>
      <c r="K227" s="70" t="s">
        <v>321</v>
      </c>
      <c r="N227" s="78" t="s">
        <v>116</v>
      </c>
      <c r="O227" s="79">
        <v>44131</v>
      </c>
      <c r="P227" s="79" t="s">
        <v>257</v>
      </c>
      <c r="Q227" s="79" t="s">
        <v>116</v>
      </c>
      <c r="R227" s="87"/>
    </row>
    <row r="228" spans="1:18" ht="15" hidden="1">
      <c r="A228" s="53" t="str">
        <f t="shared" si="3"/>
        <v>02.13.BP.01.01.82</v>
      </c>
      <c r="B228" s="82" t="s">
        <v>249</v>
      </c>
      <c r="C228" s="83">
        <v>2</v>
      </c>
      <c r="D228" s="78" t="s">
        <v>5</v>
      </c>
      <c r="E228" s="86" t="s">
        <v>334</v>
      </c>
      <c r="F228" s="10" t="s">
        <v>282</v>
      </c>
      <c r="G228" s="84" t="s">
        <v>102</v>
      </c>
      <c r="H228" s="82" t="s">
        <v>11</v>
      </c>
      <c r="I228" s="85" t="s">
        <v>37</v>
      </c>
      <c r="J228" s="78" t="s">
        <v>45</v>
      </c>
      <c r="K228" s="70" t="s">
        <v>330</v>
      </c>
      <c r="N228" s="78" t="s">
        <v>116</v>
      </c>
      <c r="O228" s="79">
        <v>44144</v>
      </c>
      <c r="P228" s="79" t="s">
        <v>257</v>
      </c>
      <c r="Q228" s="79" t="s">
        <v>116</v>
      </c>
      <c r="R228" s="87"/>
    </row>
    <row r="229" spans="1:18" ht="15" hidden="1">
      <c r="A229" s="53" t="str">
        <f t="shared" si="3"/>
        <v>02.13.BP.01.01.83</v>
      </c>
      <c r="B229" s="82" t="s">
        <v>249</v>
      </c>
      <c r="C229" s="83">
        <v>1</v>
      </c>
      <c r="D229" s="78" t="s">
        <v>5</v>
      </c>
      <c r="E229" s="86" t="s">
        <v>335</v>
      </c>
      <c r="F229" s="10" t="s">
        <v>282</v>
      </c>
      <c r="G229" s="84" t="s">
        <v>102</v>
      </c>
      <c r="H229" s="82" t="s">
        <v>11</v>
      </c>
      <c r="I229" s="85" t="s">
        <v>37</v>
      </c>
      <c r="J229" s="78" t="s">
        <v>45</v>
      </c>
      <c r="K229" s="70" t="s">
        <v>254</v>
      </c>
      <c r="N229" s="78" t="s">
        <v>253</v>
      </c>
      <c r="O229" s="79">
        <v>44146</v>
      </c>
      <c r="P229" s="79" t="s">
        <v>257</v>
      </c>
      <c r="Q229" s="79" t="s">
        <v>116</v>
      </c>
      <c r="R229" s="87"/>
    </row>
    <row r="230" spans="1:18" ht="15" hidden="1">
      <c r="A230" s="53" t="str">
        <f t="shared" si="3"/>
        <v>02.13.BP.01.01.84</v>
      </c>
      <c r="B230" s="82" t="s">
        <v>249</v>
      </c>
      <c r="C230" s="83">
        <v>1</v>
      </c>
      <c r="D230" s="78" t="s">
        <v>5</v>
      </c>
      <c r="E230" s="86" t="s">
        <v>336</v>
      </c>
      <c r="F230" s="10" t="s">
        <v>282</v>
      </c>
      <c r="G230" s="84" t="s">
        <v>102</v>
      </c>
      <c r="H230" s="82" t="s">
        <v>11</v>
      </c>
      <c r="I230" s="85" t="s">
        <v>37</v>
      </c>
      <c r="J230" s="78" t="s">
        <v>45</v>
      </c>
      <c r="K230" s="70" t="s">
        <v>328</v>
      </c>
      <c r="N230" s="78" t="s">
        <v>116</v>
      </c>
      <c r="O230" s="79">
        <v>44160</v>
      </c>
      <c r="P230" s="79" t="s">
        <v>257</v>
      </c>
      <c r="Q230" s="79" t="s">
        <v>116</v>
      </c>
      <c r="R230" s="87"/>
    </row>
    <row r="231" spans="1:18" ht="15" hidden="1">
      <c r="A231" s="53" t="str">
        <f t="shared" si="3"/>
        <v>02.13.BP.01.01.85</v>
      </c>
      <c r="B231" s="82" t="s">
        <v>249</v>
      </c>
      <c r="C231" s="83">
        <v>5</v>
      </c>
      <c r="D231" s="78" t="s">
        <v>5</v>
      </c>
      <c r="E231" s="86" t="s">
        <v>337</v>
      </c>
      <c r="F231" s="10" t="s">
        <v>282</v>
      </c>
      <c r="G231" s="84" t="s">
        <v>102</v>
      </c>
      <c r="H231" s="82" t="s">
        <v>11</v>
      </c>
      <c r="I231" s="85" t="s">
        <v>37</v>
      </c>
      <c r="J231" s="78" t="s">
        <v>45</v>
      </c>
      <c r="K231" s="70" t="s">
        <v>345</v>
      </c>
      <c r="N231" s="78" t="s">
        <v>247</v>
      </c>
      <c r="O231" s="79">
        <v>44173</v>
      </c>
      <c r="P231" s="79" t="s">
        <v>257</v>
      </c>
      <c r="Q231" s="79" t="s">
        <v>116</v>
      </c>
      <c r="R231" s="87"/>
    </row>
    <row r="232" spans="1:18" ht="15" hidden="1">
      <c r="A232" s="53" t="str">
        <f t="shared" si="3"/>
        <v>02.13.BP.01.01.86</v>
      </c>
      <c r="B232" s="82" t="s">
        <v>249</v>
      </c>
      <c r="C232" s="83">
        <v>15</v>
      </c>
      <c r="D232" s="78" t="s">
        <v>5</v>
      </c>
      <c r="E232" s="86" t="s">
        <v>338</v>
      </c>
      <c r="F232" s="10" t="s">
        <v>282</v>
      </c>
      <c r="G232" s="84" t="s">
        <v>102</v>
      </c>
      <c r="H232" s="82" t="s">
        <v>11</v>
      </c>
      <c r="I232" s="85" t="s">
        <v>37</v>
      </c>
      <c r="J232" s="168" t="s">
        <v>45</v>
      </c>
      <c r="K232" s="70" t="s">
        <v>329</v>
      </c>
      <c r="N232" s="78" t="s">
        <v>116</v>
      </c>
      <c r="O232" s="79">
        <v>44195</v>
      </c>
      <c r="P232" s="79" t="s">
        <v>257</v>
      </c>
      <c r="Q232" s="79" t="s">
        <v>116</v>
      </c>
      <c r="R232" s="87"/>
    </row>
    <row r="233" spans="1:18" ht="15" hidden="1">
      <c r="A233" s="53" t="str">
        <f>G233&amp;".01."&amp;E233</f>
        <v>02.13.BP.01.01.87</v>
      </c>
      <c r="B233" s="82" t="s">
        <v>249</v>
      </c>
      <c r="C233" s="83">
        <v>8</v>
      </c>
      <c r="D233" s="78" t="s">
        <v>5</v>
      </c>
      <c r="E233" s="251" t="s">
        <v>339</v>
      </c>
      <c r="F233" s="10" t="s">
        <v>282</v>
      </c>
      <c r="G233" s="84" t="s">
        <v>102</v>
      </c>
      <c r="H233" s="82" t="s">
        <v>11</v>
      </c>
      <c r="I233" s="85" t="s">
        <v>37</v>
      </c>
      <c r="J233" s="232" t="s">
        <v>45</v>
      </c>
      <c r="K233" s="70" t="s">
        <v>232</v>
      </c>
      <c r="N233" s="78" t="s">
        <v>116</v>
      </c>
      <c r="O233" s="79">
        <v>44199</v>
      </c>
      <c r="P233" s="79" t="s">
        <v>257</v>
      </c>
      <c r="Q233" s="79" t="s">
        <v>116</v>
      </c>
      <c r="R233" s="87"/>
    </row>
    <row r="234" spans="1:18" ht="15" hidden="1">
      <c r="A234" s="53" t="str">
        <f>G234&amp;".01."&amp;E234</f>
        <v>02.13.BP.01.01.88</v>
      </c>
      <c r="B234" s="82" t="s">
        <v>249</v>
      </c>
      <c r="C234" s="83">
        <v>3</v>
      </c>
      <c r="D234" s="78" t="s">
        <v>5</v>
      </c>
      <c r="E234" s="251" t="s">
        <v>340</v>
      </c>
      <c r="F234" s="10" t="s">
        <v>282</v>
      </c>
      <c r="G234" s="84" t="s">
        <v>102</v>
      </c>
      <c r="H234" s="82" t="s">
        <v>11</v>
      </c>
      <c r="I234" s="85" t="s">
        <v>37</v>
      </c>
      <c r="J234" s="203" t="s">
        <v>45</v>
      </c>
      <c r="K234" s="70" t="s">
        <v>233</v>
      </c>
      <c r="N234" s="78" t="s">
        <v>116</v>
      </c>
      <c r="O234" s="79">
        <v>44200</v>
      </c>
      <c r="P234" s="79" t="s">
        <v>257</v>
      </c>
      <c r="Q234" s="79" t="s">
        <v>116</v>
      </c>
      <c r="R234" s="87"/>
    </row>
    <row r="235" spans="1:18" ht="15" hidden="1">
      <c r="A235" s="53" t="str">
        <f t="shared" si="3"/>
        <v>02.18.BP.01.01.10</v>
      </c>
      <c r="B235" s="82" t="s">
        <v>162</v>
      </c>
      <c r="C235" s="83">
        <v>0</v>
      </c>
      <c r="D235" s="78" t="s">
        <v>5</v>
      </c>
      <c r="E235" s="38">
        <v>10</v>
      </c>
      <c r="F235" s="10" t="s">
        <v>282</v>
      </c>
      <c r="G235" s="84" t="s">
        <v>103</v>
      </c>
      <c r="H235" s="82" t="s">
        <v>11</v>
      </c>
      <c r="I235" s="85" t="s">
        <v>41</v>
      </c>
      <c r="J235" s="46" t="s">
        <v>45</v>
      </c>
      <c r="K235" s="70" t="s">
        <v>135</v>
      </c>
      <c r="L235" s="14" t="s">
        <v>178</v>
      </c>
      <c r="M235" s="14"/>
      <c r="N235" s="89"/>
      <c r="O235" s="79">
        <v>44053</v>
      </c>
      <c r="P235" s="45" t="s">
        <v>160</v>
      </c>
      <c r="Q235" s="89"/>
      <c r="R235" s="87"/>
    </row>
    <row r="236" spans="1:18" ht="15" hidden="1">
      <c r="A236" s="53" t="str">
        <f t="shared" si="3"/>
        <v>02.18.BP.01.01.11</v>
      </c>
      <c r="B236" s="82" t="s">
        <v>162</v>
      </c>
      <c r="C236" s="83">
        <v>0</v>
      </c>
      <c r="D236" s="78" t="s">
        <v>5</v>
      </c>
      <c r="E236" s="38">
        <v>11</v>
      </c>
      <c r="F236" s="10" t="s">
        <v>282</v>
      </c>
      <c r="G236" s="84" t="s">
        <v>103</v>
      </c>
      <c r="H236" s="82" t="s">
        <v>11</v>
      </c>
      <c r="I236" s="85" t="s">
        <v>41</v>
      </c>
      <c r="J236" s="46" t="s">
        <v>45</v>
      </c>
      <c r="K236" s="70" t="s">
        <v>136</v>
      </c>
      <c r="L236" s="14" t="s">
        <v>179</v>
      </c>
      <c r="M236" s="14"/>
      <c r="N236" s="89"/>
      <c r="O236" s="79">
        <v>44053</v>
      </c>
      <c r="P236" s="45" t="s">
        <v>160</v>
      </c>
      <c r="Q236" s="89"/>
      <c r="R236" s="87"/>
    </row>
    <row r="237" spans="1:18" ht="15" hidden="1">
      <c r="A237" s="53" t="str">
        <f t="shared" si="3"/>
        <v>02.18.BP.01.01.30</v>
      </c>
      <c r="B237" s="82" t="s">
        <v>162</v>
      </c>
      <c r="C237" s="83">
        <v>15</v>
      </c>
      <c r="D237" s="78" t="s">
        <v>5</v>
      </c>
      <c r="E237" s="86" t="s">
        <v>324</v>
      </c>
      <c r="F237" s="10" t="s">
        <v>282</v>
      </c>
      <c r="G237" s="84" t="s">
        <v>103</v>
      </c>
      <c r="H237" s="82" t="s">
        <v>11</v>
      </c>
      <c r="I237" s="85" t="s">
        <v>41</v>
      </c>
      <c r="J237" s="78" t="s">
        <v>45</v>
      </c>
      <c r="K237" s="70" t="s">
        <v>323</v>
      </c>
      <c r="N237" s="78" t="s">
        <v>114</v>
      </c>
      <c r="O237" s="79">
        <v>44103</v>
      </c>
      <c r="P237" s="79" t="s">
        <v>114</v>
      </c>
      <c r="Q237" s="79"/>
      <c r="R237" s="87"/>
    </row>
    <row r="238" spans="1:18" ht="15" hidden="1">
      <c r="A238" s="53" t="str">
        <f t="shared" si="3"/>
        <v>02.18.BP.01.01.31</v>
      </c>
      <c r="B238" s="82" t="s">
        <v>249</v>
      </c>
      <c r="C238" s="83">
        <v>1</v>
      </c>
      <c r="D238" s="78" t="s">
        <v>5</v>
      </c>
      <c r="E238" s="86" t="s">
        <v>271</v>
      </c>
      <c r="F238" s="10" t="s">
        <v>282</v>
      </c>
      <c r="G238" s="84" t="s">
        <v>103</v>
      </c>
      <c r="H238" s="82" t="s">
        <v>11</v>
      </c>
      <c r="I238" s="85" t="s">
        <v>41</v>
      </c>
      <c r="J238" s="78" t="s">
        <v>45</v>
      </c>
      <c r="K238" s="70" t="s">
        <v>321</v>
      </c>
      <c r="N238" s="78" t="s">
        <v>114</v>
      </c>
      <c r="O238" s="79">
        <v>44132</v>
      </c>
      <c r="P238" s="79" t="s">
        <v>114</v>
      </c>
      <c r="Q238" s="79"/>
      <c r="R238" s="87"/>
    </row>
    <row r="239" spans="1:18" ht="15" hidden="1">
      <c r="A239" s="53" t="str">
        <f>G239&amp;".01."&amp;E239</f>
        <v>02.18.BP.01.01.32</v>
      </c>
      <c r="B239" s="82" t="s">
        <v>249</v>
      </c>
      <c r="C239" s="83">
        <v>1</v>
      </c>
      <c r="D239" s="78" t="s">
        <v>5</v>
      </c>
      <c r="E239" s="226" t="s">
        <v>325</v>
      </c>
      <c r="F239" s="10" t="s">
        <v>282</v>
      </c>
      <c r="G239" s="84" t="s">
        <v>103</v>
      </c>
      <c r="H239" s="82" t="s">
        <v>11</v>
      </c>
      <c r="I239" s="85" t="s">
        <v>41</v>
      </c>
      <c r="J239" s="98" t="s">
        <v>45</v>
      </c>
      <c r="K239" s="70" t="s">
        <v>330</v>
      </c>
      <c r="N239" s="78" t="s">
        <v>114</v>
      </c>
      <c r="O239" s="79">
        <v>44189</v>
      </c>
      <c r="P239" s="79" t="s">
        <v>114</v>
      </c>
      <c r="Q239" s="79"/>
      <c r="R239" s="87"/>
    </row>
    <row r="240" spans="1:18" ht="15" hidden="1">
      <c r="A240" s="53" t="str">
        <f t="shared" si="3"/>
        <v>02.18.BP.01.01.33</v>
      </c>
      <c r="B240" s="82" t="s">
        <v>249</v>
      </c>
      <c r="C240" s="83">
        <v>15</v>
      </c>
      <c r="D240" s="78" t="s">
        <v>5</v>
      </c>
      <c r="E240" s="226" t="s">
        <v>272</v>
      </c>
      <c r="F240" s="10" t="s">
        <v>282</v>
      </c>
      <c r="G240" s="84" t="s">
        <v>103</v>
      </c>
      <c r="H240" s="82" t="s">
        <v>11</v>
      </c>
      <c r="I240" s="85" t="s">
        <v>41</v>
      </c>
      <c r="J240" s="203" t="s">
        <v>45</v>
      </c>
      <c r="K240" s="70" t="s">
        <v>345</v>
      </c>
      <c r="N240" s="78" t="s">
        <v>247</v>
      </c>
      <c r="O240" s="79">
        <v>44200</v>
      </c>
      <c r="P240" s="79" t="s">
        <v>114</v>
      </c>
      <c r="Q240" s="79"/>
      <c r="R240" s="87"/>
    </row>
    <row r="241" spans="1:18" ht="15" hidden="1">
      <c r="A241" s="53" t="str">
        <f t="shared" si="3"/>
        <v>02.18.BP.01.01.34</v>
      </c>
      <c r="B241" s="82" t="s">
        <v>249</v>
      </c>
      <c r="C241" s="83">
        <v>3</v>
      </c>
      <c r="D241" s="78" t="s">
        <v>5</v>
      </c>
      <c r="E241" s="226" t="s">
        <v>273</v>
      </c>
      <c r="F241" s="10" t="s">
        <v>282</v>
      </c>
      <c r="G241" s="84" t="s">
        <v>103</v>
      </c>
      <c r="H241" s="82" t="s">
        <v>11</v>
      </c>
      <c r="I241" s="85" t="s">
        <v>41</v>
      </c>
      <c r="J241" s="225" t="s">
        <v>45</v>
      </c>
      <c r="K241" s="70" t="s">
        <v>254</v>
      </c>
      <c r="N241" s="78" t="s">
        <v>253</v>
      </c>
      <c r="O241" s="79">
        <v>44235</v>
      </c>
      <c r="P241" s="79" t="s">
        <v>114</v>
      </c>
      <c r="Q241" s="79"/>
      <c r="R241" s="87"/>
    </row>
    <row r="242" spans="1:18" ht="15" hidden="1">
      <c r="A242" s="53" t="str">
        <f>G242&amp;".01."&amp;E242</f>
        <v>02.18.BP.01.01.35</v>
      </c>
      <c r="B242" s="82" t="s">
        <v>249</v>
      </c>
      <c r="C242" s="83">
        <v>2</v>
      </c>
      <c r="D242" s="78" t="s">
        <v>5</v>
      </c>
      <c r="E242" s="251" t="s">
        <v>326</v>
      </c>
      <c r="F242" s="10" t="s">
        <v>282</v>
      </c>
      <c r="G242" s="84" t="s">
        <v>103</v>
      </c>
      <c r="H242" s="82" t="s">
        <v>11</v>
      </c>
      <c r="I242" s="85" t="s">
        <v>41</v>
      </c>
      <c r="J242" s="232" t="s">
        <v>45</v>
      </c>
      <c r="K242" s="70" t="s">
        <v>328</v>
      </c>
      <c r="N242" s="78" t="s">
        <v>114</v>
      </c>
      <c r="O242" s="79">
        <v>44236</v>
      </c>
      <c r="P242" s="79" t="s">
        <v>114</v>
      </c>
      <c r="Q242" s="79"/>
      <c r="R242" s="87"/>
    </row>
    <row r="243" spans="1:18" ht="15" hidden="1">
      <c r="A243" s="53" t="str">
        <f>G243&amp;".01."&amp;E243</f>
        <v>02.18.BP.01.01.36</v>
      </c>
      <c r="B243" s="82" t="s">
        <v>249</v>
      </c>
      <c r="C243" s="83">
        <v>2</v>
      </c>
      <c r="D243" s="78" t="s">
        <v>5</v>
      </c>
      <c r="E243" s="251" t="s">
        <v>327</v>
      </c>
      <c r="F243" s="10" t="s">
        <v>282</v>
      </c>
      <c r="G243" s="84" t="s">
        <v>103</v>
      </c>
      <c r="H243" s="82" t="s">
        <v>11</v>
      </c>
      <c r="I243" s="85" t="s">
        <v>41</v>
      </c>
      <c r="J243" s="232" t="s">
        <v>45</v>
      </c>
      <c r="K243" s="70" t="s">
        <v>329</v>
      </c>
      <c r="N243" s="78" t="s">
        <v>114</v>
      </c>
      <c r="O243" s="79">
        <v>44236</v>
      </c>
      <c r="P243" s="79" t="s">
        <v>114</v>
      </c>
      <c r="Q243" s="79"/>
      <c r="R243" s="87"/>
    </row>
    <row r="244" spans="1:18" ht="15" hidden="1">
      <c r="A244" s="53" t="str">
        <f>G244&amp;".01."&amp;E244</f>
        <v>02.18.BP.01.01.37</v>
      </c>
      <c r="B244" s="82" t="s">
        <v>249</v>
      </c>
      <c r="C244" s="83">
        <v>3</v>
      </c>
      <c r="D244" s="78" t="s">
        <v>5</v>
      </c>
      <c r="E244" s="251" t="s">
        <v>274</v>
      </c>
      <c r="F244" s="10" t="s">
        <v>282</v>
      </c>
      <c r="G244" s="84" t="s">
        <v>103</v>
      </c>
      <c r="H244" s="82" t="s">
        <v>11</v>
      </c>
      <c r="I244" s="85" t="s">
        <v>41</v>
      </c>
      <c r="J244" s="232" t="s">
        <v>45</v>
      </c>
      <c r="K244" s="70" t="s">
        <v>232</v>
      </c>
      <c r="N244" s="78" t="s">
        <v>114</v>
      </c>
      <c r="O244" s="79">
        <v>44236</v>
      </c>
      <c r="P244" s="79" t="s">
        <v>114</v>
      </c>
      <c r="Q244" s="79"/>
      <c r="R244" s="87"/>
    </row>
    <row r="245" spans="1:18" ht="15" hidden="1">
      <c r="A245" s="53" t="str">
        <f>G245&amp;".01."&amp;E245</f>
        <v>02.18.BP.01.01.38</v>
      </c>
      <c r="B245" s="82" t="s">
        <v>249</v>
      </c>
      <c r="C245" s="83">
        <v>3</v>
      </c>
      <c r="D245" s="78" t="s">
        <v>5</v>
      </c>
      <c r="E245" s="251" t="s">
        <v>275</v>
      </c>
      <c r="F245" s="10" t="s">
        <v>282</v>
      </c>
      <c r="G245" s="84" t="s">
        <v>103</v>
      </c>
      <c r="H245" s="82" t="s">
        <v>11</v>
      </c>
      <c r="I245" s="85" t="s">
        <v>41</v>
      </c>
      <c r="J245" s="225" t="s">
        <v>45</v>
      </c>
      <c r="K245" s="70" t="s">
        <v>233</v>
      </c>
      <c r="N245" s="78" t="s">
        <v>114</v>
      </c>
      <c r="O245" s="79">
        <v>44237</v>
      </c>
      <c r="P245" s="79" t="s">
        <v>114</v>
      </c>
      <c r="Q245" s="79"/>
      <c r="R245" s="87"/>
    </row>
    <row r="246" spans="1:18" ht="15" hidden="1">
      <c r="A246" s="53" t="str">
        <f t="shared" si="3"/>
        <v>02.21.BP.01.01.30</v>
      </c>
      <c r="B246" s="82" t="s">
        <v>162</v>
      </c>
      <c r="C246" s="83">
        <v>50</v>
      </c>
      <c r="D246" s="78" t="s">
        <v>5</v>
      </c>
      <c r="E246" s="86" t="s">
        <v>324</v>
      </c>
      <c r="F246" s="10" t="s">
        <v>282</v>
      </c>
      <c r="G246" s="84" t="s">
        <v>256</v>
      </c>
      <c r="H246" s="82" t="s">
        <v>11</v>
      </c>
      <c r="I246" s="85" t="s">
        <v>38</v>
      </c>
      <c r="J246" s="78" t="s">
        <v>45</v>
      </c>
      <c r="K246" s="70" t="s">
        <v>323</v>
      </c>
      <c r="N246" s="79" t="s">
        <v>126</v>
      </c>
      <c r="O246" s="79">
        <v>44154</v>
      </c>
      <c r="P246" s="79" t="s">
        <v>257</v>
      </c>
      <c r="Q246" s="79" t="s">
        <v>126</v>
      </c>
      <c r="R246" s="87"/>
    </row>
    <row r="247" spans="1:18" ht="15" hidden="1">
      <c r="A247" s="53" t="str">
        <f t="shared" si="3"/>
        <v>02.21.BP.01.01.31</v>
      </c>
      <c r="B247" s="82" t="s">
        <v>249</v>
      </c>
      <c r="C247" s="83">
        <v>10</v>
      </c>
      <c r="D247" s="78" t="s">
        <v>5</v>
      </c>
      <c r="E247" s="86" t="s">
        <v>271</v>
      </c>
      <c r="F247" s="10" t="s">
        <v>282</v>
      </c>
      <c r="G247" s="84" t="s">
        <v>256</v>
      </c>
      <c r="H247" s="82" t="s">
        <v>11</v>
      </c>
      <c r="I247" s="85" t="s">
        <v>38</v>
      </c>
      <c r="J247" s="78" t="s">
        <v>45</v>
      </c>
      <c r="K247" s="70" t="s">
        <v>321</v>
      </c>
      <c r="N247" s="79" t="s">
        <v>126</v>
      </c>
      <c r="O247" s="79">
        <v>44160</v>
      </c>
      <c r="P247" s="79"/>
      <c r="Q247" s="79" t="s">
        <v>126</v>
      </c>
      <c r="R247" s="87"/>
    </row>
    <row r="248" spans="1:18" ht="15" hidden="1">
      <c r="A248" s="53" t="str">
        <f t="shared" si="3"/>
        <v>02.21.BP.01.01.32</v>
      </c>
      <c r="B248" s="82" t="s">
        <v>249</v>
      </c>
      <c r="C248" s="83">
        <v>3</v>
      </c>
      <c r="D248" s="78" t="s">
        <v>5</v>
      </c>
      <c r="E248" s="86" t="s">
        <v>325</v>
      </c>
      <c r="F248" s="10" t="s">
        <v>282</v>
      </c>
      <c r="G248" s="84" t="s">
        <v>256</v>
      </c>
      <c r="H248" s="82" t="s">
        <v>11</v>
      </c>
      <c r="I248" s="85" t="s">
        <v>38</v>
      </c>
      <c r="J248" s="78" t="s">
        <v>45</v>
      </c>
      <c r="K248" s="70" t="s">
        <v>254</v>
      </c>
      <c r="N248" s="79" t="s">
        <v>253</v>
      </c>
      <c r="O248" s="79">
        <v>44164</v>
      </c>
      <c r="P248" s="79"/>
      <c r="Q248" s="79" t="s">
        <v>126</v>
      </c>
      <c r="R248" s="87"/>
    </row>
    <row r="249" spans="1:18" ht="15" hidden="1">
      <c r="A249" s="53" t="str">
        <f t="shared" si="3"/>
        <v>02.21.BP.01.01.33</v>
      </c>
      <c r="B249" s="82" t="s">
        <v>249</v>
      </c>
      <c r="C249" s="83">
        <v>2</v>
      </c>
      <c r="D249" s="78" t="s">
        <v>5</v>
      </c>
      <c r="E249" s="86" t="s">
        <v>272</v>
      </c>
      <c r="F249" s="10" t="s">
        <v>282</v>
      </c>
      <c r="G249" s="84" t="s">
        <v>256</v>
      </c>
      <c r="H249" s="82" t="s">
        <v>11</v>
      </c>
      <c r="I249" s="85" t="s">
        <v>38</v>
      </c>
      <c r="J249" s="78" t="s">
        <v>45</v>
      </c>
      <c r="K249" s="70" t="s">
        <v>330</v>
      </c>
      <c r="N249" s="79" t="s">
        <v>126</v>
      </c>
      <c r="O249" s="79">
        <v>44174</v>
      </c>
      <c r="P249" s="79"/>
      <c r="Q249" s="79" t="s">
        <v>126</v>
      </c>
      <c r="R249" s="87"/>
    </row>
    <row r="250" spans="1:18" ht="15" hidden="1">
      <c r="A250" s="53" t="str">
        <f t="shared" si="3"/>
        <v>02.21.BP.01.01.34</v>
      </c>
      <c r="B250" s="82" t="s">
        <v>249</v>
      </c>
      <c r="C250" s="83">
        <v>3</v>
      </c>
      <c r="D250" s="78" t="s">
        <v>5</v>
      </c>
      <c r="E250" s="86" t="s">
        <v>273</v>
      </c>
      <c r="F250" s="10" t="s">
        <v>282</v>
      </c>
      <c r="G250" s="84" t="s">
        <v>256</v>
      </c>
      <c r="H250" s="82" t="s">
        <v>11</v>
      </c>
      <c r="I250" s="85" t="s">
        <v>38</v>
      </c>
      <c r="J250" s="78" t="s">
        <v>45</v>
      </c>
      <c r="K250" s="70" t="s">
        <v>345</v>
      </c>
      <c r="N250" s="79" t="s">
        <v>247</v>
      </c>
      <c r="O250" s="79">
        <v>44177</v>
      </c>
      <c r="P250" s="79"/>
      <c r="Q250" s="79" t="s">
        <v>126</v>
      </c>
      <c r="R250" s="87"/>
    </row>
    <row r="251" spans="1:18" ht="15" hidden="1">
      <c r="A251" s="53" t="str">
        <f t="shared" si="3"/>
        <v>02.21.BP.01.01.35</v>
      </c>
      <c r="B251" s="82" t="s">
        <v>249</v>
      </c>
      <c r="C251" s="83">
        <v>22</v>
      </c>
      <c r="D251" s="78" t="s">
        <v>5</v>
      </c>
      <c r="E251" s="86" t="s">
        <v>326</v>
      </c>
      <c r="F251" s="10" t="s">
        <v>282</v>
      </c>
      <c r="G251" s="84" t="s">
        <v>256</v>
      </c>
      <c r="H251" s="82" t="s">
        <v>11</v>
      </c>
      <c r="I251" s="85" t="s">
        <v>38</v>
      </c>
      <c r="J251" s="169" t="s">
        <v>45</v>
      </c>
      <c r="K251" s="70" t="s">
        <v>328</v>
      </c>
      <c r="N251" s="79" t="s">
        <v>126</v>
      </c>
      <c r="O251" s="79">
        <v>44196</v>
      </c>
      <c r="P251" s="79"/>
      <c r="Q251" s="79" t="s">
        <v>126</v>
      </c>
      <c r="R251" s="87"/>
    </row>
    <row r="252" spans="1:18" ht="15" hidden="1">
      <c r="A252" s="53" t="str">
        <f>G252&amp;".01."&amp;E252</f>
        <v>02.21.BP.01.01.36</v>
      </c>
      <c r="B252" s="82" t="s">
        <v>249</v>
      </c>
      <c r="C252" s="83">
        <v>3</v>
      </c>
      <c r="D252" s="78" t="s">
        <v>5</v>
      </c>
      <c r="E252" s="251" t="s">
        <v>327</v>
      </c>
      <c r="F252" s="10" t="s">
        <v>282</v>
      </c>
      <c r="G252" s="84" t="s">
        <v>256</v>
      </c>
      <c r="H252" s="82" t="s">
        <v>11</v>
      </c>
      <c r="I252" s="85" t="s">
        <v>38</v>
      </c>
      <c r="J252" s="232" t="s">
        <v>45</v>
      </c>
      <c r="K252" s="70" t="s">
        <v>329</v>
      </c>
      <c r="N252" s="79" t="s">
        <v>126</v>
      </c>
      <c r="O252" s="79">
        <v>44209</v>
      </c>
      <c r="P252" s="79"/>
      <c r="Q252" s="79" t="s">
        <v>126</v>
      </c>
      <c r="R252" s="87"/>
    </row>
    <row r="253" spans="1:18" ht="15" hidden="1">
      <c r="A253" s="53" t="str">
        <f t="shared" si="3"/>
        <v>02.21.BP.01.01.37</v>
      </c>
      <c r="B253" s="82" t="s">
        <v>249</v>
      </c>
      <c r="C253" s="83">
        <v>3</v>
      </c>
      <c r="D253" s="78" t="s">
        <v>5</v>
      </c>
      <c r="E253" s="251" t="s">
        <v>274</v>
      </c>
      <c r="F253" s="10" t="s">
        <v>282</v>
      </c>
      <c r="G253" s="84" t="s">
        <v>256</v>
      </c>
      <c r="H253" s="82" t="s">
        <v>11</v>
      </c>
      <c r="I253" s="85" t="s">
        <v>38</v>
      </c>
      <c r="J253" s="220" t="s">
        <v>45</v>
      </c>
      <c r="K253" s="70" t="s">
        <v>232</v>
      </c>
      <c r="N253" s="79" t="s">
        <v>126</v>
      </c>
      <c r="O253" s="79">
        <v>44209</v>
      </c>
      <c r="P253" s="79"/>
      <c r="Q253" s="79" t="s">
        <v>126</v>
      </c>
      <c r="R253" s="87"/>
    </row>
    <row r="254" spans="1:18" ht="15" hidden="1">
      <c r="A254" s="53" t="str">
        <f>G254&amp;".01."&amp;E254</f>
        <v>02.21.BP.01.01.38</v>
      </c>
      <c r="B254" s="82" t="s">
        <v>249</v>
      </c>
      <c r="C254" s="83">
        <v>5</v>
      </c>
      <c r="D254" s="78" t="s">
        <v>5</v>
      </c>
      <c r="E254" s="251" t="s">
        <v>275</v>
      </c>
      <c r="F254" s="10" t="s">
        <v>282</v>
      </c>
      <c r="G254" s="84" t="s">
        <v>256</v>
      </c>
      <c r="H254" s="82" t="s">
        <v>11</v>
      </c>
      <c r="I254" s="85" t="s">
        <v>38</v>
      </c>
      <c r="J254" s="232" t="s">
        <v>45</v>
      </c>
      <c r="K254" s="70" t="s">
        <v>233</v>
      </c>
      <c r="N254" s="79" t="s">
        <v>126</v>
      </c>
      <c r="O254" s="79">
        <v>44255</v>
      </c>
      <c r="P254" s="79"/>
      <c r="Q254" s="79" t="s">
        <v>126</v>
      </c>
      <c r="R254" s="87"/>
    </row>
    <row r="255" spans="1:18" ht="15" hidden="1">
      <c r="A255" s="53" t="str">
        <f t="shared" si="3"/>
        <v>02.23.BP.01.01.10</v>
      </c>
      <c r="B255" s="82" t="s">
        <v>162</v>
      </c>
      <c r="C255" s="83">
        <v>0</v>
      </c>
      <c r="D255" s="78" t="s">
        <v>5</v>
      </c>
      <c r="E255" s="38">
        <v>10</v>
      </c>
      <c r="F255" s="10" t="s">
        <v>282</v>
      </c>
      <c r="G255" s="84" t="s">
        <v>104</v>
      </c>
      <c r="H255" s="82" t="s">
        <v>11</v>
      </c>
      <c r="I255" s="85" t="s">
        <v>39</v>
      </c>
      <c r="J255" s="46" t="s">
        <v>45</v>
      </c>
      <c r="K255" s="70" t="s">
        <v>134</v>
      </c>
      <c r="L255" s="14" t="s">
        <v>180</v>
      </c>
      <c r="M255" s="14"/>
      <c r="N255" s="89"/>
      <c r="O255" s="79">
        <v>44053</v>
      </c>
      <c r="P255" s="45" t="s">
        <v>160</v>
      </c>
      <c r="Q255" s="89"/>
      <c r="R255" s="87"/>
    </row>
    <row r="256" spans="1:18" ht="15" hidden="1">
      <c r="A256" s="53" t="str">
        <f t="shared" si="3"/>
        <v>02.23.BP.01.01.30</v>
      </c>
      <c r="B256" s="82" t="s">
        <v>162</v>
      </c>
      <c r="C256" s="83">
        <v>24</v>
      </c>
      <c r="D256" s="78" t="s">
        <v>5</v>
      </c>
      <c r="E256" s="86" t="s">
        <v>324</v>
      </c>
      <c r="F256" s="10" t="s">
        <v>282</v>
      </c>
      <c r="G256" s="84" t="s">
        <v>104</v>
      </c>
      <c r="H256" s="82" t="s">
        <v>11</v>
      </c>
      <c r="I256" s="85" t="s">
        <v>39</v>
      </c>
      <c r="J256" s="78" t="s">
        <v>45</v>
      </c>
      <c r="K256" s="70" t="s">
        <v>323</v>
      </c>
      <c r="N256" s="79" t="s">
        <v>114</v>
      </c>
      <c r="O256" s="79">
        <v>44138</v>
      </c>
      <c r="P256" s="79" t="s">
        <v>257</v>
      </c>
      <c r="Q256" s="79" t="s">
        <v>114</v>
      </c>
      <c r="R256" s="87"/>
    </row>
    <row r="257" spans="1:18" ht="15" hidden="1">
      <c r="A257" s="53" t="str">
        <f t="shared" si="3"/>
        <v>02.23.BP.01.01.31</v>
      </c>
      <c r="B257" s="82" t="s">
        <v>249</v>
      </c>
      <c r="C257" s="83">
        <v>40</v>
      </c>
      <c r="D257" s="78" t="s">
        <v>5</v>
      </c>
      <c r="E257" s="86" t="s">
        <v>271</v>
      </c>
      <c r="F257" s="10" t="s">
        <v>282</v>
      </c>
      <c r="G257" s="84" t="s">
        <v>104</v>
      </c>
      <c r="H257" s="82" t="s">
        <v>11</v>
      </c>
      <c r="I257" s="85" t="s">
        <v>39</v>
      </c>
      <c r="J257" s="98" t="s">
        <v>45</v>
      </c>
      <c r="K257" s="70" t="s">
        <v>321</v>
      </c>
      <c r="N257" s="79" t="s">
        <v>114</v>
      </c>
      <c r="O257" s="79">
        <v>44189</v>
      </c>
      <c r="P257" s="79" t="s">
        <v>257</v>
      </c>
      <c r="Q257" s="79" t="s">
        <v>114</v>
      </c>
      <c r="R257" s="87"/>
    </row>
    <row r="258" spans="1:18" ht="15" hidden="1">
      <c r="A258" s="53" t="str">
        <f t="shared" si="3"/>
        <v>02.23.BP.01.01.32</v>
      </c>
      <c r="B258" s="82" t="s">
        <v>249</v>
      </c>
      <c r="C258" s="83">
        <v>12</v>
      </c>
      <c r="D258" s="78" t="s">
        <v>5</v>
      </c>
      <c r="E258" s="86" t="s">
        <v>325</v>
      </c>
      <c r="F258" s="10" t="s">
        <v>282</v>
      </c>
      <c r="G258" s="84" t="s">
        <v>104</v>
      </c>
      <c r="H258" s="82" t="s">
        <v>11</v>
      </c>
      <c r="I258" s="85" t="s">
        <v>39</v>
      </c>
      <c r="J258" s="203" t="s">
        <v>45</v>
      </c>
      <c r="K258" s="70" t="s">
        <v>345</v>
      </c>
      <c r="N258" s="79" t="s">
        <v>247</v>
      </c>
      <c r="O258" s="79">
        <v>44200</v>
      </c>
      <c r="P258" s="79" t="s">
        <v>257</v>
      </c>
      <c r="Q258" s="79" t="s">
        <v>114</v>
      </c>
      <c r="R258" s="87"/>
    </row>
    <row r="259" spans="1:18" ht="15" hidden="1">
      <c r="A259" s="53" t="str">
        <f>G259&amp;".01."&amp;E259</f>
        <v>02.23.BP.01.01.33</v>
      </c>
      <c r="B259" s="82" t="s">
        <v>249</v>
      </c>
      <c r="C259" s="83">
        <v>2</v>
      </c>
      <c r="D259" s="78" t="s">
        <v>5</v>
      </c>
      <c r="E259" s="222" t="s">
        <v>272</v>
      </c>
      <c r="F259" s="10" t="s">
        <v>282</v>
      </c>
      <c r="G259" s="84" t="s">
        <v>104</v>
      </c>
      <c r="H259" s="82" t="s">
        <v>11</v>
      </c>
      <c r="I259" s="85" t="s">
        <v>39</v>
      </c>
      <c r="J259" s="221" t="s">
        <v>45</v>
      </c>
      <c r="K259" s="70" t="s">
        <v>329</v>
      </c>
      <c r="N259" s="79"/>
      <c r="O259" s="79">
        <v>44220</v>
      </c>
      <c r="P259" s="79"/>
      <c r="Q259" s="79"/>
      <c r="R259" s="87"/>
    </row>
    <row r="260" spans="1:18" ht="15" hidden="1">
      <c r="A260" s="53" t="str">
        <f>G260&amp;".01."&amp;E260</f>
        <v>02.23.BP.01.01.34</v>
      </c>
      <c r="B260" s="82" t="s">
        <v>249</v>
      </c>
      <c r="C260" s="83">
        <v>1</v>
      </c>
      <c r="D260" s="78" t="s">
        <v>5</v>
      </c>
      <c r="E260" s="222" t="s">
        <v>273</v>
      </c>
      <c r="F260" s="10" t="s">
        <v>282</v>
      </c>
      <c r="G260" s="84" t="s">
        <v>104</v>
      </c>
      <c r="H260" s="82" t="s">
        <v>11</v>
      </c>
      <c r="I260" s="85" t="s">
        <v>39</v>
      </c>
      <c r="J260" s="221" t="s">
        <v>45</v>
      </c>
      <c r="K260" s="70" t="s">
        <v>330</v>
      </c>
      <c r="N260" s="79"/>
      <c r="O260" s="79">
        <v>44223</v>
      </c>
      <c r="P260" s="79"/>
      <c r="Q260" s="79"/>
      <c r="R260" s="87"/>
    </row>
    <row r="261" spans="1:18" ht="15" hidden="1">
      <c r="A261" s="53" t="str">
        <f t="shared" si="4" ref="A261:A335">G261&amp;".01."&amp;E261</f>
        <v>02.23.BP.01.01.35</v>
      </c>
      <c r="B261" s="82" t="s">
        <v>249</v>
      </c>
      <c r="C261" s="83">
        <v>3</v>
      </c>
      <c r="D261" s="78" t="s">
        <v>5</v>
      </c>
      <c r="E261" s="222" t="s">
        <v>326</v>
      </c>
      <c r="F261" s="10" t="s">
        <v>282</v>
      </c>
      <c r="G261" s="84" t="s">
        <v>104</v>
      </c>
      <c r="H261" s="82" t="s">
        <v>11</v>
      </c>
      <c r="I261" s="85" t="s">
        <v>39</v>
      </c>
      <c r="J261" s="225" t="s">
        <v>45</v>
      </c>
      <c r="K261" s="70" t="s">
        <v>254</v>
      </c>
      <c r="N261" s="79" t="s">
        <v>253</v>
      </c>
      <c r="O261" s="79">
        <v>44235</v>
      </c>
      <c r="P261" s="79" t="s">
        <v>257</v>
      </c>
      <c r="Q261" s="79" t="s">
        <v>114</v>
      </c>
      <c r="R261" s="87"/>
    </row>
    <row r="262" spans="1:18" ht="15" hidden="1">
      <c r="A262" s="53" t="str">
        <f>G262&amp;".01."&amp;E262</f>
        <v>02.23.BP.01.01.36</v>
      </c>
      <c r="B262" s="82" t="s">
        <v>249</v>
      </c>
      <c r="C262" s="83">
        <v>2</v>
      </c>
      <c r="D262" s="78" t="s">
        <v>5</v>
      </c>
      <c r="E262" s="251" t="s">
        <v>327</v>
      </c>
      <c r="F262" s="10" t="s">
        <v>282</v>
      </c>
      <c r="G262" s="84" t="s">
        <v>104</v>
      </c>
      <c r="H262" s="82" t="s">
        <v>11</v>
      </c>
      <c r="I262" s="85" t="s">
        <v>39</v>
      </c>
      <c r="J262" s="232" t="s">
        <v>45</v>
      </c>
      <c r="K262" s="70" t="s">
        <v>328</v>
      </c>
      <c r="N262" s="79" t="s">
        <v>114</v>
      </c>
      <c r="O262" s="79">
        <v>44235</v>
      </c>
      <c r="P262" s="79" t="s">
        <v>257</v>
      </c>
      <c r="Q262" s="79" t="s">
        <v>114</v>
      </c>
      <c r="R262" s="87"/>
    </row>
    <row r="263" spans="1:18" ht="15" hidden="1">
      <c r="A263" s="53" t="str">
        <f>G263&amp;".01."&amp;E263</f>
        <v>02.23.BP.01.01.37</v>
      </c>
      <c r="B263" s="82" t="s">
        <v>249</v>
      </c>
      <c r="C263" s="83">
        <v>3</v>
      </c>
      <c r="D263" s="78" t="s">
        <v>5</v>
      </c>
      <c r="E263" s="251" t="s">
        <v>274</v>
      </c>
      <c r="F263" s="10" t="s">
        <v>282</v>
      </c>
      <c r="G263" s="84" t="s">
        <v>104</v>
      </c>
      <c r="H263" s="82" t="s">
        <v>11</v>
      </c>
      <c r="I263" s="85" t="s">
        <v>39</v>
      </c>
      <c r="J263" s="232" t="s">
        <v>45</v>
      </c>
      <c r="K263" s="70" t="s">
        <v>232</v>
      </c>
      <c r="N263" s="79" t="s">
        <v>114</v>
      </c>
      <c r="O263" s="79">
        <v>44235</v>
      </c>
      <c r="P263" s="79" t="s">
        <v>257</v>
      </c>
      <c r="Q263" s="79" t="s">
        <v>114</v>
      </c>
      <c r="R263" s="87"/>
    </row>
    <row r="264" spans="1:18" ht="15" hidden="1">
      <c r="A264" s="53" t="str">
        <f>G264&amp;".01."&amp;E264</f>
        <v>02.23.BP.01.01.38</v>
      </c>
      <c r="B264" s="82" t="s">
        <v>249</v>
      </c>
      <c r="C264" s="83">
        <v>3</v>
      </c>
      <c r="D264" s="78" t="s">
        <v>5</v>
      </c>
      <c r="E264" s="251" t="s">
        <v>275</v>
      </c>
      <c r="F264" s="10" t="s">
        <v>282</v>
      </c>
      <c r="G264" s="84" t="s">
        <v>104</v>
      </c>
      <c r="H264" s="82" t="s">
        <v>11</v>
      </c>
      <c r="I264" s="85" t="s">
        <v>39</v>
      </c>
      <c r="J264" s="225" t="s">
        <v>45</v>
      </c>
      <c r="K264" s="70" t="s">
        <v>233</v>
      </c>
      <c r="N264" s="79" t="s">
        <v>114</v>
      </c>
      <c r="O264" s="79">
        <v>44237</v>
      </c>
      <c r="P264" s="79" t="s">
        <v>257</v>
      </c>
      <c r="Q264" s="79" t="s">
        <v>114</v>
      </c>
      <c r="R264" s="87"/>
    </row>
    <row r="265" spans="1:18" ht="15" hidden="1">
      <c r="A265" s="53" t="str">
        <f t="shared" si="4"/>
        <v>02.02.BP.01.01.14</v>
      </c>
      <c r="B265" s="38">
        <v>0</v>
      </c>
      <c r="C265" s="63">
        <v>24</v>
      </c>
      <c r="D265" s="78" t="s">
        <v>5</v>
      </c>
      <c r="E265" s="38">
        <v>14</v>
      </c>
      <c r="F265" s="10" t="s">
        <v>282</v>
      </c>
      <c r="G265" s="13" t="s">
        <v>96</v>
      </c>
      <c r="H265" s="82" t="s">
        <v>11</v>
      </c>
      <c r="I265" s="85" t="s">
        <v>158</v>
      </c>
      <c r="J265" s="46" t="s">
        <v>45</v>
      </c>
      <c r="K265" s="70" t="s">
        <v>147</v>
      </c>
      <c r="L265" s="14" t="s">
        <v>170</v>
      </c>
      <c r="M265" s="14"/>
      <c r="N265" s="89"/>
      <c r="O265" s="79">
        <v>44053</v>
      </c>
      <c r="P265" s="45" t="s">
        <v>160</v>
      </c>
      <c r="Q265" s="89"/>
      <c r="R265" s="87"/>
    </row>
    <row r="266" spans="1:18" ht="15" hidden="1">
      <c r="A266" s="53" t="str">
        <f t="shared" si="4"/>
        <v>02.02.BP.01.01.15</v>
      </c>
      <c r="B266" s="82" t="s">
        <v>162</v>
      </c>
      <c r="C266" s="83">
        <v>25</v>
      </c>
      <c r="D266" s="78" t="s">
        <v>5</v>
      </c>
      <c r="E266" s="38">
        <v>15</v>
      </c>
      <c r="F266" s="10" t="s">
        <v>282</v>
      </c>
      <c r="G266" s="84" t="s">
        <v>96</v>
      </c>
      <c r="H266" s="82" t="s">
        <v>11</v>
      </c>
      <c r="I266" s="85" t="s">
        <v>158</v>
      </c>
      <c r="J266" s="46" t="s">
        <v>45</v>
      </c>
      <c r="K266" s="70" t="s">
        <v>148</v>
      </c>
      <c r="L266" s="14" t="s">
        <v>21</v>
      </c>
      <c r="M266" s="14"/>
      <c r="N266" s="89"/>
      <c r="O266" s="79">
        <v>44053</v>
      </c>
      <c r="P266" s="45" t="s">
        <v>160</v>
      </c>
      <c r="Q266" s="89"/>
      <c r="R266" s="87"/>
    </row>
    <row r="267" spans="1:18" ht="15" hidden="1">
      <c r="A267" s="53" t="str">
        <f t="shared" si="4"/>
        <v>02.24.BP.01.01.30</v>
      </c>
      <c r="B267" s="82" t="s">
        <v>162</v>
      </c>
      <c r="C267" s="83">
        <v>22</v>
      </c>
      <c r="D267" s="78" t="s">
        <v>5</v>
      </c>
      <c r="E267" s="86" t="s">
        <v>324</v>
      </c>
      <c r="F267" s="10" t="s">
        <v>282</v>
      </c>
      <c r="G267" s="84" t="s">
        <v>181</v>
      </c>
      <c r="H267" s="82" t="s">
        <v>11</v>
      </c>
      <c r="I267" s="85" t="s">
        <v>158</v>
      </c>
      <c r="J267" s="78" t="s">
        <v>45</v>
      </c>
      <c r="K267" s="70" t="s">
        <v>323</v>
      </c>
      <c r="N267" s="78" t="s">
        <v>114</v>
      </c>
      <c r="O267" s="79">
        <v>44138</v>
      </c>
      <c r="P267" s="79"/>
      <c r="Q267" s="79" t="s">
        <v>114</v>
      </c>
      <c r="R267" s="87"/>
    </row>
    <row r="268" spans="1:18" ht="15" hidden="1">
      <c r="A268" s="53" t="str">
        <f t="shared" si="4"/>
        <v>02.24.BP.01.01.31</v>
      </c>
      <c r="B268" s="82" t="s">
        <v>249</v>
      </c>
      <c r="C268" s="83">
        <v>29</v>
      </c>
      <c r="D268" s="78" t="s">
        <v>5</v>
      </c>
      <c r="E268" s="86" t="s">
        <v>271</v>
      </c>
      <c r="F268" s="10" t="s">
        <v>282</v>
      </c>
      <c r="G268" s="84" t="s">
        <v>181</v>
      </c>
      <c r="H268" s="82" t="s">
        <v>11</v>
      </c>
      <c r="I268" s="85" t="s">
        <v>158</v>
      </c>
      <c r="J268" s="78" t="s">
        <v>45</v>
      </c>
      <c r="K268" s="70" t="s">
        <v>321</v>
      </c>
      <c r="N268" s="78" t="s">
        <v>114</v>
      </c>
      <c r="O268" s="79">
        <v>44166</v>
      </c>
      <c r="P268" s="79"/>
      <c r="Q268" s="79" t="s">
        <v>114</v>
      </c>
      <c r="R268" s="87"/>
    </row>
    <row r="269" spans="1:18" ht="15" hidden="1">
      <c r="A269" s="53" t="str">
        <f t="shared" si="4"/>
        <v>02.24.BP.01.01.32</v>
      </c>
      <c r="B269" s="82" t="s">
        <v>249</v>
      </c>
      <c r="C269" s="83">
        <v>1</v>
      </c>
      <c r="D269" s="78" t="s">
        <v>5</v>
      </c>
      <c r="E269" s="86" t="s">
        <v>325</v>
      </c>
      <c r="F269" s="10" t="s">
        <v>282</v>
      </c>
      <c r="G269" s="84" t="s">
        <v>181</v>
      </c>
      <c r="H269" s="82" t="s">
        <v>11</v>
      </c>
      <c r="I269" s="85" t="s">
        <v>158</v>
      </c>
      <c r="J269" s="78" t="s">
        <v>45</v>
      </c>
      <c r="K269" s="70" t="s">
        <v>254</v>
      </c>
      <c r="N269" s="78" t="s">
        <v>253</v>
      </c>
      <c r="O269" s="79">
        <v>44171</v>
      </c>
      <c r="P269" s="79"/>
      <c r="Q269" s="79" t="s">
        <v>114</v>
      </c>
      <c r="R269" s="87"/>
    </row>
    <row r="270" spans="1:18" ht="15" hidden="1">
      <c r="A270" s="53" t="str">
        <f>G270&amp;".01."&amp;E270</f>
        <v>02.24.BP.01.01.33</v>
      </c>
      <c r="B270" s="82" t="s">
        <v>249</v>
      </c>
      <c r="C270" s="83">
        <v>2</v>
      </c>
      <c r="D270" s="78" t="s">
        <v>5</v>
      </c>
      <c r="E270" s="99" t="s">
        <v>272</v>
      </c>
      <c r="F270" s="10" t="s">
        <v>282</v>
      </c>
      <c r="G270" s="84" t="s">
        <v>181</v>
      </c>
      <c r="H270" s="82" t="s">
        <v>11</v>
      </c>
      <c r="I270" s="85" t="s">
        <v>158</v>
      </c>
      <c r="J270" s="98" t="s">
        <v>45</v>
      </c>
      <c r="K270" s="70" t="s">
        <v>330</v>
      </c>
      <c r="N270" s="78" t="s">
        <v>114</v>
      </c>
      <c r="O270" s="79">
        <v>44189</v>
      </c>
      <c r="P270" s="79"/>
      <c r="Q270" s="79" t="s">
        <v>114</v>
      </c>
      <c r="R270" s="87"/>
    </row>
    <row r="271" spans="1:18" ht="15" hidden="1">
      <c r="A271" s="53" t="str">
        <f t="shared" si="4"/>
        <v>02.24.BP.01.01.34</v>
      </c>
      <c r="B271" s="82" t="s">
        <v>249</v>
      </c>
      <c r="C271" s="83">
        <v>14</v>
      </c>
      <c r="D271" s="78" t="s">
        <v>5</v>
      </c>
      <c r="E271" s="99" t="s">
        <v>273</v>
      </c>
      <c r="F271" s="10" t="s">
        <v>282</v>
      </c>
      <c r="G271" s="84" t="s">
        <v>181</v>
      </c>
      <c r="H271" s="82" t="s">
        <v>11</v>
      </c>
      <c r="I271" s="85" t="s">
        <v>158</v>
      </c>
      <c r="J271" s="203" t="s">
        <v>45</v>
      </c>
      <c r="K271" s="70" t="s">
        <v>345</v>
      </c>
      <c r="N271" s="78" t="s">
        <v>247</v>
      </c>
      <c r="O271" s="79">
        <v>44200</v>
      </c>
      <c r="P271" s="79"/>
      <c r="Q271" s="79" t="s">
        <v>114</v>
      </c>
      <c r="R271" s="87"/>
    </row>
    <row r="272" spans="1:18" ht="15" hidden="1">
      <c r="A272" s="53" t="str">
        <f t="shared" si="4"/>
        <v>02.24.BP.01.01.35</v>
      </c>
      <c r="B272" s="82" t="s">
        <v>249</v>
      </c>
      <c r="C272" s="83">
        <v>3</v>
      </c>
      <c r="D272" s="78" t="s">
        <v>5</v>
      </c>
      <c r="E272" s="99" t="s">
        <v>326</v>
      </c>
      <c r="F272" s="10" t="s">
        <v>282</v>
      </c>
      <c r="G272" s="84" t="s">
        <v>181</v>
      </c>
      <c r="H272" s="82" t="s">
        <v>11</v>
      </c>
      <c r="I272" s="85" t="s">
        <v>158</v>
      </c>
      <c r="J272" s="221" t="s">
        <v>45</v>
      </c>
      <c r="K272" s="70" t="s">
        <v>328</v>
      </c>
      <c r="N272" s="78" t="s">
        <v>114</v>
      </c>
      <c r="O272" s="79">
        <v>44220</v>
      </c>
      <c r="P272" s="79"/>
      <c r="Q272" s="79" t="s">
        <v>114</v>
      </c>
      <c r="R272" s="87"/>
    </row>
    <row r="273" spans="1:18" ht="15" hidden="1">
      <c r="A273" s="53" t="str">
        <f>G273&amp;".01."&amp;E273</f>
        <v>02.24.BP.01.01.36</v>
      </c>
      <c r="B273" s="82" t="s">
        <v>249</v>
      </c>
      <c r="C273" s="83">
        <v>3</v>
      </c>
      <c r="D273" s="78" t="s">
        <v>5</v>
      </c>
      <c r="E273" s="251" t="s">
        <v>327</v>
      </c>
      <c r="F273" s="10" t="s">
        <v>282</v>
      </c>
      <c r="G273" s="84" t="s">
        <v>181</v>
      </c>
      <c r="H273" s="82" t="s">
        <v>11</v>
      </c>
      <c r="I273" s="85" t="s">
        <v>158</v>
      </c>
      <c r="J273" s="232" t="s">
        <v>45</v>
      </c>
      <c r="K273" s="70" t="s">
        <v>232</v>
      </c>
      <c r="N273" s="78" t="s">
        <v>114</v>
      </c>
      <c r="O273" s="79">
        <v>44222</v>
      </c>
      <c r="P273" s="79"/>
      <c r="Q273" s="79" t="s">
        <v>114</v>
      </c>
      <c r="R273" s="87"/>
    </row>
    <row r="274" spans="1:18" ht="15" hidden="1">
      <c r="A274" s="53" t="str">
        <f>G274&amp;".01."&amp;E274</f>
        <v>02.24.BP.01.01.37</v>
      </c>
      <c r="B274" s="82" t="s">
        <v>249</v>
      </c>
      <c r="C274" s="83">
        <v>2</v>
      </c>
      <c r="D274" s="78" t="s">
        <v>5</v>
      </c>
      <c r="E274" s="251" t="s">
        <v>274</v>
      </c>
      <c r="F274" s="10" t="s">
        <v>282</v>
      </c>
      <c r="G274" s="84" t="s">
        <v>181</v>
      </c>
      <c r="H274" s="82" t="s">
        <v>11</v>
      </c>
      <c r="I274" s="85" t="s">
        <v>158</v>
      </c>
      <c r="J274" s="232" t="s">
        <v>45</v>
      </c>
      <c r="K274" s="70" t="s">
        <v>329</v>
      </c>
      <c r="N274" s="78" t="s">
        <v>114</v>
      </c>
      <c r="O274" s="79">
        <v>44222</v>
      </c>
      <c r="P274" s="79"/>
      <c r="Q274" s="79" t="s">
        <v>114</v>
      </c>
      <c r="R274" s="87"/>
    </row>
    <row r="275" spans="1:18" ht="15" hidden="1">
      <c r="A275" s="53" t="str">
        <f>G275&amp;".01."&amp;E275</f>
        <v>02.24.BP.01.01.38</v>
      </c>
      <c r="B275" s="82" t="s">
        <v>249</v>
      </c>
      <c r="C275" s="83">
        <v>3</v>
      </c>
      <c r="D275" s="78" t="s">
        <v>5</v>
      </c>
      <c r="E275" s="251" t="s">
        <v>275</v>
      </c>
      <c r="F275" s="10" t="s">
        <v>282</v>
      </c>
      <c r="G275" s="84" t="s">
        <v>181</v>
      </c>
      <c r="H275" s="82" t="s">
        <v>11</v>
      </c>
      <c r="I275" s="85" t="s">
        <v>158</v>
      </c>
      <c r="J275" s="221" t="s">
        <v>45</v>
      </c>
      <c r="K275" s="70" t="s">
        <v>233</v>
      </c>
      <c r="N275" s="78" t="s">
        <v>114</v>
      </c>
      <c r="O275" s="79">
        <v>44223</v>
      </c>
      <c r="P275" s="79"/>
      <c r="Q275" s="79" t="s">
        <v>114</v>
      </c>
      <c r="R275" s="87"/>
    </row>
    <row r="276" spans="1:18" ht="15" hidden="1">
      <c r="A276" s="53" t="str">
        <f t="shared" si="4"/>
        <v>04.01.BP.01.01.20</v>
      </c>
      <c r="B276" s="82" t="s">
        <v>162</v>
      </c>
      <c r="C276" s="83">
        <v>20</v>
      </c>
      <c r="D276" s="78" t="s">
        <v>5</v>
      </c>
      <c r="E276" s="86" t="s">
        <v>262</v>
      </c>
      <c r="F276" s="10" t="s">
        <v>20</v>
      </c>
      <c r="G276" s="84" t="s">
        <v>342</v>
      </c>
      <c r="H276" s="82" t="s">
        <v>11</v>
      </c>
      <c r="I276" s="85" t="s">
        <v>373</v>
      </c>
      <c r="J276" s="78" t="s">
        <v>45</v>
      </c>
      <c r="K276" s="70" t="s">
        <v>323</v>
      </c>
      <c r="N276" s="78"/>
      <c r="O276" s="79">
        <v>44331</v>
      </c>
      <c r="P276" s="79"/>
      <c r="Q276" s="79"/>
      <c r="R276" s="87">
        <v>0.5</v>
      </c>
    </row>
    <row r="277" spans="1:18" ht="15" hidden="1">
      <c r="A277" s="53" t="str">
        <f t="shared" si="4"/>
        <v>04.01.BP.01.01.21</v>
      </c>
      <c r="B277" s="166" t="s">
        <v>249</v>
      </c>
      <c r="C277" s="83">
        <v>5</v>
      </c>
      <c r="D277" s="78" t="s">
        <v>5</v>
      </c>
      <c r="E277" s="164" t="s">
        <v>267</v>
      </c>
      <c r="F277" s="10" t="s">
        <v>20</v>
      </c>
      <c r="G277" s="84" t="s">
        <v>342</v>
      </c>
      <c r="H277" s="82" t="s">
        <v>11</v>
      </c>
      <c r="I277" s="85" t="s">
        <v>373</v>
      </c>
      <c r="J277" s="78" t="s">
        <v>45</v>
      </c>
      <c r="K277" s="70" t="s">
        <v>321</v>
      </c>
      <c r="N277" s="78"/>
      <c r="O277" s="79">
        <v>44334</v>
      </c>
      <c r="P277" s="79"/>
      <c r="Q277" s="79"/>
      <c r="R277" s="87"/>
    </row>
    <row r="278" spans="1:18" ht="15" hidden="1">
      <c r="A278" s="53" t="str">
        <f>G278&amp;".01."&amp;E278</f>
        <v>04.01.BP.01.01.22</v>
      </c>
      <c r="B278" s="165" t="s">
        <v>249</v>
      </c>
      <c r="C278" s="83">
        <v>2</v>
      </c>
      <c r="D278" s="78" t="s">
        <v>5</v>
      </c>
      <c r="E278" s="164" t="s">
        <v>291</v>
      </c>
      <c r="F278" s="10" t="s">
        <v>20</v>
      </c>
      <c r="G278" s="84" t="s">
        <v>342</v>
      </c>
      <c r="H278" s="82" t="s">
        <v>11</v>
      </c>
      <c r="I278" s="85" t="s">
        <v>373</v>
      </c>
      <c r="J278" s="78" t="s">
        <v>45</v>
      </c>
      <c r="K278" s="70" t="s">
        <v>345</v>
      </c>
      <c r="N278" s="78"/>
      <c r="O278" s="79">
        <f>O277+5</f>
        <v>44339</v>
      </c>
      <c r="P278" s="79"/>
      <c r="Q278" s="79"/>
      <c r="R278" s="87"/>
    </row>
    <row r="279" spans="1:18" ht="15" hidden="1">
      <c r="A279" s="53" t="str">
        <f t="shared" si="4"/>
        <v>04.01.BP.01.01.23</v>
      </c>
      <c r="B279" s="165" t="s">
        <v>249</v>
      </c>
      <c r="C279" s="83">
        <v>3</v>
      </c>
      <c r="D279" s="78" t="s">
        <v>5</v>
      </c>
      <c r="E279" s="164" t="s">
        <v>268</v>
      </c>
      <c r="F279" s="10" t="s">
        <v>20</v>
      </c>
      <c r="G279" s="84" t="s">
        <v>342</v>
      </c>
      <c r="H279" s="82" t="s">
        <v>11</v>
      </c>
      <c r="I279" s="85" t="s">
        <v>373</v>
      </c>
      <c r="J279" s="78" t="s">
        <v>45</v>
      </c>
      <c r="K279" s="70" t="s">
        <v>254</v>
      </c>
      <c r="N279" s="78"/>
      <c r="O279" s="79">
        <f t="shared" si="5" ref="O279:O283">O278+5</f>
        <v>44344</v>
      </c>
      <c r="P279" s="79"/>
      <c r="Q279" s="79"/>
      <c r="R279" s="87"/>
    </row>
    <row r="280" spans="1:18" ht="15" hidden="1">
      <c r="A280" s="53" t="str">
        <f t="shared" si="4"/>
        <v>04.01.BP.01.01.24</v>
      </c>
      <c r="B280" s="165" t="s">
        <v>249</v>
      </c>
      <c r="C280" s="83">
        <v>2</v>
      </c>
      <c r="D280" s="78" t="s">
        <v>5</v>
      </c>
      <c r="E280" s="164" t="s">
        <v>292</v>
      </c>
      <c r="F280" s="10" t="s">
        <v>20</v>
      </c>
      <c r="G280" s="84" t="s">
        <v>342</v>
      </c>
      <c r="H280" s="82" t="s">
        <v>11</v>
      </c>
      <c r="I280" s="85" t="s">
        <v>373</v>
      </c>
      <c r="J280" s="78" t="s">
        <v>45</v>
      </c>
      <c r="K280" s="70" t="s">
        <v>330</v>
      </c>
      <c r="N280" s="78"/>
      <c r="O280" s="79">
        <f t="shared" si="5"/>
        <v>44349</v>
      </c>
      <c r="P280" s="79"/>
      <c r="Q280" s="79"/>
      <c r="R280" s="87"/>
    </row>
    <row r="281" spans="1:18" ht="15" hidden="1">
      <c r="A281" s="53" t="str">
        <f t="shared" si="4"/>
        <v>04.01.BP.01.01.25</v>
      </c>
      <c r="B281" s="165" t="s">
        <v>249</v>
      </c>
      <c r="C281" s="83">
        <v>2</v>
      </c>
      <c r="D281" s="78" t="s">
        <v>5</v>
      </c>
      <c r="E281" s="164" t="s">
        <v>269</v>
      </c>
      <c r="F281" s="10" t="s">
        <v>20</v>
      </c>
      <c r="G281" s="84" t="s">
        <v>342</v>
      </c>
      <c r="H281" s="82" t="s">
        <v>11</v>
      </c>
      <c r="I281" s="85" t="s">
        <v>373</v>
      </c>
      <c r="J281" s="78" t="s">
        <v>45</v>
      </c>
      <c r="K281" s="70" t="s">
        <v>328</v>
      </c>
      <c r="N281" s="78"/>
      <c r="O281" s="79">
        <f t="shared" si="5"/>
        <v>44354</v>
      </c>
      <c r="P281" s="79"/>
      <c r="Q281" s="79"/>
      <c r="R281" s="87"/>
    </row>
    <row r="282" spans="1:18" ht="15" hidden="1">
      <c r="A282" s="53" t="str">
        <f t="shared" si="4"/>
        <v>04.01.BP.01.01.26</v>
      </c>
      <c r="B282" s="165" t="s">
        <v>249</v>
      </c>
      <c r="C282" s="83">
        <v>2</v>
      </c>
      <c r="D282" s="78" t="s">
        <v>5</v>
      </c>
      <c r="E282" s="164" t="s">
        <v>293</v>
      </c>
      <c r="F282" s="10" t="s">
        <v>20</v>
      </c>
      <c r="G282" s="84" t="s">
        <v>342</v>
      </c>
      <c r="H282" s="82" t="s">
        <v>11</v>
      </c>
      <c r="I282" s="85" t="s">
        <v>373</v>
      </c>
      <c r="J282" s="78" t="s">
        <v>45</v>
      </c>
      <c r="K282" s="70" t="s">
        <v>329</v>
      </c>
      <c r="N282" s="78"/>
      <c r="O282" s="79">
        <f t="shared" si="5"/>
        <v>44359</v>
      </c>
      <c r="P282" s="79"/>
      <c r="Q282" s="79"/>
      <c r="R282" s="87"/>
    </row>
    <row r="283" spans="1:18" ht="15" hidden="1">
      <c r="A283" s="53" t="str">
        <f t="shared" si="4"/>
        <v>04.01.BP.01.01.27</v>
      </c>
      <c r="B283" s="165" t="s">
        <v>249</v>
      </c>
      <c r="C283" s="83">
        <v>3</v>
      </c>
      <c r="D283" s="78" t="s">
        <v>5</v>
      </c>
      <c r="E283" s="164" t="s">
        <v>270</v>
      </c>
      <c r="F283" s="10" t="s">
        <v>20</v>
      </c>
      <c r="G283" s="84" t="s">
        <v>342</v>
      </c>
      <c r="H283" s="82" t="s">
        <v>11</v>
      </c>
      <c r="I283" s="85" t="s">
        <v>373</v>
      </c>
      <c r="J283" s="78" t="s">
        <v>45</v>
      </c>
      <c r="K283" s="70" t="s">
        <v>232</v>
      </c>
      <c r="N283" s="78"/>
      <c r="O283" s="79">
        <f t="shared" si="5"/>
        <v>44364</v>
      </c>
      <c r="P283" s="79"/>
      <c r="Q283" s="79"/>
      <c r="R283" s="87"/>
    </row>
    <row r="284" spans="1:18" ht="15" hidden="1">
      <c r="A284" s="53" t="str">
        <f t="shared" si="4"/>
        <v>04.01.BP.01.01.28</v>
      </c>
      <c r="B284" s="165" t="s">
        <v>249</v>
      </c>
      <c r="C284" s="83">
        <v>22</v>
      </c>
      <c r="D284" s="78" t="s">
        <v>5</v>
      </c>
      <c r="E284" s="164" t="s">
        <v>331</v>
      </c>
      <c r="F284" s="10" t="s">
        <v>20</v>
      </c>
      <c r="G284" s="84" t="s">
        <v>342</v>
      </c>
      <c r="H284" s="82" t="s">
        <v>11</v>
      </c>
      <c r="I284" s="85" t="s">
        <v>373</v>
      </c>
      <c r="J284" s="239" t="s">
        <v>45</v>
      </c>
      <c r="K284" s="70" t="s">
        <v>233</v>
      </c>
      <c r="N284" s="78"/>
      <c r="O284" s="79">
        <v>44392</v>
      </c>
      <c r="P284" s="79"/>
      <c r="Q284" s="79"/>
      <c r="R284" s="87"/>
    </row>
    <row r="285" spans="1:18" ht="15" hidden="1">
      <c r="A285" s="53" t="str">
        <f t="shared" si="4"/>
        <v>04.02.BP.01.01.20</v>
      </c>
      <c r="B285" s="82" t="s">
        <v>162</v>
      </c>
      <c r="C285" s="83">
        <v>30</v>
      </c>
      <c r="D285" s="78" t="s">
        <v>5</v>
      </c>
      <c r="E285" s="86" t="s">
        <v>262</v>
      </c>
      <c r="F285" s="10" t="s">
        <v>20</v>
      </c>
      <c r="G285" s="84" t="s">
        <v>361</v>
      </c>
      <c r="H285" s="82" t="s">
        <v>12</v>
      </c>
      <c r="I285" s="85" t="s">
        <v>358</v>
      </c>
      <c r="J285" s="78" t="s">
        <v>48</v>
      </c>
      <c r="K285" s="70" t="s">
        <v>323</v>
      </c>
      <c r="N285" s="78"/>
      <c r="O285" s="79">
        <v>44211</v>
      </c>
      <c r="P285" s="79"/>
      <c r="Q285" s="79"/>
      <c r="R285" s="87"/>
    </row>
    <row r="286" spans="1:18" ht="15" hidden="1">
      <c r="A286" s="53" t="str">
        <f t="shared" si="4"/>
        <v>06.01.BP.01.01.20</v>
      </c>
      <c r="B286" s="82" t="s">
        <v>162</v>
      </c>
      <c r="C286" s="83">
        <v>5</v>
      </c>
      <c r="D286" s="78" t="s">
        <v>5</v>
      </c>
      <c r="E286" s="86" t="s">
        <v>262</v>
      </c>
      <c r="F286" s="10" t="s">
        <v>213</v>
      </c>
      <c r="G286" s="84" t="s">
        <v>343</v>
      </c>
      <c r="H286" s="82" t="s">
        <v>11</v>
      </c>
      <c r="I286" s="85" t="s">
        <v>374</v>
      </c>
      <c r="J286" s="235" t="s">
        <v>45</v>
      </c>
      <c r="K286" s="70" t="s">
        <v>323</v>
      </c>
      <c r="L286" s="16" t="s">
        <v>375</v>
      </c>
      <c r="N286" s="78"/>
      <c r="O286" s="79">
        <v>44331</v>
      </c>
      <c r="P286" s="79"/>
      <c r="Q286" s="79"/>
      <c r="R286" s="87">
        <v>0.5</v>
      </c>
    </row>
    <row r="287" spans="1:18" ht="15" hidden="1">
      <c r="A287" s="53" t="str">
        <f t="shared" si="4"/>
        <v>06.01.BP.01.01.21</v>
      </c>
      <c r="B287" s="82" t="s">
        <v>249</v>
      </c>
      <c r="C287" s="83">
        <v>3</v>
      </c>
      <c r="D287" s="78" t="s">
        <v>5</v>
      </c>
      <c r="E287" s="86" t="s">
        <v>267</v>
      </c>
      <c r="F287" s="10" t="s">
        <v>213</v>
      </c>
      <c r="G287" s="84" t="s">
        <v>343</v>
      </c>
      <c r="H287" s="82" t="s">
        <v>11</v>
      </c>
      <c r="I287" s="85" t="s">
        <v>374</v>
      </c>
      <c r="J287" s="235" t="s">
        <v>45</v>
      </c>
      <c r="K287" s="70" t="s">
        <v>321</v>
      </c>
      <c r="N287" s="78"/>
      <c r="O287" s="79">
        <f>O286+5</f>
        <v>44336</v>
      </c>
      <c r="P287" s="79"/>
      <c r="Q287" s="79"/>
      <c r="R287" s="87"/>
    </row>
    <row r="288" spans="1:18" ht="15" hidden="1">
      <c r="A288" s="53" t="str">
        <f t="shared" si="4"/>
        <v>06.01.BP.01.01.22</v>
      </c>
      <c r="B288" s="82" t="s">
        <v>249</v>
      </c>
      <c r="C288" s="83">
        <v>5</v>
      </c>
      <c r="D288" s="78" t="s">
        <v>5</v>
      </c>
      <c r="E288" s="86" t="s">
        <v>291</v>
      </c>
      <c r="F288" s="10" t="s">
        <v>213</v>
      </c>
      <c r="G288" s="84" t="s">
        <v>343</v>
      </c>
      <c r="H288" s="82" t="s">
        <v>11</v>
      </c>
      <c r="I288" s="85" t="s">
        <v>374</v>
      </c>
      <c r="J288" s="235" t="s">
        <v>45</v>
      </c>
      <c r="K288" s="70" t="s">
        <v>345</v>
      </c>
      <c r="N288" s="78"/>
      <c r="O288" s="79">
        <f t="shared" si="6" ref="O288:O292">O287+5</f>
        <v>44341</v>
      </c>
      <c r="P288" s="79"/>
      <c r="Q288" s="79"/>
      <c r="R288" s="87"/>
    </row>
    <row r="289" spans="1:18" ht="15" hidden="1">
      <c r="A289" s="53" t="str">
        <f t="shared" si="4"/>
        <v>06.01.BP.01.01.23</v>
      </c>
      <c r="B289" s="82" t="s">
        <v>249</v>
      </c>
      <c r="C289" s="83">
        <v>2</v>
      </c>
      <c r="D289" s="78" t="s">
        <v>5</v>
      </c>
      <c r="E289" s="86" t="s">
        <v>268</v>
      </c>
      <c r="F289" s="10" t="s">
        <v>213</v>
      </c>
      <c r="G289" s="84" t="s">
        <v>343</v>
      </c>
      <c r="H289" s="82" t="s">
        <v>11</v>
      </c>
      <c r="I289" s="85" t="s">
        <v>374</v>
      </c>
      <c r="J289" s="235" t="s">
        <v>45</v>
      </c>
      <c r="K289" s="70" t="s">
        <v>254</v>
      </c>
      <c r="N289" s="78"/>
      <c r="O289" s="79">
        <f t="shared" si="6"/>
        <v>44346</v>
      </c>
      <c r="P289" s="79"/>
      <c r="Q289" s="79"/>
      <c r="R289" s="87"/>
    </row>
    <row r="290" spans="1:18" ht="15" hidden="1">
      <c r="A290" s="53" t="str">
        <f t="shared" si="4"/>
        <v>06.01.BP.01.01.24</v>
      </c>
      <c r="B290" s="82" t="s">
        <v>249</v>
      </c>
      <c r="C290" s="83">
        <v>2</v>
      </c>
      <c r="D290" s="78" t="s">
        <v>5</v>
      </c>
      <c r="E290" s="86" t="s">
        <v>292</v>
      </c>
      <c r="F290" s="10" t="s">
        <v>213</v>
      </c>
      <c r="G290" s="84" t="s">
        <v>343</v>
      </c>
      <c r="H290" s="82" t="s">
        <v>11</v>
      </c>
      <c r="I290" s="85" t="s">
        <v>374</v>
      </c>
      <c r="J290" s="235" t="s">
        <v>45</v>
      </c>
      <c r="K290" s="70" t="s">
        <v>328</v>
      </c>
      <c r="N290" s="78"/>
      <c r="O290" s="79">
        <f t="shared" si="6"/>
        <v>44351</v>
      </c>
      <c r="P290" s="79"/>
      <c r="Q290" s="79"/>
      <c r="R290" s="87"/>
    </row>
    <row r="291" spans="1:18" ht="15" hidden="1">
      <c r="A291" s="53" t="str">
        <f t="shared" si="4"/>
        <v>06.01.BP.01.01.25</v>
      </c>
      <c r="B291" s="82" t="s">
        <v>249</v>
      </c>
      <c r="C291" s="83">
        <v>2</v>
      </c>
      <c r="D291" s="78" t="s">
        <v>5</v>
      </c>
      <c r="E291" s="86" t="s">
        <v>269</v>
      </c>
      <c r="F291" s="10" t="s">
        <v>213</v>
      </c>
      <c r="G291" s="84" t="s">
        <v>343</v>
      </c>
      <c r="H291" s="82" t="s">
        <v>11</v>
      </c>
      <c r="I291" s="85" t="s">
        <v>374</v>
      </c>
      <c r="J291" s="235" t="s">
        <v>45</v>
      </c>
      <c r="K291" s="70" t="s">
        <v>329</v>
      </c>
      <c r="N291" s="78"/>
      <c r="O291" s="79">
        <f t="shared" si="6"/>
        <v>44356</v>
      </c>
      <c r="P291" s="79"/>
      <c r="Q291" s="79"/>
      <c r="R291" s="87"/>
    </row>
    <row r="292" spans="1:18" ht="15" hidden="1">
      <c r="A292" s="53" t="str">
        <f t="shared" si="4"/>
        <v>06.01.BP.01.01.26</v>
      </c>
      <c r="B292" s="82" t="s">
        <v>249</v>
      </c>
      <c r="C292" s="83">
        <v>3</v>
      </c>
      <c r="D292" s="78" t="s">
        <v>5</v>
      </c>
      <c r="E292" s="86" t="s">
        <v>293</v>
      </c>
      <c r="F292" s="10" t="s">
        <v>213</v>
      </c>
      <c r="G292" s="84" t="s">
        <v>343</v>
      </c>
      <c r="H292" s="82" t="s">
        <v>11</v>
      </c>
      <c r="I292" s="85" t="s">
        <v>374</v>
      </c>
      <c r="J292" s="235" t="s">
        <v>45</v>
      </c>
      <c r="K292" s="70" t="s">
        <v>330</v>
      </c>
      <c r="N292" s="78"/>
      <c r="O292" s="79">
        <f t="shared" si="6"/>
        <v>44361</v>
      </c>
      <c r="P292" s="79"/>
      <c r="Q292" s="79"/>
      <c r="R292" s="87"/>
    </row>
    <row r="293" spans="1:18" ht="15" hidden="1">
      <c r="A293" s="53" t="str">
        <f t="shared" si="4"/>
        <v>06.01.BP.01.01.27</v>
      </c>
      <c r="B293" s="82" t="s">
        <v>249</v>
      </c>
      <c r="C293" s="83">
        <v>3</v>
      </c>
      <c r="D293" s="78" t="s">
        <v>5</v>
      </c>
      <c r="E293" s="86" t="s">
        <v>270</v>
      </c>
      <c r="F293" s="10" t="s">
        <v>213</v>
      </c>
      <c r="G293" s="84" t="s">
        <v>343</v>
      </c>
      <c r="H293" s="82" t="s">
        <v>11</v>
      </c>
      <c r="I293" s="85" t="s">
        <v>374</v>
      </c>
      <c r="J293" s="235" t="s">
        <v>45</v>
      </c>
      <c r="K293" s="70" t="s">
        <v>232</v>
      </c>
      <c r="N293" s="78"/>
      <c r="O293" s="79">
        <v>44378</v>
      </c>
      <c r="P293" s="79"/>
      <c r="Q293" s="79"/>
      <c r="R293" s="87"/>
    </row>
    <row r="294" spans="1:18" ht="15" hidden="1">
      <c r="A294" s="53" t="str">
        <f t="shared" si="4"/>
        <v>06.01.BP.01.01.28</v>
      </c>
      <c r="B294" s="82" t="s">
        <v>249</v>
      </c>
      <c r="C294" s="83">
        <v>20</v>
      </c>
      <c r="D294" s="78" t="s">
        <v>5</v>
      </c>
      <c r="E294" s="86" t="s">
        <v>331</v>
      </c>
      <c r="F294" s="10" t="s">
        <v>213</v>
      </c>
      <c r="G294" s="84" t="s">
        <v>343</v>
      </c>
      <c r="H294" s="82" t="s">
        <v>11</v>
      </c>
      <c r="I294" s="85" t="s">
        <v>374</v>
      </c>
      <c r="J294" s="238" t="s">
        <v>45</v>
      </c>
      <c r="K294" s="70" t="s">
        <v>233</v>
      </c>
      <c r="N294" s="78"/>
      <c r="O294" s="79">
        <v>44392</v>
      </c>
      <c r="P294" s="79"/>
      <c r="Q294" s="79"/>
      <c r="R294" s="87"/>
    </row>
    <row r="295" spans="1:18" ht="15" hidden="1">
      <c r="A295" s="53" t="str">
        <f t="shared" si="4"/>
        <v>06.02.BP.01.01.20</v>
      </c>
      <c r="B295" s="82" t="s">
        <v>162</v>
      </c>
      <c r="C295" s="83">
        <v>3</v>
      </c>
      <c r="D295" s="78" t="s">
        <v>5</v>
      </c>
      <c r="E295" s="86" t="s">
        <v>262</v>
      </c>
      <c r="F295" s="10" t="s">
        <v>213</v>
      </c>
      <c r="G295" s="84" t="s">
        <v>362</v>
      </c>
      <c r="H295" s="82" t="s">
        <v>11</v>
      </c>
      <c r="I295" s="85" t="s">
        <v>2374</v>
      </c>
      <c r="J295" s="234" t="s">
        <v>45</v>
      </c>
      <c r="K295" s="70" t="s">
        <v>323</v>
      </c>
      <c r="N295" s="78"/>
      <c r="O295" s="79">
        <v>44331</v>
      </c>
      <c r="P295" s="79"/>
      <c r="Q295" s="79"/>
      <c r="R295" s="87"/>
    </row>
    <row r="296" spans="1:18" ht="15" hidden="1">
      <c r="A296" s="53" t="str">
        <f t="shared" si="4"/>
        <v>06.02.BP.01.01.21</v>
      </c>
      <c r="B296" s="82" t="s">
        <v>249</v>
      </c>
      <c r="C296" s="83">
        <v>5</v>
      </c>
      <c r="D296" s="78" t="s">
        <v>5</v>
      </c>
      <c r="E296" s="218" t="s">
        <v>267</v>
      </c>
      <c r="F296" s="10" t="s">
        <v>213</v>
      </c>
      <c r="G296" s="84" t="s">
        <v>362</v>
      </c>
      <c r="H296" s="82" t="s">
        <v>11</v>
      </c>
      <c r="I296" s="85" t="s">
        <v>2374</v>
      </c>
      <c r="J296" s="234" t="s">
        <v>45</v>
      </c>
      <c r="K296" s="70" t="s">
        <v>321</v>
      </c>
      <c r="N296" s="78"/>
      <c r="O296" s="79">
        <f>O295+5</f>
        <v>44336</v>
      </c>
      <c r="P296" s="79"/>
      <c r="Q296" s="79"/>
      <c r="R296" s="87"/>
    </row>
    <row r="297" spans="1:18" ht="15" hidden="1">
      <c r="A297" s="53" t="str">
        <f t="shared" si="4"/>
        <v>06.02.BP.01.01.22</v>
      </c>
      <c r="B297" s="82" t="s">
        <v>249</v>
      </c>
      <c r="C297" s="83">
        <v>3</v>
      </c>
      <c r="D297" s="78" t="s">
        <v>5</v>
      </c>
      <c r="E297" s="218" t="s">
        <v>291</v>
      </c>
      <c r="F297" s="10" t="s">
        <v>213</v>
      </c>
      <c r="G297" s="84" t="s">
        <v>362</v>
      </c>
      <c r="H297" s="82" t="s">
        <v>11</v>
      </c>
      <c r="I297" s="85" t="s">
        <v>2374</v>
      </c>
      <c r="J297" s="234" t="s">
        <v>45</v>
      </c>
      <c r="K297" s="70" t="s">
        <v>345</v>
      </c>
      <c r="N297" s="78"/>
      <c r="O297" s="79">
        <f t="shared" si="7" ref="O297:O301">O296+5</f>
        <v>44341</v>
      </c>
      <c r="P297" s="79"/>
      <c r="Q297" s="79"/>
      <c r="R297" s="87"/>
    </row>
    <row r="298" spans="1:18" ht="15" hidden="1">
      <c r="A298" s="53" t="str">
        <f t="shared" si="4"/>
        <v>06.02.BP.01.01.23</v>
      </c>
      <c r="B298" s="82" t="s">
        <v>249</v>
      </c>
      <c r="C298" s="83">
        <v>5</v>
      </c>
      <c r="D298" s="78" t="s">
        <v>5</v>
      </c>
      <c r="E298" s="218" t="s">
        <v>268</v>
      </c>
      <c r="F298" s="10" t="s">
        <v>213</v>
      </c>
      <c r="G298" s="84" t="s">
        <v>362</v>
      </c>
      <c r="H298" s="82" t="s">
        <v>11</v>
      </c>
      <c r="I298" s="85" t="s">
        <v>2374</v>
      </c>
      <c r="J298" s="234" t="s">
        <v>45</v>
      </c>
      <c r="K298" s="70" t="s">
        <v>254</v>
      </c>
      <c r="N298" s="78"/>
      <c r="O298" s="79">
        <f t="shared" si="7"/>
        <v>44346</v>
      </c>
      <c r="P298" s="79"/>
      <c r="Q298" s="79"/>
      <c r="R298" s="87"/>
    </row>
    <row r="299" spans="1:18" ht="15" hidden="1">
      <c r="A299" s="53" t="str">
        <f t="shared" si="4"/>
        <v>06.02.BP.01.01.24</v>
      </c>
      <c r="B299" s="82" t="s">
        <v>249</v>
      </c>
      <c r="C299" s="83">
        <v>2</v>
      </c>
      <c r="D299" s="78" t="s">
        <v>5</v>
      </c>
      <c r="E299" s="218" t="s">
        <v>292</v>
      </c>
      <c r="F299" s="10" t="s">
        <v>213</v>
      </c>
      <c r="G299" s="84" t="s">
        <v>362</v>
      </c>
      <c r="H299" s="82" t="s">
        <v>11</v>
      </c>
      <c r="I299" s="85" t="s">
        <v>2374</v>
      </c>
      <c r="J299" s="234" t="s">
        <v>45</v>
      </c>
      <c r="K299" s="70" t="s">
        <v>328</v>
      </c>
      <c r="N299" s="78"/>
      <c r="O299" s="79">
        <f t="shared" si="7"/>
        <v>44351</v>
      </c>
      <c r="P299" s="79"/>
      <c r="Q299" s="79"/>
      <c r="R299" s="87"/>
    </row>
    <row r="300" spans="1:18" ht="15" hidden="1">
      <c r="A300" s="53" t="str">
        <f t="shared" si="4"/>
        <v>06.02.BP.01.01.25</v>
      </c>
      <c r="B300" s="82" t="s">
        <v>249</v>
      </c>
      <c r="C300" s="83">
        <v>10</v>
      </c>
      <c r="D300" s="78" t="s">
        <v>5</v>
      </c>
      <c r="E300" s="218" t="s">
        <v>269</v>
      </c>
      <c r="F300" s="10" t="s">
        <v>213</v>
      </c>
      <c r="G300" s="84" t="s">
        <v>362</v>
      </c>
      <c r="H300" s="82" t="s">
        <v>11</v>
      </c>
      <c r="I300" s="85" t="s">
        <v>2374</v>
      </c>
      <c r="J300" s="234" t="s">
        <v>45</v>
      </c>
      <c r="K300" s="70" t="s">
        <v>329</v>
      </c>
      <c r="N300" s="78"/>
      <c r="O300" s="79">
        <f t="shared" si="7"/>
        <v>44356</v>
      </c>
      <c r="P300" s="79"/>
      <c r="Q300" s="79"/>
      <c r="R300" s="87"/>
    </row>
    <row r="301" spans="1:18" ht="15" hidden="1">
      <c r="A301" s="53" t="str">
        <f t="shared" si="4"/>
        <v>06.02.BP.01.01.26</v>
      </c>
      <c r="B301" s="82" t="s">
        <v>249</v>
      </c>
      <c r="C301" s="83">
        <v>2</v>
      </c>
      <c r="D301" s="78" t="s">
        <v>5</v>
      </c>
      <c r="E301" s="218" t="s">
        <v>293</v>
      </c>
      <c r="F301" s="10" t="s">
        <v>213</v>
      </c>
      <c r="G301" s="84" t="s">
        <v>362</v>
      </c>
      <c r="H301" s="82" t="s">
        <v>11</v>
      </c>
      <c r="I301" s="85" t="s">
        <v>2374</v>
      </c>
      <c r="J301" s="234" t="s">
        <v>45</v>
      </c>
      <c r="K301" s="70" t="s">
        <v>330</v>
      </c>
      <c r="N301" s="78"/>
      <c r="O301" s="79">
        <f t="shared" si="7"/>
        <v>44361</v>
      </c>
      <c r="P301" s="79"/>
      <c r="Q301" s="79"/>
      <c r="R301" s="87"/>
    </row>
    <row r="302" spans="1:18" ht="15" hidden="1">
      <c r="A302" s="53" t="str">
        <f t="shared" si="4"/>
        <v>06.02.BP.01.01.27</v>
      </c>
      <c r="B302" s="82" t="s">
        <v>249</v>
      </c>
      <c r="C302" s="83">
        <v>3</v>
      </c>
      <c r="D302" s="78" t="s">
        <v>5</v>
      </c>
      <c r="E302" s="218" t="s">
        <v>270</v>
      </c>
      <c r="F302" s="10" t="s">
        <v>213</v>
      </c>
      <c r="G302" s="84" t="s">
        <v>362</v>
      </c>
      <c r="H302" s="82" t="s">
        <v>11</v>
      </c>
      <c r="I302" s="85" t="s">
        <v>2374</v>
      </c>
      <c r="J302" s="234" t="s">
        <v>45</v>
      </c>
      <c r="K302" s="70" t="s">
        <v>232</v>
      </c>
      <c r="N302" s="78"/>
      <c r="O302" s="79">
        <v>44378</v>
      </c>
      <c r="P302" s="79"/>
      <c r="Q302" s="79"/>
      <c r="R302" s="87"/>
    </row>
    <row r="303" spans="1:18" ht="15" hidden="1">
      <c r="A303" s="53" t="str">
        <f t="shared" si="4"/>
        <v>06.02.BP.01.01.28</v>
      </c>
      <c r="B303" s="82" t="s">
        <v>249</v>
      </c>
      <c r="C303" s="83">
        <v>20</v>
      </c>
      <c r="D303" s="78" t="s">
        <v>5</v>
      </c>
      <c r="E303" s="218" t="s">
        <v>331</v>
      </c>
      <c r="F303" s="10" t="s">
        <v>213</v>
      </c>
      <c r="G303" s="84" t="s">
        <v>362</v>
      </c>
      <c r="H303" s="82" t="s">
        <v>11</v>
      </c>
      <c r="I303" s="85" t="s">
        <v>2374</v>
      </c>
      <c r="J303" s="238" t="s">
        <v>45</v>
      </c>
      <c r="K303" s="70" t="s">
        <v>233</v>
      </c>
      <c r="N303" s="78"/>
      <c r="O303" s="79">
        <v>44392</v>
      </c>
      <c r="P303" s="79"/>
      <c r="Q303" s="79"/>
      <c r="R303" s="87"/>
    </row>
    <row r="304" spans="1:18" ht="15" hidden="1">
      <c r="A304" s="53" t="str">
        <f t="shared" si="4"/>
        <v>06.03.BP.01.01.20</v>
      </c>
      <c r="B304" s="82" t="s">
        <v>162</v>
      </c>
      <c r="C304" s="83">
        <v>3</v>
      </c>
      <c r="D304" s="78" t="s">
        <v>5</v>
      </c>
      <c r="E304" s="86" t="s">
        <v>262</v>
      </c>
      <c r="F304" s="10" t="s">
        <v>213</v>
      </c>
      <c r="G304" s="84" t="s">
        <v>363</v>
      </c>
      <c r="H304" s="82" t="s">
        <v>11</v>
      </c>
      <c r="I304" s="85" t="s">
        <v>2375</v>
      </c>
      <c r="J304" s="235" t="s">
        <v>45</v>
      </c>
      <c r="K304" s="70" t="s">
        <v>323</v>
      </c>
      <c r="L304" s="16" t="s">
        <v>375</v>
      </c>
      <c r="N304" s="78"/>
      <c r="O304" s="79">
        <v>44331</v>
      </c>
      <c r="P304" s="79"/>
      <c r="Q304" s="79"/>
      <c r="R304" s="87"/>
    </row>
    <row r="305" spans="1:18" ht="15" hidden="1">
      <c r="A305" s="53" t="str">
        <f t="shared" si="4"/>
        <v>06.03.BP.01.01.21</v>
      </c>
      <c r="B305" s="82" t="s">
        <v>249</v>
      </c>
      <c r="C305" s="83">
        <v>3</v>
      </c>
      <c r="D305" s="78" t="s">
        <v>5</v>
      </c>
      <c r="E305" s="86" t="s">
        <v>267</v>
      </c>
      <c r="F305" s="10" t="s">
        <v>213</v>
      </c>
      <c r="G305" s="84" t="s">
        <v>363</v>
      </c>
      <c r="H305" s="82" t="s">
        <v>11</v>
      </c>
      <c r="I305" s="85" t="s">
        <v>2375</v>
      </c>
      <c r="J305" s="235" t="s">
        <v>45</v>
      </c>
      <c r="K305" s="70" t="s">
        <v>321</v>
      </c>
      <c r="N305" s="78"/>
      <c r="O305" s="79">
        <f>O304+5</f>
        <v>44336</v>
      </c>
      <c r="P305" s="79"/>
      <c r="Q305" s="79"/>
      <c r="R305" s="87"/>
    </row>
    <row r="306" spans="1:18" ht="15" hidden="1">
      <c r="A306" s="53" t="str">
        <f t="shared" si="4"/>
        <v>06.03.BP.01.01.22</v>
      </c>
      <c r="B306" s="82" t="s">
        <v>249</v>
      </c>
      <c r="C306" s="83">
        <v>3</v>
      </c>
      <c r="D306" s="78" t="s">
        <v>5</v>
      </c>
      <c r="E306" s="86" t="s">
        <v>291</v>
      </c>
      <c r="F306" s="10" t="s">
        <v>213</v>
      </c>
      <c r="G306" s="84" t="s">
        <v>363</v>
      </c>
      <c r="H306" s="82" t="s">
        <v>11</v>
      </c>
      <c r="I306" s="85" t="s">
        <v>2375</v>
      </c>
      <c r="J306" s="235" t="s">
        <v>45</v>
      </c>
      <c r="K306" s="70" t="s">
        <v>345</v>
      </c>
      <c r="N306" s="78"/>
      <c r="O306" s="79">
        <f t="shared" si="8" ref="O306:O310">O305+5</f>
        <v>44341</v>
      </c>
      <c r="P306" s="79"/>
      <c r="Q306" s="79"/>
      <c r="R306" s="87"/>
    </row>
    <row r="307" spans="1:18" ht="15" hidden="1">
      <c r="A307" s="53" t="str">
        <f t="shared" si="4"/>
        <v>06.03.BP.01.01.23</v>
      </c>
      <c r="B307" s="82" t="s">
        <v>249</v>
      </c>
      <c r="C307" s="83">
        <v>2</v>
      </c>
      <c r="D307" s="78" t="s">
        <v>5</v>
      </c>
      <c r="E307" s="86" t="s">
        <v>268</v>
      </c>
      <c r="F307" s="10" t="s">
        <v>213</v>
      </c>
      <c r="G307" s="84" t="s">
        <v>363</v>
      </c>
      <c r="H307" s="82" t="s">
        <v>11</v>
      </c>
      <c r="I307" s="85" t="s">
        <v>2375</v>
      </c>
      <c r="J307" s="235" t="s">
        <v>45</v>
      </c>
      <c r="K307" s="70" t="s">
        <v>254</v>
      </c>
      <c r="N307" s="78"/>
      <c r="O307" s="79">
        <f t="shared" si="8"/>
        <v>44346</v>
      </c>
      <c r="P307" s="79"/>
      <c r="Q307" s="79"/>
      <c r="R307" s="87"/>
    </row>
    <row r="308" spans="1:18" ht="15" hidden="1">
      <c r="A308" s="53" t="str">
        <f t="shared" si="4"/>
        <v>06.03.BP.01.01.24</v>
      </c>
      <c r="B308" s="82" t="s">
        <v>249</v>
      </c>
      <c r="C308" s="83">
        <v>2</v>
      </c>
      <c r="D308" s="78" t="s">
        <v>5</v>
      </c>
      <c r="E308" s="86" t="s">
        <v>292</v>
      </c>
      <c r="F308" s="10" t="s">
        <v>213</v>
      </c>
      <c r="G308" s="84" t="s">
        <v>363</v>
      </c>
      <c r="H308" s="82" t="s">
        <v>11</v>
      </c>
      <c r="I308" s="85" t="s">
        <v>2375</v>
      </c>
      <c r="J308" s="235" t="s">
        <v>45</v>
      </c>
      <c r="K308" s="70" t="s">
        <v>328</v>
      </c>
      <c r="N308" s="78"/>
      <c r="O308" s="79">
        <f t="shared" si="8"/>
        <v>44351</v>
      </c>
      <c r="P308" s="79"/>
      <c r="Q308" s="79"/>
      <c r="R308" s="87"/>
    </row>
    <row r="309" spans="1:18" ht="15" hidden="1">
      <c r="A309" s="53" t="str">
        <f t="shared" si="4"/>
        <v>06.03.BP.01.01.25</v>
      </c>
      <c r="B309" s="82" t="s">
        <v>249</v>
      </c>
      <c r="C309" s="83">
        <v>1</v>
      </c>
      <c r="D309" s="78" t="s">
        <v>5</v>
      </c>
      <c r="E309" s="86" t="s">
        <v>269</v>
      </c>
      <c r="F309" s="10" t="s">
        <v>213</v>
      </c>
      <c r="G309" s="84" t="s">
        <v>363</v>
      </c>
      <c r="H309" s="82" t="s">
        <v>11</v>
      </c>
      <c r="I309" s="85" t="s">
        <v>2375</v>
      </c>
      <c r="J309" s="235" t="s">
        <v>45</v>
      </c>
      <c r="K309" s="70" t="s">
        <v>329</v>
      </c>
      <c r="N309" s="78"/>
      <c r="O309" s="79">
        <f t="shared" si="8"/>
        <v>44356</v>
      </c>
      <c r="P309" s="79"/>
      <c r="Q309" s="79"/>
      <c r="R309" s="87"/>
    </row>
    <row r="310" spans="1:18" ht="15" hidden="1">
      <c r="A310" s="53" t="str">
        <f t="shared" si="4"/>
        <v>06.03.BP.01.01.26</v>
      </c>
      <c r="B310" s="82" t="s">
        <v>249</v>
      </c>
      <c r="C310" s="83">
        <v>2</v>
      </c>
      <c r="D310" s="78" t="s">
        <v>5</v>
      </c>
      <c r="E310" s="86" t="s">
        <v>293</v>
      </c>
      <c r="F310" s="10" t="s">
        <v>213</v>
      </c>
      <c r="G310" s="84" t="s">
        <v>363</v>
      </c>
      <c r="H310" s="82" t="s">
        <v>11</v>
      </c>
      <c r="I310" s="85" t="s">
        <v>2375</v>
      </c>
      <c r="J310" s="235" t="s">
        <v>45</v>
      </c>
      <c r="K310" s="70" t="s">
        <v>330</v>
      </c>
      <c r="N310" s="78"/>
      <c r="O310" s="79">
        <f t="shared" si="8"/>
        <v>44361</v>
      </c>
      <c r="P310" s="79"/>
      <c r="Q310" s="79"/>
      <c r="R310" s="87"/>
    </row>
    <row r="311" spans="1:18" ht="15" hidden="1">
      <c r="A311" s="53" t="str">
        <f t="shared" si="4"/>
        <v>06.03.BP.01.01.27</v>
      </c>
      <c r="B311" s="82" t="s">
        <v>249</v>
      </c>
      <c r="C311" s="83">
        <v>3</v>
      </c>
      <c r="D311" s="78" t="s">
        <v>5</v>
      </c>
      <c r="E311" s="86" t="s">
        <v>270</v>
      </c>
      <c r="F311" s="10" t="s">
        <v>213</v>
      </c>
      <c r="G311" s="84" t="s">
        <v>363</v>
      </c>
      <c r="H311" s="82" t="s">
        <v>11</v>
      </c>
      <c r="I311" s="85" t="s">
        <v>2375</v>
      </c>
      <c r="J311" s="235" t="s">
        <v>45</v>
      </c>
      <c r="K311" s="70" t="s">
        <v>232</v>
      </c>
      <c r="N311" s="78"/>
      <c r="O311" s="79">
        <v>44378</v>
      </c>
      <c r="P311" s="79"/>
      <c r="Q311" s="79"/>
      <c r="R311" s="87"/>
    </row>
    <row r="312" spans="1:18" ht="15" hidden="1">
      <c r="A312" s="53" t="str">
        <f t="shared" si="4"/>
        <v>06.03.BP.01.01.28</v>
      </c>
      <c r="B312" s="82" t="s">
        <v>249</v>
      </c>
      <c r="C312" s="83">
        <v>20</v>
      </c>
      <c r="D312" s="78" t="s">
        <v>5</v>
      </c>
      <c r="E312" s="86" t="s">
        <v>331</v>
      </c>
      <c r="F312" s="10" t="s">
        <v>213</v>
      </c>
      <c r="G312" s="84" t="s">
        <v>363</v>
      </c>
      <c r="H312" s="82" t="s">
        <v>11</v>
      </c>
      <c r="I312" s="85" t="s">
        <v>2375</v>
      </c>
      <c r="J312" s="238" t="s">
        <v>45</v>
      </c>
      <c r="K312" s="70" t="s">
        <v>233</v>
      </c>
      <c r="N312" s="78"/>
      <c r="O312" s="79">
        <v>44392</v>
      </c>
      <c r="P312" s="79"/>
      <c r="Q312" s="79"/>
      <c r="R312" s="87"/>
    </row>
    <row r="313" spans="1:18" ht="15" hidden="1">
      <c r="A313" s="53" t="str">
        <f t="shared" si="4"/>
        <v>07.01.BP.01.01.20</v>
      </c>
      <c r="B313" s="92" t="s">
        <v>162</v>
      </c>
      <c r="C313" s="83">
        <v>10</v>
      </c>
      <c r="D313" s="78" t="s">
        <v>5</v>
      </c>
      <c r="E313" s="93" t="s">
        <v>262</v>
      </c>
      <c r="F313" s="90" t="s">
        <v>385</v>
      </c>
      <c r="G313" s="91" t="s">
        <v>384</v>
      </c>
      <c r="H313" s="92" t="s">
        <v>11</v>
      </c>
      <c r="I313" s="10" t="s">
        <v>2391</v>
      </c>
      <c r="J313" s="78" t="s">
        <v>45</v>
      </c>
      <c r="K313" s="70" t="s">
        <v>323</v>
      </c>
      <c r="N313" s="78"/>
      <c r="O313" s="79">
        <v>44178</v>
      </c>
      <c r="P313" s="79"/>
      <c r="Q313" s="79"/>
      <c r="R313" s="87"/>
    </row>
    <row r="314" spans="1:18" ht="15" hidden="1">
      <c r="A314" s="53" t="str">
        <f t="shared" si="4"/>
        <v>07.01.BP.01.01.21</v>
      </c>
      <c r="B314" s="92" t="s">
        <v>249</v>
      </c>
      <c r="C314" s="83">
        <v>3</v>
      </c>
      <c r="D314" s="78" t="s">
        <v>5</v>
      </c>
      <c r="E314" s="93" t="s">
        <v>267</v>
      </c>
      <c r="F314" s="90" t="s">
        <v>385</v>
      </c>
      <c r="G314" s="91" t="s">
        <v>384</v>
      </c>
      <c r="H314" s="92" t="s">
        <v>11</v>
      </c>
      <c r="I314" s="10" t="s">
        <v>2391</v>
      </c>
      <c r="J314" s="78" t="s">
        <v>45</v>
      </c>
      <c r="K314" s="70" t="s">
        <v>321</v>
      </c>
      <c r="N314" s="78"/>
      <c r="O314" s="79">
        <v>44182</v>
      </c>
      <c r="P314" s="79"/>
      <c r="Q314" s="79"/>
      <c r="R314" s="87"/>
    </row>
    <row r="315" spans="1:18" ht="15" hidden="1">
      <c r="A315" s="53" t="str">
        <f t="shared" si="4"/>
        <v>07.01.BP.01.01.22</v>
      </c>
      <c r="B315" s="92" t="s">
        <v>249</v>
      </c>
      <c r="C315" s="83">
        <v>10</v>
      </c>
      <c r="D315" s="78" t="s">
        <v>5</v>
      </c>
      <c r="E315" s="93" t="s">
        <v>291</v>
      </c>
      <c r="F315" s="90" t="s">
        <v>385</v>
      </c>
      <c r="G315" s="91" t="s">
        <v>384</v>
      </c>
      <c r="H315" s="92" t="s">
        <v>11</v>
      </c>
      <c r="I315" s="10" t="s">
        <v>2391</v>
      </c>
      <c r="J315" s="78" t="s">
        <v>45</v>
      </c>
      <c r="K315" s="70" t="s">
        <v>345</v>
      </c>
      <c r="N315" s="78"/>
      <c r="O315" s="79">
        <v>44183</v>
      </c>
      <c r="P315" s="79"/>
      <c r="Q315" s="79"/>
      <c r="R315" s="87"/>
    </row>
    <row r="316" spans="1:18" ht="15" hidden="1">
      <c r="A316" s="53" t="str">
        <f t="shared" si="4"/>
        <v>07.01.BP.01.01.23</v>
      </c>
      <c r="B316" s="92" t="s">
        <v>249</v>
      </c>
      <c r="C316" s="83">
        <v>2</v>
      </c>
      <c r="D316" s="78" t="s">
        <v>5</v>
      </c>
      <c r="E316" s="93" t="s">
        <v>268</v>
      </c>
      <c r="F316" s="90" t="s">
        <v>385</v>
      </c>
      <c r="G316" s="91" t="s">
        <v>384</v>
      </c>
      <c r="H316" s="92" t="s">
        <v>11</v>
      </c>
      <c r="I316" s="10" t="s">
        <v>2391</v>
      </c>
      <c r="J316" s="78" t="s">
        <v>45</v>
      </c>
      <c r="K316" s="70" t="s">
        <v>254</v>
      </c>
      <c r="N316" s="78"/>
      <c r="O316" s="79">
        <v>44188</v>
      </c>
      <c r="P316" s="79"/>
      <c r="Q316" s="79"/>
      <c r="R316" s="87"/>
    </row>
    <row r="317" spans="1:18" ht="15" hidden="1">
      <c r="A317" s="53" t="str">
        <f t="shared" si="4"/>
        <v>07.01.BP.01.01.24</v>
      </c>
      <c r="B317" s="92" t="s">
        <v>249</v>
      </c>
      <c r="C317" s="83">
        <v>2</v>
      </c>
      <c r="D317" s="78" t="s">
        <v>5</v>
      </c>
      <c r="E317" s="93" t="s">
        <v>292</v>
      </c>
      <c r="F317" s="90" t="s">
        <v>385</v>
      </c>
      <c r="G317" s="91" t="s">
        <v>384</v>
      </c>
      <c r="H317" s="92" t="s">
        <v>11</v>
      </c>
      <c r="I317" s="10" t="s">
        <v>2391</v>
      </c>
      <c r="J317" s="78" t="s">
        <v>45</v>
      </c>
      <c r="K317" s="70" t="s">
        <v>328</v>
      </c>
      <c r="N317" s="78"/>
      <c r="O317" s="79">
        <v>44189</v>
      </c>
      <c r="P317" s="79"/>
      <c r="Q317" s="79"/>
      <c r="R317" s="87"/>
    </row>
    <row r="318" spans="1:18" ht="15" hidden="1">
      <c r="A318" s="53" t="str">
        <f t="shared" si="4"/>
        <v>07.01.BP.01.01.25</v>
      </c>
      <c r="B318" s="92" t="s">
        <v>249</v>
      </c>
      <c r="C318" s="83">
        <v>2</v>
      </c>
      <c r="D318" s="78" t="s">
        <v>5</v>
      </c>
      <c r="E318" s="93" t="s">
        <v>269</v>
      </c>
      <c r="F318" s="90" t="s">
        <v>385</v>
      </c>
      <c r="G318" s="91" t="s">
        <v>384</v>
      </c>
      <c r="H318" s="92" t="s">
        <v>11</v>
      </c>
      <c r="I318" s="10" t="s">
        <v>2391</v>
      </c>
      <c r="J318" s="78" t="s">
        <v>45</v>
      </c>
      <c r="K318" s="70" t="s">
        <v>329</v>
      </c>
      <c r="N318" s="78"/>
      <c r="O318" s="233">
        <v>44193</v>
      </c>
      <c r="P318" s="79"/>
      <c r="Q318" s="79"/>
      <c r="R318" s="87"/>
    </row>
    <row r="319" spans="1:18" ht="15" hidden="1">
      <c r="A319" s="53" t="str">
        <f t="shared" si="4"/>
        <v>07.01.BP.01.01.26</v>
      </c>
      <c r="B319" s="92" t="s">
        <v>249</v>
      </c>
      <c r="C319" s="83">
        <v>2</v>
      </c>
      <c r="D319" s="78" t="s">
        <v>5</v>
      </c>
      <c r="E319" s="93" t="s">
        <v>293</v>
      </c>
      <c r="F319" s="90" t="s">
        <v>385</v>
      </c>
      <c r="G319" s="91" t="s">
        <v>384</v>
      </c>
      <c r="H319" s="92" t="s">
        <v>11</v>
      </c>
      <c r="I319" s="10" t="s">
        <v>2391</v>
      </c>
      <c r="J319" s="78" t="s">
        <v>45</v>
      </c>
      <c r="K319" s="70" t="s">
        <v>330</v>
      </c>
      <c r="N319" s="78"/>
      <c r="O319" s="79">
        <v>44193</v>
      </c>
      <c r="P319" s="79"/>
      <c r="Q319" s="79"/>
      <c r="R319" s="87"/>
    </row>
    <row r="320" spans="1:18" ht="15" hidden="1">
      <c r="A320" s="53" t="str">
        <f t="shared" si="4"/>
        <v>07.01.BP.01.01.27</v>
      </c>
      <c r="B320" s="92" t="s">
        <v>249</v>
      </c>
      <c r="C320" s="83">
        <v>3</v>
      </c>
      <c r="D320" s="78" t="s">
        <v>5</v>
      </c>
      <c r="E320" s="93" t="s">
        <v>270</v>
      </c>
      <c r="F320" s="90" t="s">
        <v>385</v>
      </c>
      <c r="G320" s="91" t="s">
        <v>384</v>
      </c>
      <c r="H320" s="92" t="s">
        <v>11</v>
      </c>
      <c r="I320" s="10" t="s">
        <v>2391</v>
      </c>
      <c r="J320" s="78" t="s">
        <v>45</v>
      </c>
      <c r="K320" s="70" t="s">
        <v>232</v>
      </c>
      <c r="N320" s="78"/>
      <c r="O320" s="79">
        <v>44196</v>
      </c>
      <c r="P320" s="79"/>
      <c r="Q320" s="79"/>
      <c r="R320" s="87"/>
    </row>
    <row r="321" spans="1:18" ht="15" hidden="1">
      <c r="A321" s="53" t="str">
        <f t="shared" si="4"/>
        <v>07.01.BP.01.01.28</v>
      </c>
      <c r="B321" s="92" t="s">
        <v>249</v>
      </c>
      <c r="C321" s="83">
        <v>3</v>
      </c>
      <c r="D321" s="78" t="s">
        <v>5</v>
      </c>
      <c r="E321" s="93" t="s">
        <v>331</v>
      </c>
      <c r="F321" s="90" t="s">
        <v>385</v>
      </c>
      <c r="G321" s="91" t="s">
        <v>384</v>
      </c>
      <c r="H321" s="92" t="s">
        <v>11</v>
      </c>
      <c r="I321" s="10" t="s">
        <v>2391</v>
      </c>
      <c r="J321" s="78" t="s">
        <v>45</v>
      </c>
      <c r="K321" s="70" t="s">
        <v>233</v>
      </c>
      <c r="N321" s="78"/>
      <c r="O321" s="79">
        <v>44214</v>
      </c>
      <c r="P321" s="79"/>
      <c r="Q321" s="79"/>
      <c r="R321" s="87"/>
    </row>
    <row r="322" spans="1:18" ht="15" hidden="1">
      <c r="A322" s="53" t="str">
        <f t="shared" si="4"/>
        <v>10.01.BP.01.01.20</v>
      </c>
      <c r="B322" s="82" t="s">
        <v>162</v>
      </c>
      <c r="C322" s="83">
        <v>30</v>
      </c>
      <c r="D322" s="78" t="s">
        <v>5</v>
      </c>
      <c r="E322" s="86" t="s">
        <v>262</v>
      </c>
      <c r="F322" s="10" t="s">
        <v>22</v>
      </c>
      <c r="G322" s="84" t="s">
        <v>344</v>
      </c>
      <c r="H322" s="82" t="s">
        <v>11</v>
      </c>
      <c r="I322" s="85" t="s">
        <v>42</v>
      </c>
      <c r="J322" s="78" t="s">
        <v>48</v>
      </c>
      <c r="K322" s="70" t="s">
        <v>323</v>
      </c>
      <c r="N322" s="78"/>
      <c r="O322" s="79">
        <v>44211</v>
      </c>
      <c r="P322" s="79"/>
      <c r="Q322" s="79"/>
      <c r="R322" s="87"/>
    </row>
    <row r="323" spans="1:18" ht="15" hidden="1">
      <c r="A323" s="53" t="str">
        <f t="shared" si="4"/>
        <v>10.02.BP.01.01.20</v>
      </c>
      <c r="B323" s="82" t="s">
        <v>162</v>
      </c>
      <c r="C323" s="83">
        <v>30</v>
      </c>
      <c r="D323" s="78" t="s">
        <v>5</v>
      </c>
      <c r="E323" s="86" t="s">
        <v>262</v>
      </c>
      <c r="F323" s="10" t="s">
        <v>22</v>
      </c>
      <c r="G323" s="84" t="s">
        <v>371</v>
      </c>
      <c r="H323" s="82" t="s">
        <v>11</v>
      </c>
      <c r="I323" s="85" t="s">
        <v>370</v>
      </c>
      <c r="J323" s="78" t="s">
        <v>48</v>
      </c>
      <c r="K323" s="70" t="s">
        <v>323</v>
      </c>
      <c r="N323" s="78"/>
      <c r="O323" s="79">
        <v>44211</v>
      </c>
      <c r="P323" s="79"/>
      <c r="Q323" s="79"/>
      <c r="R323" s="87"/>
    </row>
    <row r="324" spans="1:18" ht="15" hidden="1">
      <c r="A324" s="53" t="str">
        <f t="shared" si="4"/>
        <v>10.03.BP.01.01.20</v>
      </c>
      <c r="B324" s="82" t="s">
        <v>162</v>
      </c>
      <c r="C324" s="83">
        <v>30</v>
      </c>
      <c r="D324" s="78" t="s">
        <v>5</v>
      </c>
      <c r="E324" s="86" t="s">
        <v>262</v>
      </c>
      <c r="F324" s="10" t="s">
        <v>22</v>
      </c>
      <c r="G324" s="84" t="s">
        <v>350</v>
      </c>
      <c r="H324" s="82" t="s">
        <v>11</v>
      </c>
      <c r="I324" s="85" t="s">
        <v>354</v>
      </c>
      <c r="J324" s="78" t="s">
        <v>48</v>
      </c>
      <c r="K324" s="70" t="s">
        <v>323</v>
      </c>
      <c r="N324" s="78"/>
      <c r="O324" s="79">
        <v>44211</v>
      </c>
      <c r="P324" s="79"/>
      <c r="Q324" s="79"/>
      <c r="R324" s="87"/>
    </row>
    <row r="325" spans="1:18" ht="15" hidden="1">
      <c r="A325" s="53" t="str">
        <f t="shared" si="4"/>
        <v>10.04.BP.01.01.20</v>
      </c>
      <c r="B325" s="82" t="s">
        <v>162</v>
      </c>
      <c r="C325" s="83">
        <v>10</v>
      </c>
      <c r="D325" s="78" t="s">
        <v>5</v>
      </c>
      <c r="E325" s="86" t="s">
        <v>262</v>
      </c>
      <c r="F325" s="10" t="s">
        <v>22</v>
      </c>
      <c r="G325" s="84" t="s">
        <v>351</v>
      </c>
      <c r="H325" s="82" t="s">
        <v>11</v>
      </c>
      <c r="I325" s="85" t="s">
        <v>355</v>
      </c>
      <c r="J325" s="224" t="s">
        <v>54</v>
      </c>
      <c r="K325" s="70" t="s">
        <v>323</v>
      </c>
      <c r="N325" s="78"/>
      <c r="O325" s="79">
        <v>44438</v>
      </c>
      <c r="P325" s="79"/>
      <c r="Q325" s="79"/>
      <c r="R325" s="87"/>
    </row>
    <row r="326" spans="1:18" ht="15" hidden="1">
      <c r="A326" s="53" t="str">
        <f t="shared" si="4"/>
        <v>10.04.BP.01.01.21</v>
      </c>
      <c r="B326" s="165" t="s">
        <v>249</v>
      </c>
      <c r="C326" s="83">
        <v>10</v>
      </c>
      <c r="D326" s="78" t="s">
        <v>5</v>
      </c>
      <c r="E326" s="164" t="s">
        <v>267</v>
      </c>
      <c r="F326" s="10" t="s">
        <v>22</v>
      </c>
      <c r="G326" s="84" t="s">
        <v>351</v>
      </c>
      <c r="H326" s="82" t="s">
        <v>11</v>
      </c>
      <c r="I326" s="85" t="s">
        <v>355</v>
      </c>
      <c r="J326" s="78" t="s">
        <v>48</v>
      </c>
      <c r="K326" s="70" t="s">
        <v>321</v>
      </c>
      <c r="N326" s="78"/>
      <c r="O326" s="79"/>
      <c r="P326" s="79"/>
      <c r="Q326" s="79"/>
      <c r="R326" s="87"/>
    </row>
    <row r="327" spans="1:18" ht="15" hidden="1">
      <c r="A327" s="53" t="str">
        <f t="shared" si="4"/>
        <v>10.04.BP.01.01.22</v>
      </c>
      <c r="B327" s="165" t="s">
        <v>249</v>
      </c>
      <c r="C327" s="83">
        <v>3</v>
      </c>
      <c r="D327" s="78" t="s">
        <v>5</v>
      </c>
      <c r="E327" s="164" t="s">
        <v>291</v>
      </c>
      <c r="F327" s="10" t="s">
        <v>22</v>
      </c>
      <c r="G327" s="84" t="s">
        <v>351</v>
      </c>
      <c r="H327" s="82" t="s">
        <v>11</v>
      </c>
      <c r="I327" s="85" t="s">
        <v>355</v>
      </c>
      <c r="J327" s="78" t="s">
        <v>48</v>
      </c>
      <c r="K327" s="70" t="s">
        <v>345</v>
      </c>
      <c r="N327" s="78"/>
      <c r="O327" s="79"/>
      <c r="P327" s="79"/>
      <c r="Q327" s="79"/>
      <c r="R327" s="87"/>
    </row>
    <row r="328" spans="1:18" ht="15" hidden="1">
      <c r="A328" s="53" t="str">
        <f t="shared" si="4"/>
        <v>10.04.BP.01.01.23</v>
      </c>
      <c r="B328" s="165" t="s">
        <v>249</v>
      </c>
      <c r="C328" s="83">
        <v>4</v>
      </c>
      <c r="D328" s="78" t="s">
        <v>5</v>
      </c>
      <c r="E328" s="164" t="s">
        <v>268</v>
      </c>
      <c r="F328" s="10" t="s">
        <v>22</v>
      </c>
      <c r="G328" s="84" t="s">
        <v>351</v>
      </c>
      <c r="H328" s="82" t="s">
        <v>11</v>
      </c>
      <c r="I328" s="85" t="s">
        <v>355</v>
      </c>
      <c r="J328" s="78" t="s">
        <v>48</v>
      </c>
      <c r="K328" s="70" t="s">
        <v>254</v>
      </c>
      <c r="N328" s="78"/>
      <c r="O328" s="79"/>
      <c r="P328" s="79"/>
      <c r="Q328" s="79"/>
      <c r="R328" s="87"/>
    </row>
    <row r="329" spans="1:18" ht="15" hidden="1">
      <c r="A329" s="53" t="str">
        <f t="shared" si="4"/>
        <v>10.04.BP.01.01.24</v>
      </c>
      <c r="B329" s="165" t="s">
        <v>249</v>
      </c>
      <c r="C329" s="83">
        <v>2</v>
      </c>
      <c r="D329" s="78" t="s">
        <v>5</v>
      </c>
      <c r="E329" s="164" t="s">
        <v>292</v>
      </c>
      <c r="F329" s="10" t="s">
        <v>22</v>
      </c>
      <c r="G329" s="84" t="s">
        <v>351</v>
      </c>
      <c r="H329" s="82" t="s">
        <v>11</v>
      </c>
      <c r="I329" s="85" t="s">
        <v>355</v>
      </c>
      <c r="J329" s="78" t="s">
        <v>48</v>
      </c>
      <c r="K329" s="70" t="s">
        <v>328</v>
      </c>
      <c r="N329" s="78"/>
      <c r="O329" s="79"/>
      <c r="P329" s="79"/>
      <c r="Q329" s="79"/>
      <c r="R329" s="87"/>
    </row>
    <row r="330" spans="1:18" ht="15" hidden="1">
      <c r="A330" s="53" t="str">
        <f t="shared" si="4"/>
        <v>10.04.BP.01.01.25</v>
      </c>
      <c r="B330" s="165" t="s">
        <v>249</v>
      </c>
      <c r="C330" s="83">
        <v>2</v>
      </c>
      <c r="D330" s="78" t="s">
        <v>5</v>
      </c>
      <c r="E330" s="164" t="s">
        <v>269</v>
      </c>
      <c r="F330" s="10" t="s">
        <v>22</v>
      </c>
      <c r="G330" s="84" t="s">
        <v>351</v>
      </c>
      <c r="H330" s="82" t="s">
        <v>11</v>
      </c>
      <c r="I330" s="85" t="s">
        <v>355</v>
      </c>
      <c r="J330" s="78" t="s">
        <v>48</v>
      </c>
      <c r="K330" s="70" t="s">
        <v>329</v>
      </c>
      <c r="N330" s="78"/>
      <c r="O330" s="79"/>
      <c r="P330" s="79"/>
      <c r="Q330" s="79"/>
      <c r="R330" s="87"/>
    </row>
    <row r="331" spans="1:18" ht="15" hidden="1">
      <c r="A331" s="53" t="str">
        <f t="shared" si="4"/>
        <v>10.04.BP.01.01.26</v>
      </c>
      <c r="B331" s="165" t="s">
        <v>249</v>
      </c>
      <c r="C331" s="83">
        <v>2</v>
      </c>
      <c r="D331" s="78" t="s">
        <v>5</v>
      </c>
      <c r="E331" s="164" t="s">
        <v>293</v>
      </c>
      <c r="F331" s="10" t="s">
        <v>22</v>
      </c>
      <c r="G331" s="84" t="s">
        <v>351</v>
      </c>
      <c r="H331" s="82" t="s">
        <v>11</v>
      </c>
      <c r="I331" s="85" t="s">
        <v>355</v>
      </c>
      <c r="J331" s="78" t="s">
        <v>48</v>
      </c>
      <c r="K331" s="70" t="s">
        <v>330</v>
      </c>
      <c r="N331" s="78"/>
      <c r="O331" s="79"/>
      <c r="P331" s="79"/>
      <c r="Q331" s="79"/>
      <c r="R331" s="87"/>
    </row>
    <row r="332" spans="1:18" ht="15" hidden="1">
      <c r="A332" s="53" t="str">
        <f t="shared" si="4"/>
        <v>10.04.BP.01.01.27</v>
      </c>
      <c r="B332" s="165" t="s">
        <v>249</v>
      </c>
      <c r="C332" s="83">
        <v>2</v>
      </c>
      <c r="D332" s="78" t="s">
        <v>5</v>
      </c>
      <c r="E332" s="164" t="s">
        <v>270</v>
      </c>
      <c r="F332" s="10" t="s">
        <v>22</v>
      </c>
      <c r="G332" s="84" t="s">
        <v>351</v>
      </c>
      <c r="H332" s="82" t="s">
        <v>11</v>
      </c>
      <c r="I332" s="85" t="s">
        <v>355</v>
      </c>
      <c r="J332" s="78" t="s">
        <v>48</v>
      </c>
      <c r="K332" s="70" t="s">
        <v>232</v>
      </c>
      <c r="N332" s="78"/>
      <c r="O332" s="79"/>
      <c r="P332" s="79"/>
      <c r="Q332" s="79"/>
      <c r="R332" s="87"/>
    </row>
    <row r="333" spans="1:18" ht="15" hidden="1">
      <c r="A333" s="53" t="str">
        <f t="shared" si="4"/>
        <v>10.04.BP.01.01.28</v>
      </c>
      <c r="B333" s="165" t="s">
        <v>249</v>
      </c>
      <c r="C333" s="83">
        <v>3</v>
      </c>
      <c r="D333" s="78" t="s">
        <v>5</v>
      </c>
      <c r="E333" s="164" t="s">
        <v>331</v>
      </c>
      <c r="F333" s="10" t="s">
        <v>22</v>
      </c>
      <c r="G333" s="84" t="s">
        <v>351</v>
      </c>
      <c r="H333" s="82" t="s">
        <v>11</v>
      </c>
      <c r="I333" s="85" t="s">
        <v>355</v>
      </c>
      <c r="J333" s="78" t="s">
        <v>48</v>
      </c>
      <c r="K333" s="70" t="s">
        <v>233</v>
      </c>
      <c r="N333" s="78"/>
      <c r="O333" s="79"/>
      <c r="P333" s="79"/>
      <c r="Q333" s="79"/>
      <c r="R333" s="87"/>
    </row>
    <row r="334" spans="1:18" ht="15" hidden="1">
      <c r="A334" s="53" t="str">
        <f t="shared" si="4"/>
        <v>10.05.BP.01.01.20</v>
      </c>
      <c r="B334" s="82" t="s">
        <v>162</v>
      </c>
      <c r="C334" s="83">
        <v>30</v>
      </c>
      <c r="D334" s="78" t="s">
        <v>5</v>
      </c>
      <c r="E334" s="86" t="s">
        <v>262</v>
      </c>
      <c r="F334" s="10" t="s">
        <v>22</v>
      </c>
      <c r="G334" s="84" t="s">
        <v>352</v>
      </c>
      <c r="H334" s="82" t="s">
        <v>11</v>
      </c>
      <c r="I334" s="85" t="s">
        <v>356</v>
      </c>
      <c r="J334" s="78" t="s">
        <v>48</v>
      </c>
      <c r="K334" s="70" t="s">
        <v>323</v>
      </c>
      <c r="N334" s="78"/>
      <c r="O334" s="79">
        <v>44165</v>
      </c>
      <c r="P334" s="79"/>
      <c r="Q334" s="79"/>
      <c r="R334" s="87"/>
    </row>
    <row r="335" spans="1:18" ht="15" hidden="1">
      <c r="A335" s="53" t="str">
        <f t="shared" si="4"/>
        <v>10.06.BP.01.01.20</v>
      </c>
      <c r="B335" s="82" t="s">
        <v>162</v>
      </c>
      <c r="C335" s="83">
        <v>30</v>
      </c>
      <c r="D335" s="78" t="s">
        <v>5</v>
      </c>
      <c r="E335" s="86" t="s">
        <v>262</v>
      </c>
      <c r="F335" s="10" t="s">
        <v>22</v>
      </c>
      <c r="G335" s="84" t="s">
        <v>353</v>
      </c>
      <c r="H335" s="82" t="s">
        <v>11</v>
      </c>
      <c r="I335" s="85" t="s">
        <v>347</v>
      </c>
      <c r="J335" s="78" t="s">
        <v>48</v>
      </c>
      <c r="K335" s="70" t="s">
        <v>323</v>
      </c>
      <c r="N335" s="78"/>
      <c r="O335" s="79">
        <v>44165</v>
      </c>
      <c r="P335" s="79"/>
      <c r="Q335" s="79"/>
      <c r="R335" s="87"/>
    </row>
    <row r="336" spans="15:15" ht="15">
      <c r="O336" s="30"/>
    </row>
    <row r="337" spans="15:15" ht="15">
      <c r="O337" s="30"/>
    </row>
  </sheetData>
  <autoFilter ref="A1:R335">
    <filterColumn colId="8">
      <filters>
        <filter val="01.03: חיובים וזיכויים"/>
      </filters>
    </filterColumn>
    <filterColumn colId="10">
      <filters>
        <filter val="אישור אבי"/>
        <filter val="אישור המנהלת"/>
        <filter val="אישור חטלו&quot;ג"/>
        <filter val="אישור מפקדת"/>
        <filter val="אישור מקל&quot;ר"/>
        <filter val="אישור ניר בשן"/>
        <filter val="אישור שגיב שרביט"/>
        <filter val="כתיבת מסמך"/>
        <filter val="תיקוף מסמך אמל&quot;ח"/>
      </filters>
    </filterColumn>
  </autoFilter>
  <sortState ref="A24:Q165">
    <sortCondition sortBy="value" ref="A24:A165"/>
  </sortState>
  <dataValidations count="3">
    <dataValidation type="list" allowBlank="1" showInputMessage="1" showErrorMessage="1" sqref="J336:J1048576">
      <formula1>$F$2:$F$6</formula1>
    </dataValidation>
    <dataValidation type="list" allowBlank="1" showInputMessage="1" showErrorMessage="1" sqref="J2:J23 J33:J335">
      <formula1>domain_ref!$D$2:$D$6</formula1>
    </dataValidation>
    <dataValidation type="list" allowBlank="1" showInputMessage="1" showErrorMessage="1" sqref="J24:J32">
      <formula1>domain_ref!#REF!</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0036CF-476D-42FD-9CDD-BFD10F92CB4F}">
  <dimension ref="A1:S78"/>
  <sheetViews>
    <sheetView rightToLeft="1" zoomScale="80" zoomScaleNormal="80" workbookViewId="0" topLeftCell="A1">
      <pane ySplit="1" topLeftCell="A2" activePane="bottomLeft" state="frozen"/>
      <selection pane="topLeft" activeCell="A1" sqref="A1"/>
      <selection pane="bottomLeft" activeCell="C5" sqref="C5"/>
    </sheetView>
  </sheetViews>
  <sheetFormatPr defaultRowHeight="15"/>
  <cols>
    <col min="1" max="1" width="26.4285714285714" style="199" customWidth="1"/>
    <col min="2" max="2" width="12.7142857142857" style="231" customWidth="1"/>
    <col min="3" max="3" width="51" style="77" customWidth="1"/>
    <col min="4" max="4" width="27.8571428571429" style="17" customWidth="1"/>
    <col min="5" max="5" width="17.4285714285714" style="17" customWidth="1"/>
    <col min="6" max="6" width="28.4285714285714" style="17" customWidth="1"/>
    <col min="7" max="7" width="16.8571428571429" style="17" customWidth="1"/>
    <col min="8" max="8" width="27" style="17" customWidth="1"/>
    <col min="9" max="9" width="50.7142857142857" style="197" customWidth="1"/>
    <col min="10" max="10" width="12.5714285714286" style="1" customWidth="1"/>
    <col min="11" max="11" width="24.1428571428571" style="17" customWidth="1"/>
    <col min="12" max="12" width="24.4285714285714" style="17" customWidth="1"/>
    <col min="13" max="13" width="12.1428571428571" style="1" customWidth="1"/>
    <col min="14" max="14" width="14" style="17" customWidth="1"/>
    <col min="15" max="15" width="13.5714285714286" style="17" customWidth="1"/>
    <col min="16" max="16" width="16" style="17" customWidth="1"/>
    <col min="17" max="17" width="9.85714285714286" style="1" customWidth="1"/>
    <col min="18" max="18" width="11.2857142857143" style="1" customWidth="1"/>
    <col min="19" max="19" width="14.5714285714286" style="17" customWidth="1"/>
    <col min="20" max="16384" width="9.14285714285714" style="17"/>
  </cols>
  <sheetData>
    <row r="1" spans="1:19" ht="30">
      <c r="A1" s="171" t="s">
        <v>2360</v>
      </c>
      <c r="B1" s="227" t="s">
        <v>40</v>
      </c>
      <c r="C1" s="172" t="s">
        <v>50</v>
      </c>
      <c r="D1" s="107" t="s">
        <v>6</v>
      </c>
      <c r="E1" s="176" t="s">
        <v>88</v>
      </c>
      <c r="F1" s="60" t="s">
        <v>2278</v>
      </c>
      <c r="G1" s="60" t="s">
        <v>154</v>
      </c>
      <c r="H1" s="60" t="s">
        <v>159</v>
      </c>
      <c r="I1" s="171" t="s">
        <v>49</v>
      </c>
      <c r="J1" s="60" t="s">
        <v>382</v>
      </c>
      <c r="K1" s="60" t="s">
        <v>51</v>
      </c>
      <c r="L1" s="60" t="s">
        <v>92</v>
      </c>
      <c r="M1" s="60" t="s">
        <v>18</v>
      </c>
      <c r="N1" s="60" t="s">
        <v>44</v>
      </c>
      <c r="O1" s="60" t="s">
        <v>113</v>
      </c>
      <c r="P1" s="60" t="s">
        <v>121</v>
      </c>
      <c r="Q1" s="60" t="s">
        <v>112</v>
      </c>
      <c r="R1" s="60" t="s">
        <v>210</v>
      </c>
      <c r="S1" s="105" t="s">
        <v>228</v>
      </c>
    </row>
    <row r="2" spans="1:19" ht="75">
      <c r="A2" s="173" t="s">
        <v>1379</v>
      </c>
      <c r="B2" s="228" t="s">
        <v>229</v>
      </c>
      <c r="C2" s="178" t="s">
        <v>2279</v>
      </c>
      <c r="D2" s="179" t="s">
        <v>2277</v>
      </c>
      <c r="E2" s="180" t="s">
        <v>2242</v>
      </c>
      <c r="F2" s="181" t="s">
        <v>2280</v>
      </c>
      <c r="G2" s="177"/>
      <c r="H2" s="182" t="s">
        <v>225</v>
      </c>
      <c r="I2" s="183" t="s">
        <v>457</v>
      </c>
      <c r="J2" s="173" t="s">
        <v>215</v>
      </c>
      <c r="K2" s="183"/>
      <c r="L2" s="183" t="s">
        <v>111</v>
      </c>
      <c r="M2" s="173" t="s">
        <v>216</v>
      </c>
      <c r="N2" s="184">
        <v>44135</v>
      </c>
      <c r="O2" s="184">
        <v>44135</v>
      </c>
      <c r="P2" s="177" t="s">
        <v>46</v>
      </c>
      <c r="Q2" s="213">
        <v>1</v>
      </c>
      <c r="R2" s="173" t="s">
        <v>211</v>
      </c>
      <c r="S2" s="106" t="s">
        <v>90</v>
      </c>
    </row>
    <row r="3" spans="1:19" ht="120">
      <c r="A3" s="174" t="s">
        <v>1381</v>
      </c>
      <c r="B3" s="229" t="s">
        <v>229</v>
      </c>
      <c r="C3" s="178" t="s">
        <v>2281</v>
      </c>
      <c r="D3" s="179" t="s">
        <v>2260</v>
      </c>
      <c r="E3" s="180" t="s">
        <v>2243</v>
      </c>
      <c r="F3" s="186" t="s">
        <v>2282</v>
      </c>
      <c r="G3" s="185"/>
      <c r="H3" s="182" t="s">
        <v>225</v>
      </c>
      <c r="I3" s="175" t="s">
        <v>459</v>
      </c>
      <c r="J3" s="200" t="s">
        <v>215</v>
      </c>
      <c r="K3" s="182"/>
      <c r="L3" s="182" t="s">
        <v>111</v>
      </c>
      <c r="M3" s="201" t="s">
        <v>216</v>
      </c>
      <c r="N3" s="188">
        <v>44135</v>
      </c>
      <c r="O3" s="188">
        <v>44135</v>
      </c>
      <c r="P3" s="185" t="s">
        <v>46</v>
      </c>
      <c r="Q3" s="214">
        <v>1</v>
      </c>
      <c r="R3" s="201" t="s">
        <v>211</v>
      </c>
      <c r="S3" s="106" t="s">
        <v>90</v>
      </c>
    </row>
    <row r="4" spans="1:19" ht="90">
      <c r="A4" s="174" t="s">
        <v>1394</v>
      </c>
      <c r="B4" s="229" t="s">
        <v>229</v>
      </c>
      <c r="C4" s="178" t="s">
        <v>2283</v>
      </c>
      <c r="D4" s="179" t="s">
        <v>2261</v>
      </c>
      <c r="E4" s="180" t="s">
        <v>2246</v>
      </c>
      <c r="F4" s="186" t="s">
        <v>2284</v>
      </c>
      <c r="G4" s="185"/>
      <c r="H4" s="182" t="s">
        <v>225</v>
      </c>
      <c r="I4" s="175" t="s">
        <v>472</v>
      </c>
      <c r="J4" s="201" t="s">
        <v>215</v>
      </c>
      <c r="K4" s="182"/>
      <c r="L4" s="182" t="s">
        <v>111</v>
      </c>
      <c r="M4" s="201" t="s">
        <v>216</v>
      </c>
      <c r="N4" s="188">
        <v>44135</v>
      </c>
      <c r="O4" s="188">
        <v>44135</v>
      </c>
      <c r="P4" s="185" t="s">
        <v>46</v>
      </c>
      <c r="Q4" s="214">
        <v>1</v>
      </c>
      <c r="R4" s="201" t="s">
        <v>211</v>
      </c>
      <c r="S4" s="106" t="s">
        <v>90</v>
      </c>
    </row>
    <row r="5" spans="1:19" ht="75">
      <c r="A5" s="174" t="s">
        <v>1434</v>
      </c>
      <c r="B5" s="229" t="s">
        <v>229</v>
      </c>
      <c r="C5" s="178" t="s">
        <v>2285</v>
      </c>
      <c r="D5" s="179" t="s">
        <v>2262</v>
      </c>
      <c r="E5" s="180" t="s">
        <v>2247</v>
      </c>
      <c r="F5" s="186" t="s">
        <v>2353</v>
      </c>
      <c r="G5" s="185"/>
      <c r="H5" s="182" t="s">
        <v>225</v>
      </c>
      <c r="I5" s="175" t="s">
        <v>511</v>
      </c>
      <c r="J5" s="201" t="s">
        <v>215</v>
      </c>
      <c r="K5" s="182"/>
      <c r="L5" s="182" t="s">
        <v>111</v>
      </c>
      <c r="M5" s="201" t="s">
        <v>216</v>
      </c>
      <c r="N5" s="188">
        <v>44135</v>
      </c>
      <c r="O5" s="188">
        <v>44135</v>
      </c>
      <c r="P5" s="185" t="s">
        <v>46</v>
      </c>
      <c r="Q5" s="214">
        <v>1</v>
      </c>
      <c r="R5" s="201" t="s">
        <v>211</v>
      </c>
      <c r="S5" s="106" t="s">
        <v>90</v>
      </c>
    </row>
    <row r="6" spans="1:19" ht="60">
      <c r="A6" s="174" t="s">
        <v>1549</v>
      </c>
      <c r="B6" s="229" t="s">
        <v>229</v>
      </c>
      <c r="C6" s="178" t="s">
        <v>2286</v>
      </c>
      <c r="D6" s="179" t="s">
        <v>2263</v>
      </c>
      <c r="E6" s="180" t="s">
        <v>2248</v>
      </c>
      <c r="F6" s="186" t="s">
        <v>2354</v>
      </c>
      <c r="G6" s="185"/>
      <c r="H6" s="182" t="s">
        <v>225</v>
      </c>
      <c r="I6" s="175" t="s">
        <v>626</v>
      </c>
      <c r="J6" s="201" t="s">
        <v>215</v>
      </c>
      <c r="K6" s="182"/>
      <c r="L6" s="182" t="s">
        <v>111</v>
      </c>
      <c r="M6" s="201" t="s">
        <v>216</v>
      </c>
      <c r="N6" s="188">
        <v>44135</v>
      </c>
      <c r="O6" s="188">
        <v>44135</v>
      </c>
      <c r="P6" s="185" t="s">
        <v>46</v>
      </c>
      <c r="Q6" s="214">
        <v>1</v>
      </c>
      <c r="R6" s="201" t="s">
        <v>211</v>
      </c>
      <c r="S6" s="106" t="s">
        <v>90</v>
      </c>
    </row>
    <row r="7" spans="1:19" ht="90">
      <c r="A7" s="173" t="s">
        <v>1672</v>
      </c>
      <c r="B7" s="229" t="s">
        <v>229</v>
      </c>
      <c r="C7" s="178" t="s">
        <v>2287</v>
      </c>
      <c r="D7" s="179" t="s">
        <v>2264</v>
      </c>
      <c r="E7" s="180" t="s">
        <v>2249</v>
      </c>
      <c r="F7" s="186" t="s">
        <v>2355</v>
      </c>
      <c r="G7" s="185"/>
      <c r="H7" s="182" t="s">
        <v>225</v>
      </c>
      <c r="I7" s="175" t="s">
        <v>747</v>
      </c>
      <c r="J7" s="201" t="s">
        <v>215</v>
      </c>
      <c r="K7" s="182"/>
      <c r="L7" s="182" t="s">
        <v>111</v>
      </c>
      <c r="M7" s="201" t="s">
        <v>216</v>
      </c>
      <c r="N7" s="188">
        <v>44135</v>
      </c>
      <c r="O7" s="188">
        <v>44135</v>
      </c>
      <c r="P7" s="185" t="s">
        <v>46</v>
      </c>
      <c r="Q7" s="214">
        <v>1</v>
      </c>
      <c r="R7" s="201" t="s">
        <v>211</v>
      </c>
      <c r="S7" s="106" t="s">
        <v>90</v>
      </c>
    </row>
    <row r="8" spans="1:19" ht="45">
      <c r="A8" s="174" t="s">
        <v>1707</v>
      </c>
      <c r="B8" s="229" t="s">
        <v>229</v>
      </c>
      <c r="C8" s="178" t="s">
        <v>2288</v>
      </c>
      <c r="D8" s="179" t="s">
        <v>2265</v>
      </c>
      <c r="E8" s="180" t="s">
        <v>2250</v>
      </c>
      <c r="F8" s="186" t="s">
        <v>2356</v>
      </c>
      <c r="G8" s="185"/>
      <c r="H8" s="182" t="s">
        <v>225</v>
      </c>
      <c r="I8" s="175" t="s">
        <v>781</v>
      </c>
      <c r="J8" s="201" t="s">
        <v>215</v>
      </c>
      <c r="K8" s="182"/>
      <c r="L8" s="182" t="s">
        <v>111</v>
      </c>
      <c r="M8" s="201" t="s">
        <v>216</v>
      </c>
      <c r="N8" s="188">
        <v>44135</v>
      </c>
      <c r="O8" s="188">
        <v>44135</v>
      </c>
      <c r="P8" s="185" t="s">
        <v>46</v>
      </c>
      <c r="Q8" s="214">
        <v>1</v>
      </c>
      <c r="R8" s="201" t="s">
        <v>211</v>
      </c>
      <c r="S8" s="106" t="s">
        <v>90</v>
      </c>
    </row>
    <row r="9" spans="1:19" ht="30">
      <c r="A9" s="174" t="s">
        <v>1708</v>
      </c>
      <c r="B9" s="229" t="s">
        <v>229</v>
      </c>
      <c r="C9" s="178" t="s">
        <v>2288</v>
      </c>
      <c r="D9" s="179" t="s">
        <v>2289</v>
      </c>
      <c r="E9" s="180" t="s">
        <v>2250</v>
      </c>
      <c r="F9" s="186"/>
      <c r="G9" s="185"/>
      <c r="H9" s="182" t="s">
        <v>225</v>
      </c>
      <c r="I9" s="175" t="s">
        <v>782</v>
      </c>
      <c r="J9" s="201" t="s">
        <v>215</v>
      </c>
      <c r="K9" s="182"/>
      <c r="L9" s="182" t="s">
        <v>111</v>
      </c>
      <c r="M9" s="201" t="s">
        <v>216</v>
      </c>
      <c r="N9" s="188">
        <v>44135</v>
      </c>
      <c r="O9" s="188">
        <v>44135</v>
      </c>
      <c r="P9" s="185" t="s">
        <v>46</v>
      </c>
      <c r="Q9" s="214">
        <v>1</v>
      </c>
      <c r="R9" s="201" t="s">
        <v>211</v>
      </c>
      <c r="S9" s="106" t="s">
        <v>90</v>
      </c>
    </row>
    <row r="10" spans="1:19" ht="45">
      <c r="A10" s="173" t="s">
        <v>1709</v>
      </c>
      <c r="B10" s="230" t="s">
        <v>229</v>
      </c>
      <c r="C10" s="178" t="s">
        <v>2288</v>
      </c>
      <c r="D10" s="179" t="s">
        <v>2290</v>
      </c>
      <c r="E10" s="180" t="s">
        <v>2250</v>
      </c>
      <c r="F10" s="186"/>
      <c r="G10" s="185"/>
      <c r="H10" s="182" t="s">
        <v>225</v>
      </c>
      <c r="I10" s="183" t="s">
        <v>783</v>
      </c>
      <c r="J10" s="201" t="s">
        <v>215</v>
      </c>
      <c r="K10" s="182"/>
      <c r="L10" s="182" t="s">
        <v>111</v>
      </c>
      <c r="M10" s="201" t="s">
        <v>216</v>
      </c>
      <c r="N10" s="188">
        <v>44135</v>
      </c>
      <c r="O10" s="188">
        <v>44135</v>
      </c>
      <c r="P10" s="185" t="s">
        <v>46</v>
      </c>
      <c r="Q10" s="214">
        <v>1</v>
      </c>
      <c r="R10" s="201" t="s">
        <v>211</v>
      </c>
      <c r="S10" s="106" t="s">
        <v>90</v>
      </c>
    </row>
    <row r="11" spans="1:19" ht="31.5">
      <c r="A11" s="173" t="s">
        <v>1723</v>
      </c>
      <c r="B11" s="230" t="s">
        <v>229</v>
      </c>
      <c r="C11" s="178" t="s">
        <v>2291</v>
      </c>
      <c r="D11" s="179" t="s">
        <v>2266</v>
      </c>
      <c r="E11" s="180" t="s">
        <v>2251</v>
      </c>
      <c r="F11" s="186" t="s">
        <v>2357</v>
      </c>
      <c r="G11" s="189"/>
      <c r="H11" s="182" t="s">
        <v>225</v>
      </c>
      <c r="I11" s="183" t="s">
        <v>797</v>
      </c>
      <c r="J11" s="201" t="s">
        <v>215</v>
      </c>
      <c r="K11" s="182"/>
      <c r="L11" s="182" t="s">
        <v>111</v>
      </c>
      <c r="M11" s="201" t="s">
        <v>216</v>
      </c>
      <c r="N11" s="188">
        <v>44135</v>
      </c>
      <c r="O11" s="188">
        <v>44135</v>
      </c>
      <c r="P11" s="185" t="s">
        <v>46</v>
      </c>
      <c r="Q11" s="214">
        <v>1</v>
      </c>
      <c r="R11" s="201" t="s">
        <v>211</v>
      </c>
      <c r="S11" s="106" t="s">
        <v>90</v>
      </c>
    </row>
    <row r="12" spans="1:19" ht="31.5">
      <c r="A12" s="173" t="s">
        <v>1724</v>
      </c>
      <c r="B12" s="230" t="s">
        <v>229</v>
      </c>
      <c r="C12" s="178" t="s">
        <v>2291</v>
      </c>
      <c r="D12" s="179" t="s">
        <v>2292</v>
      </c>
      <c r="E12" s="180" t="s">
        <v>2251</v>
      </c>
      <c r="F12" s="186"/>
      <c r="G12" s="189"/>
      <c r="H12" s="182" t="s">
        <v>225</v>
      </c>
      <c r="I12" s="183" t="s">
        <v>798</v>
      </c>
      <c r="J12" s="201" t="s">
        <v>215</v>
      </c>
      <c r="K12" s="182"/>
      <c r="L12" s="182" t="s">
        <v>111</v>
      </c>
      <c r="M12" s="201" t="s">
        <v>216</v>
      </c>
      <c r="N12" s="188">
        <v>44135</v>
      </c>
      <c r="O12" s="188">
        <v>44135</v>
      </c>
      <c r="P12" s="185" t="s">
        <v>46</v>
      </c>
      <c r="Q12" s="214">
        <v>1</v>
      </c>
      <c r="R12" s="201" t="s">
        <v>211</v>
      </c>
      <c r="S12" s="106" t="s">
        <v>90</v>
      </c>
    </row>
    <row r="13" spans="1:19" ht="60">
      <c r="A13" s="173" t="s">
        <v>1725</v>
      </c>
      <c r="B13" s="230" t="s">
        <v>229</v>
      </c>
      <c r="C13" s="178" t="s">
        <v>2291</v>
      </c>
      <c r="D13" s="179" t="s">
        <v>2293</v>
      </c>
      <c r="E13" s="180" t="s">
        <v>2251</v>
      </c>
      <c r="F13" s="186"/>
      <c r="G13" s="189"/>
      <c r="H13" s="182" t="s">
        <v>225</v>
      </c>
      <c r="I13" s="183" t="s">
        <v>799</v>
      </c>
      <c r="J13" s="201" t="s">
        <v>215</v>
      </c>
      <c r="K13" s="182"/>
      <c r="L13" s="182" t="s">
        <v>111</v>
      </c>
      <c r="M13" s="201" t="s">
        <v>216</v>
      </c>
      <c r="N13" s="188">
        <v>44135</v>
      </c>
      <c r="O13" s="188">
        <v>44135</v>
      </c>
      <c r="P13" s="185" t="s">
        <v>46</v>
      </c>
      <c r="Q13" s="214">
        <v>1</v>
      </c>
      <c r="R13" s="201" t="s">
        <v>211</v>
      </c>
      <c r="S13" s="106" t="s">
        <v>90</v>
      </c>
    </row>
    <row r="14" spans="1:19" ht="45">
      <c r="A14" s="173" t="s">
        <v>1730</v>
      </c>
      <c r="B14" s="228" t="s">
        <v>229</v>
      </c>
      <c r="C14" s="178" t="s">
        <v>2294</v>
      </c>
      <c r="D14" s="179" t="s">
        <v>2267</v>
      </c>
      <c r="E14" s="180" t="s">
        <v>2252</v>
      </c>
      <c r="F14" s="186" t="s">
        <v>2358</v>
      </c>
      <c r="G14" s="190"/>
      <c r="H14" s="182" t="s">
        <v>225</v>
      </c>
      <c r="I14" s="191" t="s">
        <v>804</v>
      </c>
      <c r="J14" s="201" t="s">
        <v>215</v>
      </c>
      <c r="K14" s="182"/>
      <c r="L14" s="182" t="s">
        <v>111</v>
      </c>
      <c r="M14" s="201" t="s">
        <v>216</v>
      </c>
      <c r="N14" s="188">
        <v>44135</v>
      </c>
      <c r="O14" s="188">
        <v>44135</v>
      </c>
      <c r="P14" s="185" t="s">
        <v>46</v>
      </c>
      <c r="Q14" s="214">
        <v>1</v>
      </c>
      <c r="R14" s="201" t="s">
        <v>211</v>
      </c>
      <c r="S14" s="106" t="s">
        <v>90</v>
      </c>
    </row>
    <row r="15" spans="1:19" ht="45">
      <c r="A15" s="174" t="s">
        <v>1731</v>
      </c>
      <c r="B15" s="229" t="s">
        <v>229</v>
      </c>
      <c r="C15" s="178" t="s">
        <v>2294</v>
      </c>
      <c r="D15" s="179" t="s">
        <v>2295</v>
      </c>
      <c r="E15" s="180" t="s">
        <v>2252</v>
      </c>
      <c r="F15" s="192"/>
      <c r="G15" s="185"/>
      <c r="H15" s="182" t="s">
        <v>225</v>
      </c>
      <c r="I15" s="193" t="s">
        <v>805</v>
      </c>
      <c r="J15" s="201" t="s">
        <v>215</v>
      </c>
      <c r="K15" s="182"/>
      <c r="L15" s="182" t="s">
        <v>111</v>
      </c>
      <c r="M15" s="201" t="s">
        <v>216</v>
      </c>
      <c r="N15" s="188">
        <v>44135</v>
      </c>
      <c r="O15" s="188">
        <v>44135</v>
      </c>
      <c r="P15" s="185" t="s">
        <v>46</v>
      </c>
      <c r="Q15" s="214">
        <v>1</v>
      </c>
      <c r="R15" s="201" t="s">
        <v>211</v>
      </c>
      <c r="S15" s="106" t="s">
        <v>90</v>
      </c>
    </row>
    <row r="16" spans="1:19" ht="60">
      <c r="A16" s="174" t="s">
        <v>1732</v>
      </c>
      <c r="B16" s="229" t="s">
        <v>229</v>
      </c>
      <c r="C16" s="178" t="s">
        <v>2294</v>
      </c>
      <c r="D16" s="179" t="s">
        <v>2296</v>
      </c>
      <c r="E16" s="180" t="s">
        <v>2252</v>
      </c>
      <c r="F16" s="192"/>
      <c r="G16" s="185"/>
      <c r="H16" s="182" t="s">
        <v>225</v>
      </c>
      <c r="I16" s="193" t="s">
        <v>806</v>
      </c>
      <c r="J16" s="201" t="s">
        <v>215</v>
      </c>
      <c r="K16" s="182"/>
      <c r="L16" s="182" t="s">
        <v>111</v>
      </c>
      <c r="M16" s="201" t="s">
        <v>216</v>
      </c>
      <c r="N16" s="188">
        <v>44135</v>
      </c>
      <c r="O16" s="188">
        <v>44135</v>
      </c>
      <c r="P16" s="185" t="s">
        <v>46</v>
      </c>
      <c r="Q16" s="214">
        <v>1</v>
      </c>
      <c r="R16" s="201" t="s">
        <v>211</v>
      </c>
      <c r="S16" s="106" t="s">
        <v>90</v>
      </c>
    </row>
    <row r="17" spans="1:19" ht="60">
      <c r="A17" s="174" t="s">
        <v>1733</v>
      </c>
      <c r="B17" s="229" t="s">
        <v>229</v>
      </c>
      <c r="C17" s="178" t="s">
        <v>2294</v>
      </c>
      <c r="D17" s="179" t="s">
        <v>2297</v>
      </c>
      <c r="E17" s="180" t="s">
        <v>2252</v>
      </c>
      <c r="F17" s="192"/>
      <c r="G17" s="185"/>
      <c r="H17" s="182" t="s">
        <v>225</v>
      </c>
      <c r="I17" s="194" t="s">
        <v>807</v>
      </c>
      <c r="J17" s="201" t="s">
        <v>215</v>
      </c>
      <c r="K17" s="182"/>
      <c r="L17" s="182" t="s">
        <v>111</v>
      </c>
      <c r="M17" s="201" t="s">
        <v>216</v>
      </c>
      <c r="N17" s="188">
        <v>44135</v>
      </c>
      <c r="O17" s="188">
        <v>44135</v>
      </c>
      <c r="P17" s="185" t="s">
        <v>46</v>
      </c>
      <c r="Q17" s="214">
        <v>1</v>
      </c>
      <c r="R17" s="201" t="s">
        <v>211</v>
      </c>
      <c r="S17" s="106" t="s">
        <v>90</v>
      </c>
    </row>
    <row r="18" spans="1:19" ht="75">
      <c r="A18" s="198" t="s">
        <v>1734</v>
      </c>
      <c r="B18" s="230" t="s">
        <v>229</v>
      </c>
      <c r="C18" s="178" t="s">
        <v>2294</v>
      </c>
      <c r="D18" s="179" t="s">
        <v>2298</v>
      </c>
      <c r="E18" s="180" t="s">
        <v>2252</v>
      </c>
      <c r="F18" s="195"/>
      <c r="G18" s="189"/>
      <c r="H18" s="187" t="s">
        <v>225</v>
      </c>
      <c r="I18" s="191" t="s">
        <v>808</v>
      </c>
      <c r="J18" s="200" t="s">
        <v>215</v>
      </c>
      <c r="K18" s="187"/>
      <c r="L18" s="187" t="s">
        <v>111</v>
      </c>
      <c r="M18" s="200" t="s">
        <v>216</v>
      </c>
      <c r="N18" s="196">
        <v>44135</v>
      </c>
      <c r="O18" s="196">
        <v>44135</v>
      </c>
      <c r="P18" s="185" t="s">
        <v>46</v>
      </c>
      <c r="Q18" s="214">
        <v>1</v>
      </c>
      <c r="R18" s="201" t="s">
        <v>211</v>
      </c>
      <c r="S18" s="106" t="s">
        <v>90</v>
      </c>
    </row>
    <row r="19" spans="1:19" ht="30">
      <c r="A19" s="198" t="s">
        <v>1745</v>
      </c>
      <c r="B19" s="230" t="s">
        <v>229</v>
      </c>
      <c r="C19" s="178" t="s">
        <v>2299</v>
      </c>
      <c r="D19" s="179" t="s">
        <v>2268</v>
      </c>
      <c r="E19" s="180" t="s">
        <v>2253</v>
      </c>
      <c r="F19" s="195" t="s">
        <v>2300</v>
      </c>
      <c r="G19" s="189"/>
      <c r="H19" s="187" t="s">
        <v>225</v>
      </c>
      <c r="I19" s="183" t="s">
        <v>819</v>
      </c>
      <c r="J19" s="200" t="s">
        <v>215</v>
      </c>
      <c r="K19" s="187"/>
      <c r="L19" s="187" t="s">
        <v>111</v>
      </c>
      <c r="M19" s="200" t="s">
        <v>216</v>
      </c>
      <c r="N19" s="196">
        <v>44135</v>
      </c>
      <c r="O19" s="196">
        <v>44135</v>
      </c>
      <c r="P19" s="185" t="s">
        <v>46</v>
      </c>
      <c r="Q19" s="214">
        <v>1</v>
      </c>
      <c r="R19" s="201" t="s">
        <v>211</v>
      </c>
      <c r="S19" s="106" t="s">
        <v>90</v>
      </c>
    </row>
    <row r="20" spans="1:19" ht="45">
      <c r="A20" s="173" t="s">
        <v>1754</v>
      </c>
      <c r="B20" s="230" t="s">
        <v>229</v>
      </c>
      <c r="C20" s="178" t="s">
        <v>2301</v>
      </c>
      <c r="D20" s="179" t="s">
        <v>2269</v>
      </c>
      <c r="E20" s="180" t="s">
        <v>2244</v>
      </c>
      <c r="F20" s="181" t="s">
        <v>2302</v>
      </c>
      <c r="G20" s="189"/>
      <c r="H20" s="187" t="s">
        <v>225</v>
      </c>
      <c r="I20" s="183" t="s">
        <v>828</v>
      </c>
      <c r="J20" s="200" t="s">
        <v>215</v>
      </c>
      <c r="K20" s="187"/>
      <c r="L20" s="187" t="s">
        <v>111</v>
      </c>
      <c r="M20" s="200" t="s">
        <v>216</v>
      </c>
      <c r="N20" s="196">
        <v>44135</v>
      </c>
      <c r="O20" s="196">
        <v>44135</v>
      </c>
      <c r="P20" s="189" t="s">
        <v>46</v>
      </c>
      <c r="Q20" s="215">
        <v>1</v>
      </c>
      <c r="R20" s="200" t="s">
        <v>211</v>
      </c>
      <c r="S20" s="106" t="s">
        <v>90</v>
      </c>
    </row>
    <row r="21" spans="1:19" ht="90">
      <c r="A21" s="174" t="s">
        <v>2303</v>
      </c>
      <c r="B21" s="229" t="s">
        <v>229</v>
      </c>
      <c r="C21" s="178" t="s">
        <v>2304</v>
      </c>
      <c r="D21" s="179" t="s">
        <v>2270</v>
      </c>
      <c r="E21" s="180" t="s">
        <v>2254</v>
      </c>
      <c r="F21" s="181" t="s">
        <v>2305</v>
      </c>
      <c r="G21" s="185"/>
      <c r="H21" s="182" t="s">
        <v>225</v>
      </c>
      <c r="I21" s="175" t="s">
        <v>881</v>
      </c>
      <c r="J21" s="201" t="s">
        <v>215</v>
      </c>
      <c r="K21" s="182"/>
      <c r="L21" s="182" t="s">
        <v>111</v>
      </c>
      <c r="M21" s="201" t="s">
        <v>216</v>
      </c>
      <c r="N21" s="188">
        <v>44135</v>
      </c>
      <c r="O21" s="188">
        <v>44135</v>
      </c>
      <c r="P21" s="185" t="s">
        <v>46</v>
      </c>
      <c r="Q21" s="214">
        <v>1</v>
      </c>
      <c r="R21" s="201" t="s">
        <v>211</v>
      </c>
      <c r="S21" s="106" t="s">
        <v>90</v>
      </c>
    </row>
    <row r="22" spans="1:19" ht="150">
      <c r="A22" s="174" t="s">
        <v>1809</v>
      </c>
      <c r="B22" s="229" t="s">
        <v>229</v>
      </c>
      <c r="C22" s="178" t="s">
        <v>2304</v>
      </c>
      <c r="D22" s="179" t="s">
        <v>2306</v>
      </c>
      <c r="E22" s="180" t="s">
        <v>2254</v>
      </c>
      <c r="F22" s="181"/>
      <c r="I22" s="175" t="s">
        <v>882</v>
      </c>
      <c r="J22" s="201" t="s">
        <v>215</v>
      </c>
      <c r="K22" s="182"/>
      <c r="L22" s="182" t="s">
        <v>111</v>
      </c>
      <c r="M22" s="201" t="s">
        <v>216</v>
      </c>
      <c r="N22" s="188">
        <v>44135</v>
      </c>
      <c r="O22" s="188">
        <v>44135</v>
      </c>
      <c r="P22" s="185" t="s">
        <v>46</v>
      </c>
      <c r="Q22" s="214">
        <v>1</v>
      </c>
      <c r="R22" s="201" t="s">
        <v>211</v>
      </c>
      <c r="S22" s="106" t="s">
        <v>90</v>
      </c>
    </row>
    <row r="23" spans="1:19" ht="75">
      <c r="A23" s="174" t="s">
        <v>1810</v>
      </c>
      <c r="B23" s="229" t="s">
        <v>229</v>
      </c>
      <c r="C23" s="178" t="s">
        <v>2304</v>
      </c>
      <c r="D23" s="179" t="s">
        <v>2307</v>
      </c>
      <c r="E23" s="180" t="s">
        <v>2254</v>
      </c>
      <c r="F23" s="181"/>
      <c r="I23" s="175" t="s">
        <v>883</v>
      </c>
      <c r="J23" s="201" t="s">
        <v>215</v>
      </c>
      <c r="K23" s="182"/>
      <c r="L23" s="182" t="s">
        <v>111</v>
      </c>
      <c r="M23" s="201" t="s">
        <v>216</v>
      </c>
      <c r="N23" s="188">
        <v>44135</v>
      </c>
      <c r="O23" s="188">
        <v>44135</v>
      </c>
      <c r="P23" s="185" t="s">
        <v>46</v>
      </c>
      <c r="Q23" s="214">
        <v>1</v>
      </c>
      <c r="R23" s="201" t="s">
        <v>211</v>
      </c>
      <c r="S23" s="106" t="s">
        <v>90</v>
      </c>
    </row>
    <row r="24" spans="1:19" ht="75">
      <c r="A24" s="174" t="s">
        <v>1811</v>
      </c>
      <c r="B24" s="229" t="s">
        <v>229</v>
      </c>
      <c r="C24" s="178" t="s">
        <v>2304</v>
      </c>
      <c r="D24" s="179" t="s">
        <v>2308</v>
      </c>
      <c r="E24" s="180" t="s">
        <v>2254</v>
      </c>
      <c r="F24" s="181"/>
      <c r="I24" s="175" t="s">
        <v>884</v>
      </c>
      <c r="J24" s="201" t="s">
        <v>215</v>
      </c>
      <c r="K24" s="182"/>
      <c r="L24" s="182" t="s">
        <v>111</v>
      </c>
      <c r="M24" s="201" t="s">
        <v>216</v>
      </c>
      <c r="N24" s="188">
        <v>44135</v>
      </c>
      <c r="O24" s="188">
        <v>44135</v>
      </c>
      <c r="P24" s="185" t="s">
        <v>46</v>
      </c>
      <c r="Q24" s="214">
        <v>1</v>
      </c>
      <c r="R24" s="201" t="s">
        <v>211</v>
      </c>
      <c r="S24" s="106" t="s">
        <v>90</v>
      </c>
    </row>
    <row r="25" spans="1:19" ht="60">
      <c r="A25" s="174" t="s">
        <v>1812</v>
      </c>
      <c r="B25" s="229" t="s">
        <v>229</v>
      </c>
      <c r="C25" s="178" t="s">
        <v>2304</v>
      </c>
      <c r="D25" s="179" t="s">
        <v>2309</v>
      </c>
      <c r="E25" s="180" t="s">
        <v>2254</v>
      </c>
      <c r="F25" s="181"/>
      <c r="I25" s="175" t="s">
        <v>885</v>
      </c>
      <c r="J25" s="201" t="s">
        <v>215</v>
      </c>
      <c r="K25" s="182"/>
      <c r="L25" s="182" t="s">
        <v>111</v>
      </c>
      <c r="M25" s="201" t="s">
        <v>216</v>
      </c>
      <c r="N25" s="188">
        <v>44135</v>
      </c>
      <c r="O25" s="188">
        <v>44135</v>
      </c>
      <c r="P25" s="185" t="s">
        <v>46</v>
      </c>
      <c r="Q25" s="214">
        <v>1</v>
      </c>
      <c r="R25" s="201" t="s">
        <v>211</v>
      </c>
      <c r="S25" s="106" t="s">
        <v>90</v>
      </c>
    </row>
    <row r="26" spans="1:19" ht="75">
      <c r="A26" s="174" t="s">
        <v>1813</v>
      </c>
      <c r="B26" s="229" t="s">
        <v>229</v>
      </c>
      <c r="C26" s="178" t="s">
        <v>2304</v>
      </c>
      <c r="D26" s="179" t="s">
        <v>2310</v>
      </c>
      <c r="E26" s="180" t="s">
        <v>2254</v>
      </c>
      <c r="F26" s="181"/>
      <c r="I26" s="175" t="s">
        <v>886</v>
      </c>
      <c r="J26" s="201" t="s">
        <v>215</v>
      </c>
      <c r="K26" s="182"/>
      <c r="L26" s="182" t="s">
        <v>111</v>
      </c>
      <c r="M26" s="201" t="s">
        <v>216</v>
      </c>
      <c r="N26" s="188">
        <v>44135</v>
      </c>
      <c r="O26" s="188">
        <v>44135</v>
      </c>
      <c r="P26" s="185" t="s">
        <v>46</v>
      </c>
      <c r="Q26" s="214">
        <v>1</v>
      </c>
      <c r="R26" s="201" t="s">
        <v>211</v>
      </c>
      <c r="S26" s="106" t="s">
        <v>90</v>
      </c>
    </row>
    <row r="27" spans="1:19" ht="45">
      <c r="A27" s="174" t="s">
        <v>1895</v>
      </c>
      <c r="B27" s="229" t="s">
        <v>229</v>
      </c>
      <c r="C27" s="178" t="s">
        <v>2311</v>
      </c>
      <c r="D27" s="179" t="s">
        <v>2271</v>
      </c>
      <c r="E27" s="180" t="s">
        <v>2255</v>
      </c>
      <c r="F27" s="186" t="s">
        <v>2312</v>
      </c>
      <c r="I27" s="175" t="s">
        <v>968</v>
      </c>
      <c r="J27" s="201" t="s">
        <v>215</v>
      </c>
      <c r="K27" s="182"/>
      <c r="L27" s="182" t="s">
        <v>111</v>
      </c>
      <c r="M27" s="201" t="s">
        <v>216</v>
      </c>
      <c r="N27" s="188">
        <v>44135</v>
      </c>
      <c r="O27" s="188">
        <v>44135</v>
      </c>
      <c r="P27" s="185" t="s">
        <v>46</v>
      </c>
      <c r="Q27" s="214">
        <v>1</v>
      </c>
      <c r="R27" s="201" t="s">
        <v>211</v>
      </c>
      <c r="S27" s="106" t="s">
        <v>90</v>
      </c>
    </row>
    <row r="28" spans="1:19" ht="75">
      <c r="A28" s="174" t="s">
        <v>2044</v>
      </c>
      <c r="B28" s="229" t="s">
        <v>229</v>
      </c>
      <c r="C28" s="178" t="s">
        <v>2313</v>
      </c>
      <c r="D28" s="179" t="s">
        <v>2272</v>
      </c>
      <c r="E28" s="180" t="s">
        <v>2256</v>
      </c>
      <c r="F28" s="186" t="s">
        <v>2314</v>
      </c>
      <c r="I28" s="175" t="s">
        <v>1115</v>
      </c>
      <c r="J28" s="201" t="s">
        <v>215</v>
      </c>
      <c r="K28" s="182"/>
      <c r="L28" s="182" t="s">
        <v>111</v>
      </c>
      <c r="M28" s="201" t="s">
        <v>216</v>
      </c>
      <c r="N28" s="188">
        <v>44135</v>
      </c>
      <c r="O28" s="188">
        <v>44135</v>
      </c>
      <c r="P28" s="185" t="s">
        <v>46</v>
      </c>
      <c r="Q28" s="214">
        <v>1</v>
      </c>
      <c r="R28" s="201" t="s">
        <v>211</v>
      </c>
      <c r="S28" s="106" t="s">
        <v>90</v>
      </c>
    </row>
    <row r="29" spans="1:19" ht="60">
      <c r="A29" s="174" t="s">
        <v>2045</v>
      </c>
      <c r="B29" s="229" t="s">
        <v>229</v>
      </c>
      <c r="C29" s="178" t="s">
        <v>2313</v>
      </c>
      <c r="D29" s="179" t="s">
        <v>2315</v>
      </c>
      <c r="E29" s="180" t="s">
        <v>2256</v>
      </c>
      <c r="F29" s="186"/>
      <c r="I29" s="175" t="s">
        <v>1116</v>
      </c>
      <c r="J29" s="201" t="s">
        <v>215</v>
      </c>
      <c r="K29" s="182"/>
      <c r="L29" s="182" t="s">
        <v>111</v>
      </c>
      <c r="M29" s="201" t="s">
        <v>216</v>
      </c>
      <c r="N29" s="188">
        <v>44135</v>
      </c>
      <c r="O29" s="188">
        <v>44135</v>
      </c>
      <c r="P29" s="185" t="s">
        <v>46</v>
      </c>
      <c r="Q29" s="214">
        <v>1</v>
      </c>
      <c r="R29" s="201" t="s">
        <v>211</v>
      </c>
      <c r="S29" s="106" t="s">
        <v>90</v>
      </c>
    </row>
    <row r="30" spans="1:19" ht="45">
      <c r="A30" s="174" t="s">
        <v>2048</v>
      </c>
      <c r="B30" s="229" t="s">
        <v>229</v>
      </c>
      <c r="C30" s="178" t="s">
        <v>2316</v>
      </c>
      <c r="D30" s="179" t="s">
        <v>2273</v>
      </c>
      <c r="E30" s="180" t="s">
        <v>2245</v>
      </c>
      <c r="F30" s="186" t="s">
        <v>2317</v>
      </c>
      <c r="I30" s="175" t="s">
        <v>1119</v>
      </c>
      <c r="J30" s="201" t="s">
        <v>215</v>
      </c>
      <c r="K30" s="182"/>
      <c r="L30" s="182" t="s">
        <v>111</v>
      </c>
      <c r="M30" s="201" t="s">
        <v>216</v>
      </c>
      <c r="N30" s="188">
        <v>44135</v>
      </c>
      <c r="O30" s="188">
        <v>44135</v>
      </c>
      <c r="P30" s="185" t="s">
        <v>46</v>
      </c>
      <c r="Q30" s="214">
        <v>1</v>
      </c>
      <c r="R30" s="201" t="s">
        <v>211</v>
      </c>
      <c r="S30" s="106" t="s">
        <v>90</v>
      </c>
    </row>
    <row r="31" spans="1:19" ht="15.75">
      <c r="A31" s="174" t="s">
        <v>2049</v>
      </c>
      <c r="B31" s="229" t="s">
        <v>229</v>
      </c>
      <c r="C31" s="178" t="s">
        <v>2316</v>
      </c>
      <c r="D31" s="179" t="s">
        <v>2318</v>
      </c>
      <c r="E31" s="180" t="s">
        <v>2245</v>
      </c>
      <c r="F31" s="186"/>
      <c r="I31" s="175" t="s">
        <v>1120</v>
      </c>
      <c r="J31" s="201" t="s">
        <v>215</v>
      </c>
      <c r="K31" s="182"/>
      <c r="L31" s="182" t="s">
        <v>111</v>
      </c>
      <c r="M31" s="201" t="s">
        <v>216</v>
      </c>
      <c r="N31" s="188">
        <v>44135</v>
      </c>
      <c r="O31" s="188">
        <v>44135</v>
      </c>
      <c r="P31" s="185" t="s">
        <v>46</v>
      </c>
      <c r="Q31" s="214">
        <v>1</v>
      </c>
      <c r="R31" s="201" t="s">
        <v>211</v>
      </c>
      <c r="S31" s="106" t="s">
        <v>90</v>
      </c>
    </row>
    <row r="32" spans="1:19" ht="60">
      <c r="A32" s="174" t="s">
        <v>2050</v>
      </c>
      <c r="B32" s="229" t="s">
        <v>229</v>
      </c>
      <c r="C32" s="178" t="s">
        <v>2316</v>
      </c>
      <c r="D32" s="179" t="s">
        <v>2319</v>
      </c>
      <c r="E32" s="180" t="s">
        <v>2245</v>
      </c>
      <c r="F32" s="186"/>
      <c r="I32" s="175" t="s">
        <v>1121</v>
      </c>
      <c r="J32" s="201" t="s">
        <v>215</v>
      </c>
      <c r="K32" s="182"/>
      <c r="L32" s="182" t="s">
        <v>111</v>
      </c>
      <c r="M32" s="201" t="s">
        <v>216</v>
      </c>
      <c r="N32" s="188">
        <v>44135</v>
      </c>
      <c r="O32" s="188">
        <v>44135</v>
      </c>
      <c r="P32" s="185" t="s">
        <v>46</v>
      </c>
      <c r="Q32" s="214">
        <v>1</v>
      </c>
      <c r="R32" s="201" t="s">
        <v>211</v>
      </c>
      <c r="S32" s="106" t="s">
        <v>90</v>
      </c>
    </row>
    <row r="33" spans="1:19" ht="15.75">
      <c r="A33" s="174" t="s">
        <v>2051</v>
      </c>
      <c r="B33" s="229" t="s">
        <v>229</v>
      </c>
      <c r="C33" s="178" t="s">
        <v>2316</v>
      </c>
      <c r="D33" s="179" t="s">
        <v>2320</v>
      </c>
      <c r="E33" s="180" t="s">
        <v>2245</v>
      </c>
      <c r="F33" s="186"/>
      <c r="I33" s="175" t="s">
        <v>1122</v>
      </c>
      <c r="J33" s="201" t="s">
        <v>215</v>
      </c>
      <c r="K33" s="182"/>
      <c r="L33" s="182" t="s">
        <v>111</v>
      </c>
      <c r="M33" s="201" t="s">
        <v>216</v>
      </c>
      <c r="N33" s="188">
        <v>44135</v>
      </c>
      <c r="O33" s="188">
        <v>44135</v>
      </c>
      <c r="P33" s="185" t="s">
        <v>46</v>
      </c>
      <c r="Q33" s="214">
        <v>1</v>
      </c>
      <c r="R33" s="201" t="s">
        <v>211</v>
      </c>
      <c r="S33" s="106" t="s">
        <v>90</v>
      </c>
    </row>
    <row r="34" spans="1:19" ht="75">
      <c r="A34" s="174" t="s">
        <v>2052</v>
      </c>
      <c r="B34" s="229" t="s">
        <v>229</v>
      </c>
      <c r="C34" s="178" t="s">
        <v>2316</v>
      </c>
      <c r="D34" s="179" t="s">
        <v>2321</v>
      </c>
      <c r="E34" s="180" t="s">
        <v>2245</v>
      </c>
      <c r="F34" s="186"/>
      <c r="I34" s="197" t="s">
        <v>1123</v>
      </c>
      <c r="J34" s="201" t="s">
        <v>215</v>
      </c>
      <c r="K34" s="182"/>
      <c r="L34" s="182" t="s">
        <v>111</v>
      </c>
      <c r="M34" s="201" t="s">
        <v>216</v>
      </c>
      <c r="N34" s="188">
        <v>44135</v>
      </c>
      <c r="O34" s="188">
        <v>44135</v>
      </c>
      <c r="P34" s="185" t="s">
        <v>46</v>
      </c>
      <c r="Q34" s="214">
        <v>1</v>
      </c>
      <c r="R34" s="201" t="s">
        <v>211</v>
      </c>
      <c r="S34" s="106" t="s">
        <v>90</v>
      </c>
    </row>
    <row r="35" spans="1:19" ht="60">
      <c r="A35" s="174" t="s">
        <v>2053</v>
      </c>
      <c r="B35" s="229" t="s">
        <v>229</v>
      </c>
      <c r="C35" s="178" t="s">
        <v>2316</v>
      </c>
      <c r="D35" s="179" t="s">
        <v>2322</v>
      </c>
      <c r="E35" s="180" t="s">
        <v>2245</v>
      </c>
      <c r="F35" s="186"/>
      <c r="I35" s="197" t="s">
        <v>1124</v>
      </c>
      <c r="J35" s="201" t="s">
        <v>215</v>
      </c>
      <c r="K35" s="182"/>
      <c r="L35" s="182" t="s">
        <v>111</v>
      </c>
      <c r="M35" s="201" t="s">
        <v>216</v>
      </c>
      <c r="N35" s="188">
        <v>44135</v>
      </c>
      <c r="O35" s="188">
        <v>44135</v>
      </c>
      <c r="P35" s="185" t="s">
        <v>46</v>
      </c>
      <c r="Q35" s="214">
        <v>1</v>
      </c>
      <c r="R35" s="201" t="s">
        <v>211</v>
      </c>
      <c r="S35" s="106" t="s">
        <v>90</v>
      </c>
    </row>
    <row r="36" spans="1:19" ht="30">
      <c r="A36" s="174" t="s">
        <v>2054</v>
      </c>
      <c r="B36" s="229" t="s">
        <v>229</v>
      </c>
      <c r="C36" s="178" t="s">
        <v>2316</v>
      </c>
      <c r="D36" s="179" t="s">
        <v>2323</v>
      </c>
      <c r="E36" s="180" t="s">
        <v>2245</v>
      </c>
      <c r="F36" s="186"/>
      <c r="I36" s="197" t="s">
        <v>1125</v>
      </c>
      <c r="J36" s="201" t="s">
        <v>215</v>
      </c>
      <c r="K36" s="182"/>
      <c r="L36" s="182" t="s">
        <v>111</v>
      </c>
      <c r="M36" s="201" t="s">
        <v>216</v>
      </c>
      <c r="N36" s="188">
        <v>44135</v>
      </c>
      <c r="O36" s="188">
        <v>44135</v>
      </c>
      <c r="P36" s="185" t="s">
        <v>46</v>
      </c>
      <c r="Q36" s="214">
        <v>1</v>
      </c>
      <c r="R36" s="201" t="s">
        <v>211</v>
      </c>
      <c r="S36" s="106" t="s">
        <v>90</v>
      </c>
    </row>
    <row r="37" spans="1:19" ht="45">
      <c r="A37" s="174" t="s">
        <v>2055</v>
      </c>
      <c r="B37" s="229" t="s">
        <v>229</v>
      </c>
      <c r="C37" s="178" t="s">
        <v>2316</v>
      </c>
      <c r="D37" s="179" t="s">
        <v>2324</v>
      </c>
      <c r="E37" s="180" t="s">
        <v>2245</v>
      </c>
      <c r="F37" s="186"/>
      <c r="I37" s="197" t="s">
        <v>1126</v>
      </c>
      <c r="J37" s="201" t="s">
        <v>215</v>
      </c>
      <c r="K37" s="182"/>
      <c r="L37" s="182" t="s">
        <v>111</v>
      </c>
      <c r="M37" s="201" t="s">
        <v>216</v>
      </c>
      <c r="N37" s="188">
        <v>44135</v>
      </c>
      <c r="O37" s="188">
        <v>44135</v>
      </c>
      <c r="P37" s="185" t="s">
        <v>46</v>
      </c>
      <c r="Q37" s="214">
        <v>1</v>
      </c>
      <c r="R37" s="201" t="s">
        <v>211</v>
      </c>
      <c r="S37" s="106" t="s">
        <v>90</v>
      </c>
    </row>
    <row r="38" spans="1:19" ht="15.75">
      <c r="A38" s="174" t="s">
        <v>2056</v>
      </c>
      <c r="B38" s="229" t="s">
        <v>229</v>
      </c>
      <c r="C38" s="178" t="s">
        <v>2316</v>
      </c>
      <c r="D38" s="179" t="s">
        <v>2325</v>
      </c>
      <c r="E38" s="180" t="s">
        <v>2245</v>
      </c>
      <c r="F38" s="186"/>
      <c r="I38" s="197" t="s">
        <v>1127</v>
      </c>
      <c r="J38" s="201" t="s">
        <v>215</v>
      </c>
      <c r="K38" s="182"/>
      <c r="L38" s="182" t="s">
        <v>111</v>
      </c>
      <c r="M38" s="201" t="s">
        <v>216</v>
      </c>
      <c r="N38" s="188">
        <v>44135</v>
      </c>
      <c r="O38" s="188">
        <v>44135</v>
      </c>
      <c r="P38" s="185" t="s">
        <v>46</v>
      </c>
      <c r="Q38" s="214">
        <v>1</v>
      </c>
      <c r="R38" s="201" t="s">
        <v>211</v>
      </c>
      <c r="S38" s="106" t="s">
        <v>90</v>
      </c>
    </row>
    <row r="39" spans="1:19" ht="90">
      <c r="A39" s="174" t="s">
        <v>2057</v>
      </c>
      <c r="B39" s="229" t="s">
        <v>229</v>
      </c>
      <c r="C39" s="178" t="s">
        <v>2316</v>
      </c>
      <c r="D39" s="179" t="s">
        <v>2326</v>
      </c>
      <c r="E39" s="180" t="s">
        <v>2245</v>
      </c>
      <c r="F39" s="186"/>
      <c r="I39" s="197" t="s">
        <v>1128</v>
      </c>
      <c r="J39" s="201" t="s">
        <v>215</v>
      </c>
      <c r="K39" s="182"/>
      <c r="L39" s="182" t="s">
        <v>111</v>
      </c>
      <c r="M39" s="201" t="s">
        <v>216</v>
      </c>
      <c r="N39" s="188">
        <v>44135</v>
      </c>
      <c r="O39" s="188">
        <v>44135</v>
      </c>
      <c r="P39" s="185" t="s">
        <v>46</v>
      </c>
      <c r="Q39" s="214">
        <v>1</v>
      </c>
      <c r="R39" s="201" t="s">
        <v>211</v>
      </c>
      <c r="S39" s="106" t="s">
        <v>90</v>
      </c>
    </row>
    <row r="40" spans="1:19" ht="30">
      <c r="A40" s="174" t="s">
        <v>2138</v>
      </c>
      <c r="B40" s="229" t="s">
        <v>229</v>
      </c>
      <c r="C40" s="178" t="s">
        <v>2327</v>
      </c>
      <c r="D40" s="179" t="s">
        <v>2274</v>
      </c>
      <c r="E40" s="180" t="s">
        <v>2257</v>
      </c>
      <c r="F40" s="186" t="s">
        <v>2328</v>
      </c>
      <c r="I40" s="197" t="s">
        <v>1207</v>
      </c>
      <c r="J40" s="201" t="s">
        <v>215</v>
      </c>
      <c r="K40" s="182"/>
      <c r="L40" s="182" t="s">
        <v>111</v>
      </c>
      <c r="M40" s="201" t="s">
        <v>216</v>
      </c>
      <c r="N40" s="188">
        <v>44135</v>
      </c>
      <c r="O40" s="188">
        <v>44135</v>
      </c>
      <c r="P40" s="185" t="s">
        <v>46</v>
      </c>
      <c r="Q40" s="214">
        <v>1</v>
      </c>
      <c r="R40" s="201" t="s">
        <v>211</v>
      </c>
      <c r="S40" s="106" t="s">
        <v>90</v>
      </c>
    </row>
    <row r="41" spans="1:19" ht="30">
      <c r="A41" s="174" t="s">
        <v>2139</v>
      </c>
      <c r="B41" s="229" t="s">
        <v>229</v>
      </c>
      <c r="C41" s="178" t="s">
        <v>2327</v>
      </c>
      <c r="D41" s="179" t="s">
        <v>2329</v>
      </c>
      <c r="E41" s="180" t="s">
        <v>2257</v>
      </c>
      <c r="F41" s="186"/>
      <c r="I41" s="197" t="s">
        <v>1208</v>
      </c>
      <c r="J41" s="201" t="s">
        <v>215</v>
      </c>
      <c r="K41" s="182"/>
      <c r="L41" s="182" t="s">
        <v>111</v>
      </c>
      <c r="M41" s="201" t="s">
        <v>216</v>
      </c>
      <c r="N41" s="188">
        <v>44135</v>
      </c>
      <c r="O41" s="188">
        <v>44135</v>
      </c>
      <c r="P41" s="185" t="s">
        <v>46</v>
      </c>
      <c r="Q41" s="214">
        <v>1</v>
      </c>
      <c r="R41" s="201" t="s">
        <v>211</v>
      </c>
      <c r="S41" s="106" t="s">
        <v>90</v>
      </c>
    </row>
    <row r="42" spans="1:19" ht="15.75">
      <c r="A42" s="174" t="s">
        <v>2182</v>
      </c>
      <c r="B42" s="229" t="s">
        <v>229</v>
      </c>
      <c r="C42" s="178" t="s">
        <v>2330</v>
      </c>
      <c r="D42" s="179" t="s">
        <v>2275</v>
      </c>
      <c r="E42" s="180" t="s">
        <v>2258</v>
      </c>
      <c r="F42" s="186"/>
      <c r="I42" s="197" t="s">
        <v>1251</v>
      </c>
      <c r="J42" s="201" t="s">
        <v>215</v>
      </c>
      <c r="K42" s="182"/>
      <c r="L42" s="182" t="s">
        <v>111</v>
      </c>
      <c r="M42" s="201" t="s">
        <v>216</v>
      </c>
      <c r="N42" s="188">
        <v>44135</v>
      </c>
      <c r="O42" s="188">
        <v>44135</v>
      </c>
      <c r="P42" s="185" t="s">
        <v>46</v>
      </c>
      <c r="Q42" s="214">
        <v>1</v>
      </c>
      <c r="R42" s="201" t="s">
        <v>211</v>
      </c>
      <c r="S42" s="106" t="s">
        <v>90</v>
      </c>
    </row>
    <row r="43" spans="1:19" ht="15.75">
      <c r="A43" s="174" t="s">
        <v>2183</v>
      </c>
      <c r="B43" s="229" t="s">
        <v>229</v>
      </c>
      <c r="C43" s="178" t="s">
        <v>2330</v>
      </c>
      <c r="D43" s="179" t="s">
        <v>2331</v>
      </c>
      <c r="E43" s="180" t="s">
        <v>2258</v>
      </c>
      <c r="F43" s="186"/>
      <c r="I43" s="197" t="s">
        <v>1252</v>
      </c>
      <c r="J43" s="201" t="s">
        <v>215</v>
      </c>
      <c r="K43" s="182"/>
      <c r="L43" s="182" t="s">
        <v>111</v>
      </c>
      <c r="M43" s="201" t="s">
        <v>216</v>
      </c>
      <c r="N43" s="188">
        <v>44135</v>
      </c>
      <c r="O43" s="188">
        <v>44135</v>
      </c>
      <c r="P43" s="185" t="s">
        <v>46</v>
      </c>
      <c r="Q43" s="214">
        <v>1</v>
      </c>
      <c r="R43" s="201" t="s">
        <v>211</v>
      </c>
      <c r="S43" s="106" t="s">
        <v>90</v>
      </c>
    </row>
    <row r="44" spans="1:19" ht="15.75">
      <c r="A44" s="174" t="s">
        <v>2184</v>
      </c>
      <c r="B44" s="229" t="s">
        <v>229</v>
      </c>
      <c r="C44" s="178" t="s">
        <v>2330</v>
      </c>
      <c r="D44" s="179" t="s">
        <v>2332</v>
      </c>
      <c r="E44" s="180" t="s">
        <v>2258</v>
      </c>
      <c r="F44" s="186"/>
      <c r="I44" s="197" t="s">
        <v>1253</v>
      </c>
      <c r="J44" s="201" t="s">
        <v>215</v>
      </c>
      <c r="K44" s="182"/>
      <c r="L44" s="182" t="s">
        <v>111</v>
      </c>
      <c r="M44" s="201" t="s">
        <v>216</v>
      </c>
      <c r="N44" s="188">
        <v>44135</v>
      </c>
      <c r="O44" s="188">
        <v>44135</v>
      </c>
      <c r="P44" s="185" t="s">
        <v>46</v>
      </c>
      <c r="Q44" s="214">
        <v>1</v>
      </c>
      <c r="R44" s="201" t="s">
        <v>211</v>
      </c>
      <c r="S44" s="106" t="s">
        <v>90</v>
      </c>
    </row>
    <row r="45" spans="1:19" ht="45">
      <c r="A45" s="174" t="s">
        <v>2185</v>
      </c>
      <c r="B45" s="229" t="s">
        <v>229</v>
      </c>
      <c r="C45" s="178" t="s">
        <v>2330</v>
      </c>
      <c r="D45" s="179" t="s">
        <v>2333</v>
      </c>
      <c r="E45" s="180" t="s">
        <v>2258</v>
      </c>
      <c r="F45" s="186"/>
      <c r="I45" s="197" t="s">
        <v>1254</v>
      </c>
      <c r="J45" s="201" t="s">
        <v>215</v>
      </c>
      <c r="K45" s="182"/>
      <c r="L45" s="182" t="s">
        <v>111</v>
      </c>
      <c r="M45" s="201" t="s">
        <v>216</v>
      </c>
      <c r="N45" s="188">
        <v>44135</v>
      </c>
      <c r="O45" s="188">
        <v>44135</v>
      </c>
      <c r="P45" s="185" t="s">
        <v>46</v>
      </c>
      <c r="Q45" s="214">
        <v>1</v>
      </c>
      <c r="R45" s="201" t="s">
        <v>211</v>
      </c>
      <c r="S45" s="106" t="s">
        <v>90</v>
      </c>
    </row>
    <row r="46" spans="1:19" ht="15.75">
      <c r="A46" s="174" t="s">
        <v>2186</v>
      </c>
      <c r="B46" s="229" t="s">
        <v>229</v>
      </c>
      <c r="C46" s="178" t="s">
        <v>2330</v>
      </c>
      <c r="D46" s="179" t="s">
        <v>2334</v>
      </c>
      <c r="E46" s="180" t="s">
        <v>2258</v>
      </c>
      <c r="F46" s="186"/>
      <c r="I46" s="197" t="s">
        <v>1255</v>
      </c>
      <c r="J46" s="201" t="s">
        <v>215</v>
      </c>
      <c r="K46" s="182"/>
      <c r="L46" s="182" t="s">
        <v>111</v>
      </c>
      <c r="M46" s="201" t="s">
        <v>216</v>
      </c>
      <c r="N46" s="188">
        <v>44135</v>
      </c>
      <c r="O46" s="188">
        <v>44135</v>
      </c>
      <c r="P46" s="185" t="s">
        <v>46</v>
      </c>
      <c r="Q46" s="214">
        <v>1</v>
      </c>
      <c r="R46" s="201" t="s">
        <v>211</v>
      </c>
      <c r="S46" s="106" t="s">
        <v>90</v>
      </c>
    </row>
    <row r="47" spans="1:19" ht="30">
      <c r="A47" s="174" t="s">
        <v>2187</v>
      </c>
      <c r="B47" s="229" t="s">
        <v>229</v>
      </c>
      <c r="C47" s="178" t="s">
        <v>2330</v>
      </c>
      <c r="D47" s="179" t="s">
        <v>2335</v>
      </c>
      <c r="E47" s="180" t="s">
        <v>2258</v>
      </c>
      <c r="F47" s="186"/>
      <c r="I47" s="197" t="s">
        <v>1256</v>
      </c>
      <c r="J47" s="201" t="s">
        <v>215</v>
      </c>
      <c r="K47" s="182"/>
      <c r="L47" s="182" t="s">
        <v>111</v>
      </c>
      <c r="M47" s="201" t="s">
        <v>216</v>
      </c>
      <c r="N47" s="188">
        <v>44135</v>
      </c>
      <c r="O47" s="188">
        <v>44135</v>
      </c>
      <c r="P47" s="185" t="s">
        <v>46</v>
      </c>
      <c r="Q47" s="214">
        <v>1</v>
      </c>
      <c r="R47" s="201" t="s">
        <v>211</v>
      </c>
      <c r="S47" s="106" t="s">
        <v>90</v>
      </c>
    </row>
    <row r="48" spans="1:19" ht="45">
      <c r="A48" s="174" t="s">
        <v>2188</v>
      </c>
      <c r="B48" s="229" t="s">
        <v>229</v>
      </c>
      <c r="C48" s="178" t="s">
        <v>2330</v>
      </c>
      <c r="D48" s="179" t="s">
        <v>2336</v>
      </c>
      <c r="E48" s="180" t="s">
        <v>2258</v>
      </c>
      <c r="F48" s="186"/>
      <c r="I48" s="197" t="s">
        <v>1257</v>
      </c>
      <c r="J48" s="201" t="s">
        <v>215</v>
      </c>
      <c r="K48" s="182"/>
      <c r="L48" s="182" t="s">
        <v>111</v>
      </c>
      <c r="M48" s="201" t="s">
        <v>216</v>
      </c>
      <c r="N48" s="188">
        <v>44135</v>
      </c>
      <c r="O48" s="188">
        <v>44135</v>
      </c>
      <c r="P48" s="185" t="s">
        <v>46</v>
      </c>
      <c r="Q48" s="214">
        <v>1</v>
      </c>
      <c r="R48" s="201" t="s">
        <v>211</v>
      </c>
      <c r="S48" s="106" t="s">
        <v>90</v>
      </c>
    </row>
    <row r="49" spans="1:19" ht="15.75">
      <c r="A49" s="174" t="s">
        <v>2189</v>
      </c>
      <c r="B49" s="229" t="s">
        <v>229</v>
      </c>
      <c r="C49" s="178" t="s">
        <v>2330</v>
      </c>
      <c r="D49" s="179" t="s">
        <v>2337</v>
      </c>
      <c r="E49" s="180" t="s">
        <v>2258</v>
      </c>
      <c r="F49" s="186"/>
      <c r="I49" s="197" t="s">
        <v>1258</v>
      </c>
      <c r="J49" s="201" t="s">
        <v>215</v>
      </c>
      <c r="K49" s="182"/>
      <c r="L49" s="182" t="s">
        <v>111</v>
      </c>
      <c r="M49" s="201" t="s">
        <v>216</v>
      </c>
      <c r="N49" s="188">
        <v>44135</v>
      </c>
      <c r="O49" s="188">
        <v>44135</v>
      </c>
      <c r="P49" s="185" t="s">
        <v>46</v>
      </c>
      <c r="Q49" s="214">
        <v>1</v>
      </c>
      <c r="R49" s="201" t="s">
        <v>211</v>
      </c>
      <c r="S49" s="106" t="s">
        <v>90</v>
      </c>
    </row>
    <row r="50" spans="1:19" ht="15.75">
      <c r="A50" s="174" t="s">
        <v>2190</v>
      </c>
      <c r="B50" s="229" t="s">
        <v>229</v>
      </c>
      <c r="C50" s="178" t="s">
        <v>2330</v>
      </c>
      <c r="D50" s="179" t="s">
        <v>2338</v>
      </c>
      <c r="E50" s="180" t="s">
        <v>2258</v>
      </c>
      <c r="F50" s="186"/>
      <c r="I50" s="197" t="s">
        <v>1259</v>
      </c>
      <c r="J50" s="201" t="s">
        <v>215</v>
      </c>
      <c r="K50" s="182"/>
      <c r="L50" s="182" t="s">
        <v>111</v>
      </c>
      <c r="M50" s="201" t="s">
        <v>216</v>
      </c>
      <c r="N50" s="188">
        <v>44135</v>
      </c>
      <c r="O50" s="188">
        <v>44135</v>
      </c>
      <c r="P50" s="185" t="s">
        <v>46</v>
      </c>
      <c r="Q50" s="214">
        <v>1</v>
      </c>
      <c r="R50" s="201" t="s">
        <v>211</v>
      </c>
      <c r="S50" s="106" t="s">
        <v>90</v>
      </c>
    </row>
    <row r="51" spans="1:19" ht="15.75">
      <c r="A51" s="174" t="s">
        <v>2191</v>
      </c>
      <c r="B51" s="229" t="s">
        <v>229</v>
      </c>
      <c r="C51" s="178" t="s">
        <v>2330</v>
      </c>
      <c r="D51" s="179" t="s">
        <v>2339</v>
      </c>
      <c r="E51" s="180" t="s">
        <v>2258</v>
      </c>
      <c r="F51" s="186"/>
      <c r="I51" s="197" t="s">
        <v>1260</v>
      </c>
      <c r="J51" s="201" t="s">
        <v>215</v>
      </c>
      <c r="K51" s="182"/>
      <c r="L51" s="182" t="s">
        <v>111</v>
      </c>
      <c r="M51" s="201" t="s">
        <v>216</v>
      </c>
      <c r="N51" s="188">
        <v>44135</v>
      </c>
      <c r="O51" s="188">
        <v>44135</v>
      </c>
      <c r="P51" s="185" t="s">
        <v>46</v>
      </c>
      <c r="Q51" s="214">
        <v>1</v>
      </c>
      <c r="R51" s="201" t="s">
        <v>211</v>
      </c>
      <c r="S51" s="106" t="s">
        <v>90</v>
      </c>
    </row>
    <row r="52" spans="1:19" ht="15.75">
      <c r="A52" s="174" t="s">
        <v>2192</v>
      </c>
      <c r="B52" s="229" t="s">
        <v>229</v>
      </c>
      <c r="C52" s="178" t="s">
        <v>2330</v>
      </c>
      <c r="D52" s="179" t="s">
        <v>2340</v>
      </c>
      <c r="E52" s="180" t="s">
        <v>2258</v>
      </c>
      <c r="F52" s="186"/>
      <c r="I52" s="197" t="s">
        <v>1261</v>
      </c>
      <c r="J52" s="201" t="s">
        <v>215</v>
      </c>
      <c r="K52" s="182"/>
      <c r="L52" s="182" t="s">
        <v>111</v>
      </c>
      <c r="M52" s="201" t="s">
        <v>216</v>
      </c>
      <c r="N52" s="188">
        <v>44135</v>
      </c>
      <c r="O52" s="188">
        <v>44135</v>
      </c>
      <c r="P52" s="185" t="s">
        <v>46</v>
      </c>
      <c r="Q52" s="214">
        <v>1</v>
      </c>
      <c r="R52" s="201" t="s">
        <v>211</v>
      </c>
      <c r="S52" s="106" t="s">
        <v>90</v>
      </c>
    </row>
    <row r="53" spans="1:19" ht="15.75">
      <c r="A53" s="174" t="s">
        <v>2193</v>
      </c>
      <c r="B53" s="229" t="s">
        <v>229</v>
      </c>
      <c r="C53" s="178" t="s">
        <v>2330</v>
      </c>
      <c r="D53" s="179" t="s">
        <v>2341</v>
      </c>
      <c r="E53" s="180" t="s">
        <v>2258</v>
      </c>
      <c r="I53" s="197" t="s">
        <v>1262</v>
      </c>
      <c r="J53" s="201" t="s">
        <v>215</v>
      </c>
      <c r="K53" s="182"/>
      <c r="L53" s="182" t="s">
        <v>111</v>
      </c>
      <c r="M53" s="201" t="s">
        <v>216</v>
      </c>
      <c r="N53" s="188">
        <v>44135</v>
      </c>
      <c r="O53" s="188">
        <v>44135</v>
      </c>
      <c r="P53" s="185" t="s">
        <v>46</v>
      </c>
      <c r="Q53" s="214">
        <v>1</v>
      </c>
      <c r="R53" s="201" t="s">
        <v>211</v>
      </c>
      <c r="S53" s="106" t="s">
        <v>90</v>
      </c>
    </row>
    <row r="54" spans="1:19" ht="15.75">
      <c r="A54" s="174" t="s">
        <v>2194</v>
      </c>
      <c r="B54" s="229" t="s">
        <v>229</v>
      </c>
      <c r="C54" s="178" t="s">
        <v>2330</v>
      </c>
      <c r="D54" s="179" t="s">
        <v>2342</v>
      </c>
      <c r="E54" s="180" t="s">
        <v>2258</v>
      </c>
      <c r="I54" s="197" t="s">
        <v>1263</v>
      </c>
      <c r="J54" s="201" t="s">
        <v>215</v>
      </c>
      <c r="K54" s="182"/>
      <c r="L54" s="182" t="s">
        <v>111</v>
      </c>
      <c r="M54" s="201" t="s">
        <v>216</v>
      </c>
      <c r="N54" s="188">
        <v>44135</v>
      </c>
      <c r="O54" s="188">
        <v>44135</v>
      </c>
      <c r="P54" s="185" t="s">
        <v>46</v>
      </c>
      <c r="Q54" s="214">
        <v>1</v>
      </c>
      <c r="R54" s="201" t="s">
        <v>211</v>
      </c>
      <c r="S54" s="106" t="s">
        <v>90</v>
      </c>
    </row>
    <row r="55" spans="1:19" ht="15.75">
      <c r="A55" s="174" t="s">
        <v>2195</v>
      </c>
      <c r="B55" s="229" t="s">
        <v>229</v>
      </c>
      <c r="C55" s="178" t="s">
        <v>2330</v>
      </c>
      <c r="D55" s="179" t="s">
        <v>2343</v>
      </c>
      <c r="E55" s="180" t="s">
        <v>2258</v>
      </c>
      <c r="I55" s="197" t="s">
        <v>1264</v>
      </c>
      <c r="J55" s="201" t="s">
        <v>215</v>
      </c>
      <c r="K55" s="182"/>
      <c r="L55" s="182" t="s">
        <v>111</v>
      </c>
      <c r="M55" s="201" t="s">
        <v>216</v>
      </c>
      <c r="N55" s="188">
        <v>44135</v>
      </c>
      <c r="O55" s="188">
        <v>44135</v>
      </c>
      <c r="P55" s="185" t="s">
        <v>46</v>
      </c>
      <c r="Q55" s="214">
        <v>1</v>
      </c>
      <c r="R55" s="201" t="s">
        <v>211</v>
      </c>
      <c r="S55" s="106" t="s">
        <v>90</v>
      </c>
    </row>
    <row r="56" spans="1:19" ht="15.75">
      <c r="A56" s="174" t="s">
        <v>2196</v>
      </c>
      <c r="B56" s="229" t="s">
        <v>229</v>
      </c>
      <c r="C56" s="178" t="s">
        <v>2330</v>
      </c>
      <c r="D56" s="179" t="s">
        <v>2344</v>
      </c>
      <c r="E56" s="180" t="s">
        <v>2258</v>
      </c>
      <c r="I56" s="197" t="s">
        <v>1265</v>
      </c>
      <c r="J56" s="201" t="s">
        <v>215</v>
      </c>
      <c r="K56" s="182"/>
      <c r="L56" s="182" t="s">
        <v>111</v>
      </c>
      <c r="M56" s="201" t="s">
        <v>216</v>
      </c>
      <c r="N56" s="188">
        <v>44135</v>
      </c>
      <c r="O56" s="188">
        <v>44135</v>
      </c>
      <c r="P56" s="185" t="s">
        <v>46</v>
      </c>
      <c r="Q56" s="214">
        <v>1</v>
      </c>
      <c r="R56" s="201" t="s">
        <v>211</v>
      </c>
      <c r="S56" s="106" t="s">
        <v>90</v>
      </c>
    </row>
    <row r="57" spans="1:19" ht="15.75">
      <c r="A57" s="174" t="s">
        <v>2197</v>
      </c>
      <c r="B57" s="229" t="s">
        <v>229</v>
      </c>
      <c r="C57" s="178" t="s">
        <v>2330</v>
      </c>
      <c r="D57" s="179" t="s">
        <v>2345</v>
      </c>
      <c r="E57" s="180" t="s">
        <v>2258</v>
      </c>
      <c r="I57" s="197" t="s">
        <v>1266</v>
      </c>
      <c r="J57" s="201" t="s">
        <v>215</v>
      </c>
      <c r="K57" s="182"/>
      <c r="L57" s="182" t="s">
        <v>111</v>
      </c>
      <c r="M57" s="201" t="s">
        <v>216</v>
      </c>
      <c r="N57" s="188">
        <v>44135</v>
      </c>
      <c r="O57" s="188">
        <v>44135</v>
      </c>
      <c r="P57" s="185" t="s">
        <v>46</v>
      </c>
      <c r="Q57" s="214">
        <v>1</v>
      </c>
      <c r="R57" s="201" t="s">
        <v>211</v>
      </c>
      <c r="S57" s="106" t="s">
        <v>90</v>
      </c>
    </row>
    <row r="58" spans="1:19" ht="15.75">
      <c r="A58" s="174" t="s">
        <v>2198</v>
      </c>
      <c r="B58" s="229" t="s">
        <v>229</v>
      </c>
      <c r="C58" s="178" t="s">
        <v>2330</v>
      </c>
      <c r="D58" s="179" t="s">
        <v>2346</v>
      </c>
      <c r="E58" s="180" t="s">
        <v>2258</v>
      </c>
      <c r="I58" s="197" t="s">
        <v>1267</v>
      </c>
      <c r="J58" s="201" t="s">
        <v>215</v>
      </c>
      <c r="K58" s="182"/>
      <c r="L58" s="182" t="s">
        <v>111</v>
      </c>
      <c r="M58" s="201" t="s">
        <v>216</v>
      </c>
      <c r="N58" s="188">
        <v>44135</v>
      </c>
      <c r="O58" s="188">
        <v>44135</v>
      </c>
      <c r="P58" s="185" t="s">
        <v>46</v>
      </c>
      <c r="Q58" s="214">
        <v>1</v>
      </c>
      <c r="R58" s="201" t="s">
        <v>211</v>
      </c>
      <c r="S58" s="106" t="s">
        <v>90</v>
      </c>
    </row>
    <row r="59" spans="1:19" ht="15.75">
      <c r="A59" s="174" t="s">
        <v>2199</v>
      </c>
      <c r="B59" s="229" t="s">
        <v>229</v>
      </c>
      <c r="C59" s="178" t="s">
        <v>2330</v>
      </c>
      <c r="D59" s="179" t="s">
        <v>2347</v>
      </c>
      <c r="E59" s="180" t="s">
        <v>2258</v>
      </c>
      <c r="I59" s="197" t="s">
        <v>1268</v>
      </c>
      <c r="J59" s="201" t="s">
        <v>215</v>
      </c>
      <c r="K59" s="182"/>
      <c r="L59" s="182" t="s">
        <v>111</v>
      </c>
      <c r="M59" s="201" t="s">
        <v>216</v>
      </c>
      <c r="N59" s="188">
        <v>44135</v>
      </c>
      <c r="O59" s="188">
        <v>44135</v>
      </c>
      <c r="P59" s="185" t="s">
        <v>46</v>
      </c>
      <c r="Q59" s="214">
        <v>1</v>
      </c>
      <c r="R59" s="201" t="s">
        <v>211</v>
      </c>
      <c r="S59" s="106" t="s">
        <v>90</v>
      </c>
    </row>
    <row r="60" spans="1:19" ht="15.75">
      <c r="A60" s="174" t="s">
        <v>2200</v>
      </c>
      <c r="B60" s="229" t="s">
        <v>229</v>
      </c>
      <c r="C60" s="178" t="s">
        <v>2330</v>
      </c>
      <c r="D60" s="179" t="s">
        <v>2348</v>
      </c>
      <c r="E60" s="180" t="s">
        <v>2258</v>
      </c>
      <c r="I60" s="197" t="s">
        <v>1269</v>
      </c>
      <c r="J60" s="201" t="s">
        <v>215</v>
      </c>
      <c r="K60" s="182"/>
      <c r="L60" s="182" t="s">
        <v>111</v>
      </c>
      <c r="M60" s="201" t="s">
        <v>216</v>
      </c>
      <c r="N60" s="188">
        <v>44135</v>
      </c>
      <c r="O60" s="188">
        <v>44135</v>
      </c>
      <c r="P60" s="185" t="s">
        <v>46</v>
      </c>
      <c r="Q60" s="214">
        <v>1</v>
      </c>
      <c r="R60" s="201" t="s">
        <v>211</v>
      </c>
      <c r="S60" s="106" t="s">
        <v>90</v>
      </c>
    </row>
    <row r="61" spans="1:19" ht="30">
      <c r="A61" s="174" t="s">
        <v>2201</v>
      </c>
      <c r="B61" s="229" t="s">
        <v>229</v>
      </c>
      <c r="C61" s="178" t="s">
        <v>2330</v>
      </c>
      <c r="D61" s="179" t="s">
        <v>2349</v>
      </c>
      <c r="E61" s="180" t="s">
        <v>2258</v>
      </c>
      <c r="I61" s="197" t="s">
        <v>1270</v>
      </c>
      <c r="J61" s="201" t="s">
        <v>215</v>
      </c>
      <c r="K61" s="182"/>
      <c r="L61" s="182" t="s">
        <v>111</v>
      </c>
      <c r="M61" s="201" t="s">
        <v>216</v>
      </c>
      <c r="N61" s="188">
        <v>44135</v>
      </c>
      <c r="O61" s="188">
        <v>44135</v>
      </c>
      <c r="P61" s="185" t="s">
        <v>46</v>
      </c>
      <c r="Q61" s="214">
        <v>1</v>
      </c>
      <c r="R61" s="201" t="s">
        <v>211</v>
      </c>
      <c r="S61" s="106" t="s">
        <v>90</v>
      </c>
    </row>
    <row r="62" spans="1:19" ht="15.75">
      <c r="A62" s="174" t="s">
        <v>2202</v>
      </c>
      <c r="B62" s="229" t="s">
        <v>229</v>
      </c>
      <c r="C62" s="178" t="s">
        <v>2330</v>
      </c>
      <c r="D62" s="179" t="s">
        <v>2350</v>
      </c>
      <c r="E62" s="180" t="s">
        <v>2258</v>
      </c>
      <c r="I62" s="197" t="s">
        <v>1271</v>
      </c>
      <c r="J62" s="201" t="s">
        <v>215</v>
      </c>
      <c r="K62" s="182"/>
      <c r="L62" s="182" t="s">
        <v>111</v>
      </c>
      <c r="M62" s="201" t="s">
        <v>216</v>
      </c>
      <c r="N62" s="188">
        <v>44135</v>
      </c>
      <c r="O62" s="188">
        <v>44135</v>
      </c>
      <c r="P62" s="185" t="s">
        <v>46</v>
      </c>
      <c r="Q62" s="214">
        <v>1</v>
      </c>
      <c r="R62" s="201" t="s">
        <v>211</v>
      </c>
      <c r="S62" s="106" t="s">
        <v>90</v>
      </c>
    </row>
    <row r="63" spans="1:19" ht="15.75">
      <c r="A63" s="174" t="s">
        <v>2203</v>
      </c>
      <c r="B63" s="229" t="s">
        <v>229</v>
      </c>
      <c r="C63" s="178" t="s">
        <v>2330</v>
      </c>
      <c r="D63" s="179" t="s">
        <v>2351</v>
      </c>
      <c r="E63" s="180" t="s">
        <v>2258</v>
      </c>
      <c r="I63" s="197" t="s">
        <v>1272</v>
      </c>
      <c r="J63" s="201" t="s">
        <v>215</v>
      </c>
      <c r="K63" s="182"/>
      <c r="L63" s="182" t="s">
        <v>111</v>
      </c>
      <c r="M63" s="201" t="s">
        <v>216</v>
      </c>
      <c r="N63" s="188">
        <v>44135</v>
      </c>
      <c r="O63" s="188">
        <v>44135</v>
      </c>
      <c r="P63" s="185" t="s">
        <v>46</v>
      </c>
      <c r="Q63" s="214">
        <v>1</v>
      </c>
      <c r="R63" s="201" t="s">
        <v>211</v>
      </c>
      <c r="S63" s="106" t="s">
        <v>90</v>
      </c>
    </row>
    <row r="64" spans="1:19" ht="15.75">
      <c r="A64" s="174" t="s">
        <v>2205</v>
      </c>
      <c r="B64" s="229" t="s">
        <v>229</v>
      </c>
      <c r="C64" s="178" t="s">
        <v>2359</v>
      </c>
      <c r="D64" s="179" t="s">
        <v>2276</v>
      </c>
      <c r="E64" s="180" t="s">
        <v>2259</v>
      </c>
      <c r="I64" s="197" t="s">
        <v>2352</v>
      </c>
      <c r="J64" s="201" t="s">
        <v>215</v>
      </c>
      <c r="K64" s="182"/>
      <c r="L64" s="182" t="s">
        <v>111</v>
      </c>
      <c r="M64" s="201" t="s">
        <v>216</v>
      </c>
      <c r="N64" s="188">
        <v>44135</v>
      </c>
      <c r="O64" s="188">
        <v>44135</v>
      </c>
      <c r="P64" s="185" t="s">
        <v>46</v>
      </c>
      <c r="Q64" s="214">
        <v>1</v>
      </c>
      <c r="R64" s="201" t="s">
        <v>211</v>
      </c>
      <c r="S64" s="106" t="s">
        <v>90</v>
      </c>
    </row>
    <row r="65" spans="1:19" ht="75">
      <c r="A65" s="199" t="s">
        <v>1356</v>
      </c>
      <c r="B65" s="229" t="s">
        <v>229</v>
      </c>
      <c r="C65" s="178" t="s">
        <v>2359</v>
      </c>
      <c r="D65" s="179" t="s">
        <v>2377</v>
      </c>
      <c r="E65" s="180" t="s">
        <v>2259</v>
      </c>
      <c r="I65" s="197" t="s">
        <v>434</v>
      </c>
      <c r="J65" s="201" t="s">
        <v>215</v>
      </c>
      <c r="K65" s="182"/>
      <c r="L65" s="182" t="s">
        <v>111</v>
      </c>
      <c r="M65" s="201" t="s">
        <v>216</v>
      </c>
      <c r="N65" s="188">
        <v>44135</v>
      </c>
      <c r="O65" s="188">
        <v>44135</v>
      </c>
      <c r="P65" s="185" t="s">
        <v>46</v>
      </c>
      <c r="Q65" s="214">
        <v>2</v>
      </c>
      <c r="R65" s="201" t="s">
        <v>211</v>
      </c>
      <c r="S65" s="106" t="s">
        <v>90</v>
      </c>
    </row>
    <row r="66" spans="1:19" ht="75">
      <c r="A66" s="199" t="s">
        <v>1357</v>
      </c>
      <c r="B66" s="229" t="s">
        <v>229</v>
      </c>
      <c r="C66" s="178" t="s">
        <v>2359</v>
      </c>
      <c r="D66" s="179" t="s">
        <v>2378</v>
      </c>
      <c r="E66" s="180" t="s">
        <v>2259</v>
      </c>
      <c r="I66" s="197" t="s">
        <v>435</v>
      </c>
      <c r="J66" s="201" t="s">
        <v>215</v>
      </c>
      <c r="K66" s="182"/>
      <c r="L66" s="182" t="s">
        <v>111</v>
      </c>
      <c r="M66" s="201" t="s">
        <v>216</v>
      </c>
      <c r="N66" s="188">
        <v>44135</v>
      </c>
      <c r="O66" s="188">
        <v>44135</v>
      </c>
      <c r="P66" s="185" t="s">
        <v>46</v>
      </c>
      <c r="Q66" s="214">
        <v>3</v>
      </c>
      <c r="R66" s="201" t="s">
        <v>211</v>
      </c>
      <c r="S66" s="106" t="s">
        <v>90</v>
      </c>
    </row>
    <row r="67" spans="1:19" ht="30">
      <c r="A67" s="199" t="s">
        <v>1358</v>
      </c>
      <c r="B67" s="229" t="s">
        <v>229</v>
      </c>
      <c r="C67" s="178" t="s">
        <v>2359</v>
      </c>
      <c r="D67" s="179" t="s">
        <v>2379</v>
      </c>
      <c r="E67" s="180" t="s">
        <v>2259</v>
      </c>
      <c r="I67" s="197" t="s">
        <v>436</v>
      </c>
      <c r="J67" s="201" t="s">
        <v>215</v>
      </c>
      <c r="K67" s="182"/>
      <c r="L67" s="182" t="s">
        <v>111</v>
      </c>
      <c r="M67" s="201" t="s">
        <v>216</v>
      </c>
      <c r="N67" s="188">
        <v>44135</v>
      </c>
      <c r="O67" s="188">
        <v>44135</v>
      </c>
      <c r="P67" s="185" t="s">
        <v>46</v>
      </c>
      <c r="Q67" s="214">
        <v>4</v>
      </c>
      <c r="R67" s="201" t="s">
        <v>211</v>
      </c>
      <c r="S67" s="106" t="s">
        <v>90</v>
      </c>
    </row>
    <row r="68" spans="1:19" ht="45">
      <c r="A68" s="199" t="s">
        <v>1359</v>
      </c>
      <c r="B68" s="229" t="s">
        <v>229</v>
      </c>
      <c r="C68" s="178" t="s">
        <v>2359</v>
      </c>
      <c r="D68" s="179" t="s">
        <v>2380</v>
      </c>
      <c r="E68" s="180" t="s">
        <v>2259</v>
      </c>
      <c r="I68" s="197" t="s">
        <v>437</v>
      </c>
      <c r="J68" s="201" t="s">
        <v>215</v>
      </c>
      <c r="K68" s="182"/>
      <c r="L68" s="182" t="s">
        <v>111</v>
      </c>
      <c r="M68" s="201" t="s">
        <v>216</v>
      </c>
      <c r="N68" s="188">
        <v>44135</v>
      </c>
      <c r="O68" s="188">
        <v>44135</v>
      </c>
      <c r="P68" s="185" t="s">
        <v>46</v>
      </c>
      <c r="Q68" s="214">
        <v>5</v>
      </c>
      <c r="R68" s="201" t="s">
        <v>211</v>
      </c>
      <c r="S68" s="106" t="s">
        <v>90</v>
      </c>
    </row>
    <row r="69" spans="1:19" ht="45">
      <c r="A69" s="199" t="s">
        <v>1360</v>
      </c>
      <c r="B69" s="229" t="s">
        <v>229</v>
      </c>
      <c r="C69" s="178" t="s">
        <v>2359</v>
      </c>
      <c r="D69" s="179" t="s">
        <v>2381</v>
      </c>
      <c r="E69" s="180" t="s">
        <v>2259</v>
      </c>
      <c r="I69" s="197" t="s">
        <v>438</v>
      </c>
      <c r="J69" s="201" t="s">
        <v>215</v>
      </c>
      <c r="K69" s="182"/>
      <c r="L69" s="182" t="s">
        <v>111</v>
      </c>
      <c r="M69" s="201" t="s">
        <v>216</v>
      </c>
      <c r="N69" s="188">
        <v>44135</v>
      </c>
      <c r="O69" s="188">
        <v>44135</v>
      </c>
      <c r="P69" s="185" t="s">
        <v>46</v>
      </c>
      <c r="Q69" s="214">
        <v>6</v>
      </c>
      <c r="R69" s="201" t="s">
        <v>211</v>
      </c>
      <c r="S69" s="106" t="s">
        <v>90</v>
      </c>
    </row>
    <row r="70" spans="1:19" ht="45">
      <c r="A70" s="199" t="s">
        <v>1361</v>
      </c>
      <c r="B70" s="229" t="s">
        <v>229</v>
      </c>
      <c r="C70" s="178" t="s">
        <v>2359</v>
      </c>
      <c r="D70" s="179" t="s">
        <v>2382</v>
      </c>
      <c r="E70" s="180" t="s">
        <v>2259</v>
      </c>
      <c r="I70" s="197" t="s">
        <v>439</v>
      </c>
      <c r="J70" s="201" t="s">
        <v>215</v>
      </c>
      <c r="K70" s="182"/>
      <c r="L70" s="182" t="s">
        <v>111</v>
      </c>
      <c r="M70" s="201" t="s">
        <v>216</v>
      </c>
      <c r="N70" s="188">
        <v>44135</v>
      </c>
      <c r="O70" s="188">
        <v>44135</v>
      </c>
      <c r="P70" s="185" t="s">
        <v>46</v>
      </c>
      <c r="Q70" s="214">
        <v>7</v>
      </c>
      <c r="R70" s="201" t="s">
        <v>211</v>
      </c>
      <c r="S70" s="106" t="s">
        <v>90</v>
      </c>
    </row>
    <row r="71" spans="1:19" ht="45">
      <c r="A71" s="199" t="s">
        <v>1362</v>
      </c>
      <c r="B71" s="229" t="s">
        <v>229</v>
      </c>
      <c r="C71" s="178" t="s">
        <v>2359</v>
      </c>
      <c r="D71" s="179" t="s">
        <v>2383</v>
      </c>
      <c r="E71" s="180" t="s">
        <v>2259</v>
      </c>
      <c r="I71" s="197" t="s">
        <v>440</v>
      </c>
      <c r="J71" s="201" t="s">
        <v>215</v>
      </c>
      <c r="K71" s="182"/>
      <c r="L71" s="182" t="s">
        <v>111</v>
      </c>
      <c r="M71" s="201" t="s">
        <v>216</v>
      </c>
      <c r="N71" s="188">
        <v>44135</v>
      </c>
      <c r="O71" s="188">
        <v>44135</v>
      </c>
      <c r="P71" s="185" t="s">
        <v>46</v>
      </c>
      <c r="Q71" s="214">
        <v>8</v>
      </c>
      <c r="R71" s="201" t="s">
        <v>211</v>
      </c>
      <c r="S71" s="106" t="s">
        <v>90</v>
      </c>
    </row>
    <row r="72" spans="1:19" ht="60">
      <c r="A72" s="199" t="s">
        <v>1363</v>
      </c>
      <c r="B72" s="229" t="s">
        <v>229</v>
      </c>
      <c r="C72" s="178" t="s">
        <v>2359</v>
      </c>
      <c r="D72" s="179" t="s">
        <v>2384</v>
      </c>
      <c r="E72" s="180" t="s">
        <v>2259</v>
      </c>
      <c r="I72" s="197" t="s">
        <v>441</v>
      </c>
      <c r="J72" s="201" t="s">
        <v>215</v>
      </c>
      <c r="K72" s="182"/>
      <c r="L72" s="182" t="s">
        <v>111</v>
      </c>
      <c r="M72" s="201" t="s">
        <v>216</v>
      </c>
      <c r="N72" s="188">
        <v>44135</v>
      </c>
      <c r="O72" s="188">
        <v>44135</v>
      </c>
      <c r="P72" s="185" t="s">
        <v>46</v>
      </c>
      <c r="Q72" s="214">
        <v>9</v>
      </c>
      <c r="R72" s="201" t="s">
        <v>211</v>
      </c>
      <c r="S72" s="106" t="s">
        <v>90</v>
      </c>
    </row>
    <row r="73" spans="1:19" ht="30">
      <c r="A73" s="199" t="s">
        <v>1364</v>
      </c>
      <c r="B73" s="229" t="s">
        <v>229</v>
      </c>
      <c r="C73" s="178" t="s">
        <v>2359</v>
      </c>
      <c r="D73" s="179" t="s">
        <v>2385</v>
      </c>
      <c r="E73" s="180" t="s">
        <v>2259</v>
      </c>
      <c r="I73" s="197" t="s">
        <v>442</v>
      </c>
      <c r="J73" s="201" t="s">
        <v>215</v>
      </c>
      <c r="K73" s="182"/>
      <c r="L73" s="182" t="s">
        <v>111</v>
      </c>
      <c r="M73" s="201" t="s">
        <v>216</v>
      </c>
      <c r="N73" s="188">
        <v>44135</v>
      </c>
      <c r="O73" s="188">
        <v>44135</v>
      </c>
      <c r="P73" s="185" t="s">
        <v>46</v>
      </c>
      <c r="Q73" s="214">
        <v>10</v>
      </c>
      <c r="R73" s="201" t="s">
        <v>211</v>
      </c>
      <c r="S73" s="106" t="s">
        <v>90</v>
      </c>
    </row>
    <row r="74" spans="1:19" ht="60">
      <c r="A74" s="199" t="s">
        <v>1365</v>
      </c>
      <c r="B74" s="229" t="s">
        <v>229</v>
      </c>
      <c r="C74" s="178" t="s">
        <v>2359</v>
      </c>
      <c r="D74" s="179" t="s">
        <v>2386</v>
      </c>
      <c r="E74" s="180" t="s">
        <v>2259</v>
      </c>
      <c r="I74" s="197" t="s">
        <v>443</v>
      </c>
      <c r="J74" s="201" t="s">
        <v>215</v>
      </c>
      <c r="K74" s="182"/>
      <c r="L74" s="182" t="s">
        <v>111</v>
      </c>
      <c r="M74" s="201" t="s">
        <v>216</v>
      </c>
      <c r="N74" s="188">
        <v>44135</v>
      </c>
      <c r="O74" s="188">
        <v>44135</v>
      </c>
      <c r="P74" s="185" t="s">
        <v>46</v>
      </c>
      <c r="Q74" s="214">
        <v>11</v>
      </c>
      <c r="R74" s="201" t="s">
        <v>211</v>
      </c>
      <c r="S74" s="106" t="s">
        <v>90</v>
      </c>
    </row>
    <row r="75" spans="1:19" ht="30">
      <c r="A75" s="199" t="s">
        <v>1366</v>
      </c>
      <c r="B75" s="229" t="s">
        <v>229</v>
      </c>
      <c r="C75" s="178" t="s">
        <v>2359</v>
      </c>
      <c r="D75" s="179" t="s">
        <v>2387</v>
      </c>
      <c r="E75" s="180" t="s">
        <v>2259</v>
      </c>
      <c r="I75" s="197" t="s">
        <v>444</v>
      </c>
      <c r="J75" s="201" t="s">
        <v>215</v>
      </c>
      <c r="K75" s="182"/>
      <c r="L75" s="182" t="s">
        <v>111</v>
      </c>
      <c r="M75" s="201" t="s">
        <v>216</v>
      </c>
      <c r="N75" s="188">
        <v>44135</v>
      </c>
      <c r="O75" s="188">
        <v>44135</v>
      </c>
      <c r="P75" s="185" t="s">
        <v>46</v>
      </c>
      <c r="Q75" s="214">
        <v>12</v>
      </c>
      <c r="R75" s="201" t="s">
        <v>211</v>
      </c>
      <c r="S75" s="106" t="s">
        <v>90</v>
      </c>
    </row>
    <row r="76" spans="1:19" ht="45">
      <c r="A76" s="199" t="s">
        <v>1367</v>
      </c>
      <c r="B76" s="229" t="s">
        <v>229</v>
      </c>
      <c r="C76" s="178" t="s">
        <v>2359</v>
      </c>
      <c r="D76" s="179" t="s">
        <v>2388</v>
      </c>
      <c r="E76" s="180" t="s">
        <v>2259</v>
      </c>
      <c r="I76" s="197" t="s">
        <v>445</v>
      </c>
      <c r="J76" s="201" t="s">
        <v>215</v>
      </c>
      <c r="K76" s="182"/>
      <c r="L76" s="182" t="s">
        <v>111</v>
      </c>
      <c r="M76" s="201" t="s">
        <v>216</v>
      </c>
      <c r="N76" s="188">
        <v>44135</v>
      </c>
      <c r="O76" s="188">
        <v>44135</v>
      </c>
      <c r="P76" s="185" t="s">
        <v>46</v>
      </c>
      <c r="Q76" s="214">
        <v>13</v>
      </c>
      <c r="R76" s="201" t="s">
        <v>211</v>
      </c>
      <c r="S76" s="106" t="s">
        <v>90</v>
      </c>
    </row>
    <row r="77" spans="1:19" ht="15.75">
      <c r="A77" s="199" t="s">
        <v>1368</v>
      </c>
      <c r="B77" s="229" t="s">
        <v>229</v>
      </c>
      <c r="C77" s="178" t="s">
        <v>2359</v>
      </c>
      <c r="D77" s="179" t="s">
        <v>2389</v>
      </c>
      <c r="E77" s="180" t="s">
        <v>2259</v>
      </c>
      <c r="I77" s="197" t="s">
        <v>446</v>
      </c>
      <c r="J77" s="201" t="s">
        <v>215</v>
      </c>
      <c r="K77" s="182"/>
      <c r="L77" s="182" t="s">
        <v>111</v>
      </c>
      <c r="M77" s="201" t="s">
        <v>216</v>
      </c>
      <c r="N77" s="188">
        <v>44135</v>
      </c>
      <c r="O77" s="188">
        <v>44135</v>
      </c>
      <c r="P77" s="185" t="s">
        <v>46</v>
      </c>
      <c r="Q77" s="214">
        <v>14</v>
      </c>
      <c r="R77" s="201" t="s">
        <v>211</v>
      </c>
      <c r="S77" s="106" t="s">
        <v>90</v>
      </c>
    </row>
    <row r="78" spans="1:19" ht="90">
      <c r="A78" s="199" t="s">
        <v>1369</v>
      </c>
      <c r="B78" s="229" t="s">
        <v>229</v>
      </c>
      <c r="C78" s="178" t="s">
        <v>2359</v>
      </c>
      <c r="D78" s="179" t="s">
        <v>2390</v>
      </c>
      <c r="E78" s="180" t="s">
        <v>2259</v>
      </c>
      <c r="I78" s="197" t="s">
        <v>447</v>
      </c>
      <c r="J78" s="201" t="s">
        <v>215</v>
      </c>
      <c r="K78" s="182"/>
      <c r="L78" s="182" t="s">
        <v>111</v>
      </c>
      <c r="M78" s="201" t="s">
        <v>216</v>
      </c>
      <c r="N78" s="188">
        <v>44135</v>
      </c>
      <c r="O78" s="188">
        <v>44135</v>
      </c>
      <c r="P78" s="185" t="s">
        <v>46</v>
      </c>
      <c r="Q78" s="214">
        <v>15</v>
      </c>
      <c r="R78" s="201" t="s">
        <v>211</v>
      </c>
      <c r="S78" s="106" t="s">
        <v>90</v>
      </c>
    </row>
  </sheetData>
  <autoFilter ref="A1:S64"/>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500-000000000000}">
  <sheetPr codeName="Sheet6"/>
  <dimension ref="A1:Y96"/>
  <sheetViews>
    <sheetView rightToLeft="1" zoomScale="85" zoomScaleNormal="85" workbookViewId="0" topLeftCell="P1">
      <selection pane="topLeft" activeCell="X34" sqref="X34"/>
    </sheetView>
  </sheetViews>
  <sheetFormatPr defaultColWidth="17.5742857142857" defaultRowHeight="15"/>
  <cols>
    <col min="1" max="1" width="9" style="2" bestFit="1" customWidth="1"/>
    <col min="2" max="2" width="20.8571428571429" style="5" bestFit="1" customWidth="1"/>
    <col min="3" max="3" width="2.57142857142857" customWidth="1"/>
    <col min="5" max="5" width="27.5714285714286" bestFit="1" customWidth="1"/>
    <col min="6" max="6" width="2.71428571428571" customWidth="1"/>
    <col min="7" max="7" width="12.4285714285714" customWidth="1"/>
    <col min="8" max="8" width="29.2857142857143" style="207" customWidth="1"/>
    <col min="9" max="9" width="2" customWidth="1"/>
    <col min="10" max="10" width="21.7142857142857" bestFit="1" customWidth="1"/>
    <col min="11" max="11" width="27.5714285714286" bestFit="1" customWidth="1"/>
    <col min="12" max="12" width="2.57142857142857" customWidth="1"/>
    <col min="13" max="13" width="9" style="51" bestFit="1" customWidth="1"/>
    <col min="14" max="14" width="64.7142857142857" style="26" bestFit="1" customWidth="1"/>
    <col min="15" max="15" width="17.5714285714286" style="26"/>
    <col min="16" max="16" width="2.85714285714286" customWidth="1"/>
    <col min="17" max="17" width="22.2857142857143" bestFit="1" customWidth="1"/>
    <col min="18" max="18" width="28.8571428571429" bestFit="1" customWidth="1"/>
    <col min="19" max="19" width="20.8571428571429" bestFit="1" customWidth="1"/>
    <col min="20" max="20" width="5.14285714285714" customWidth="1"/>
    <col min="21" max="21" width="26.2857142857143" bestFit="1" customWidth="1"/>
    <col min="23" max="23" width="4.28571428571429" customWidth="1"/>
    <col min="24" max="24" width="24.1428571428571" style="4" customWidth="1"/>
    <col min="25" max="25" width="62.7142857142857" style="26" customWidth="1"/>
  </cols>
  <sheetData>
    <row r="1" spans="1:25" ht="15.75" thickBot="1">
      <c r="A1" s="7" t="s">
        <v>6</v>
      </c>
      <c r="B1" s="7" t="s">
        <v>40</v>
      </c>
      <c r="D1" s="47" t="s">
        <v>183</v>
      </c>
      <c r="E1" s="6" t="s">
        <v>0</v>
      </c>
      <c r="G1" s="204" t="s">
        <v>2361</v>
      </c>
      <c r="H1" s="206" t="s">
        <v>2362</v>
      </c>
      <c r="J1" s="49" t="s">
        <v>190</v>
      </c>
      <c r="K1" s="49" t="s">
        <v>191</v>
      </c>
      <c r="M1" s="204" t="s">
        <v>2363</v>
      </c>
      <c r="N1" s="206" t="s">
        <v>2364</v>
      </c>
      <c r="O1" s="205"/>
      <c r="Q1" s="26" t="s">
        <v>49</v>
      </c>
      <c r="R1" s="26" t="s">
        <v>283</v>
      </c>
      <c r="S1" s="26" t="s">
        <v>284</v>
      </c>
      <c r="U1" s="237" t="s">
        <v>2411</v>
      </c>
      <c r="V1" s="237" t="s">
        <v>382</v>
      </c>
      <c r="X1" s="245" t="s">
        <v>2422</v>
      </c>
      <c r="Y1" s="245" t="s">
        <v>50</v>
      </c>
    </row>
    <row r="2" spans="1:25" ht="15.75">
      <c r="A2" s="9" t="s">
        <v>11</v>
      </c>
      <c r="B2" s="10" t="s">
        <v>106</v>
      </c>
      <c r="D2" s="8" t="s">
        <v>48</v>
      </c>
      <c r="E2" s="27" t="s">
        <v>133</v>
      </c>
      <c r="G2" s="26" t="s">
        <v>1308</v>
      </c>
      <c r="H2" t="str">
        <f>INDEX(m4net!B:B,MATCH(G2,m4net!A:A,0))</f>
        <v>כללי</v>
      </c>
      <c r="J2" s="27" t="s">
        <v>48</v>
      </c>
      <c r="K2" s="27" t="s">
        <v>133</v>
      </c>
      <c r="M2" t="s">
        <v>1308</v>
      </c>
      <c r="N2" t="str">
        <f>INDEX(m4net!B:B,MATCH(M2,m4net!A:A,0))</f>
        <v>כללי</v>
      </c>
      <c r="O2"/>
      <c r="Q2" s="4" t="s">
        <v>323</v>
      </c>
      <c r="R2" s="69" t="s">
        <v>319</v>
      </c>
      <c r="S2" s="4" t="s">
        <v>288</v>
      </c>
      <c r="U2" s="236" t="s">
        <v>2392</v>
      </c>
      <c r="V2" t="s">
        <v>2394</v>
      </c>
      <c r="X2" s="246" t="s">
        <v>2423</v>
      </c>
      <c r="Y2" s="247" t="s">
        <v>39</v>
      </c>
    </row>
    <row r="3" spans="1:25" ht="15.75">
      <c r="A3" s="9" t="s">
        <v>12</v>
      </c>
      <c r="B3" s="10" t="s">
        <v>282</v>
      </c>
      <c r="D3" s="8" t="s">
        <v>54</v>
      </c>
      <c r="E3" s="28" t="s">
        <v>1</v>
      </c>
      <c r="G3" s="26" t="s">
        <v>1432</v>
      </c>
      <c r="H3" t="str">
        <f>INDEX(m4net!B:B,MATCH(G3,m4net!A:A,0))</f>
        <v>אספקה נכנסת</v>
      </c>
      <c r="J3" s="28" t="s">
        <v>21</v>
      </c>
      <c r="K3" s="28" t="s">
        <v>1</v>
      </c>
      <c r="M3" t="s">
        <v>1309</v>
      </c>
      <c r="N3" t="str">
        <f>INDEX(m4net!B:B,MATCH(M3,m4net!A:A,0))</f>
        <v>ייעוד</v>
      </c>
      <c r="O3"/>
      <c r="Q3" s="4" t="s">
        <v>321</v>
      </c>
      <c r="R3" s="69" t="s">
        <v>320</v>
      </c>
      <c r="S3" s="4" t="s">
        <v>290</v>
      </c>
      <c r="U3" s="236" t="s">
        <v>2393</v>
      </c>
      <c r="V3" t="s">
        <v>2394</v>
      </c>
      <c r="X3" s="246" t="s">
        <v>2424</v>
      </c>
      <c r="Y3" s="247" t="s">
        <v>2415</v>
      </c>
    </row>
    <row r="4" spans="1:25" ht="15.75">
      <c r="A4" s="9" t="s">
        <v>13</v>
      </c>
      <c r="B4" s="10" t="s">
        <v>19</v>
      </c>
      <c r="D4" s="8" t="s">
        <v>55</v>
      </c>
      <c r="E4" s="28" t="s">
        <v>3</v>
      </c>
      <c r="G4" s="26" t="s">
        <v>1552</v>
      </c>
      <c r="H4" t="str">
        <f>INDEX(m4net!B:B,MATCH(G4,m4net!A:A,0))</f>
        <v>אחסון</v>
      </c>
      <c r="J4" s="28" t="s">
        <v>185</v>
      </c>
      <c r="K4" s="28" t="s">
        <v>3</v>
      </c>
      <c r="M4" t="s">
        <v>1322</v>
      </c>
      <c r="N4" t="str">
        <f>INDEX(m4net!B:B,MATCH(M4,m4net!A:A,0))</f>
        <v>דרישות כלליות</v>
      </c>
      <c r="O4"/>
      <c r="Q4" s="70" t="s">
        <v>345</v>
      </c>
      <c r="R4" s="69" t="s">
        <v>322</v>
      </c>
      <c r="S4" s="4" t="s">
        <v>289</v>
      </c>
      <c r="U4" s="236" t="s">
        <v>10</v>
      </c>
      <c r="V4" t="s">
        <v>10</v>
      </c>
      <c r="X4" s="246" t="s">
        <v>2425</v>
      </c>
      <c r="Y4" s="247" t="s">
        <v>2418</v>
      </c>
    </row>
    <row r="5" spans="1:25" ht="15.75">
      <c r="A5" s="9" t="s">
        <v>14</v>
      </c>
      <c r="B5" s="10" t="s">
        <v>20</v>
      </c>
      <c r="D5" s="8" t="s">
        <v>45</v>
      </c>
      <c r="E5" s="28" t="s">
        <v>243</v>
      </c>
      <c r="G5" s="26" t="s">
        <v>1639</v>
      </c>
      <c r="H5" t="str">
        <f>INDEX(m4net!B:B,MATCH(G5,m4net!A:A,0))</f>
        <v>ניהול מלאי</v>
      </c>
      <c r="J5" s="28" t="s">
        <v>186</v>
      </c>
      <c r="K5" s="28" t="s">
        <v>8</v>
      </c>
      <c r="M5" t="s">
        <v>1328</v>
      </c>
      <c r="N5" t="str">
        <f>INDEX(m4net!B:B,MATCH(M5,m4net!A:A,0))</f>
        <v>מערכות המידע הייעודיות</v>
      </c>
      <c r="O5"/>
      <c r="Q5" s="70" t="s">
        <v>254</v>
      </c>
      <c r="R5" s="69" t="s">
        <v>322</v>
      </c>
      <c r="S5" s="4" t="s">
        <v>290</v>
      </c>
      <c r="U5" s="236" t="s">
        <v>2394</v>
      </c>
      <c r="V5" t="s">
        <v>2394</v>
      </c>
      <c r="X5" s="246" t="s">
        <v>2426</v>
      </c>
      <c r="Y5" s="247" t="s">
        <v>26</v>
      </c>
    </row>
    <row r="6" spans="1:25" ht="15.75">
      <c r="A6" s="52" t="s">
        <v>90</v>
      </c>
      <c r="B6" s="10" t="s">
        <v>229</v>
      </c>
      <c r="D6" s="8" t="s">
        <v>47</v>
      </c>
      <c r="E6" s="28" t="s">
        <v>132</v>
      </c>
      <c r="G6" s="26" t="s">
        <v>1762</v>
      </c>
      <c r="H6" t="str">
        <f>INDEX(m4net!B:B,MATCH(G6,m4net!A:A,0))</f>
        <v xml:space="preserve">אספקה יוצאת </v>
      </c>
      <c r="J6" s="28" t="s">
        <v>187</v>
      </c>
      <c r="K6" s="28" t="s">
        <v>132</v>
      </c>
      <c r="M6" t="s">
        <v>1337</v>
      </c>
      <c r="N6" t="str">
        <f>INDEX(m4net!B:B,MATCH(M6,m4net!A:A,0))</f>
        <v>ממשקים</v>
      </c>
      <c r="O6"/>
      <c r="Q6" s="70" t="s">
        <v>328</v>
      </c>
      <c r="R6" s="69" t="s">
        <v>322</v>
      </c>
      <c r="S6" s="4" t="s">
        <v>290</v>
      </c>
      <c r="U6" s="236" t="s">
        <v>4</v>
      </c>
      <c r="V6" t="s">
        <v>89</v>
      </c>
      <c r="X6" s="246" t="s">
        <v>2427</v>
      </c>
      <c r="Y6" s="247" t="s">
        <v>358</v>
      </c>
    </row>
    <row r="7" spans="1:25" ht="15.75">
      <c r="A7" s="9" t="s">
        <v>15</v>
      </c>
      <c r="B7" s="10" t="s">
        <v>213</v>
      </c>
      <c r="E7" s="28" t="s">
        <v>130</v>
      </c>
      <c r="G7" s="26" t="s">
        <v>2058</v>
      </c>
      <c r="H7" t="str">
        <f>INDEX(m4net!B:B,MATCH(G7,m4net!A:A,0))</f>
        <v>ריענון</v>
      </c>
      <c r="J7" s="28" t="s">
        <v>188</v>
      </c>
      <c r="K7" s="28" t="s">
        <v>130</v>
      </c>
      <c r="M7" t="s">
        <v>1348</v>
      </c>
      <c r="N7" t="str">
        <f>INDEX(m4net!B:B,MATCH(M7,m4net!A:A,0))</f>
        <v>ניהול נתוני תשתית</v>
      </c>
      <c r="O7"/>
      <c r="Q7" s="70" t="s">
        <v>329</v>
      </c>
      <c r="R7" s="69" t="s">
        <v>322</v>
      </c>
      <c r="S7" s="4" t="s">
        <v>290</v>
      </c>
      <c r="U7" s="236" t="s">
        <v>2395</v>
      </c>
      <c r="V7" t="s">
        <v>2395</v>
      </c>
      <c r="X7" s="246" t="s">
        <v>2428</v>
      </c>
      <c r="Y7" s="247" t="s">
        <v>53</v>
      </c>
    </row>
    <row r="8" spans="1:25" ht="16.5" thickBot="1">
      <c r="A8" s="9" t="s">
        <v>16</v>
      </c>
      <c r="B8" s="10" t="s">
        <v>385</v>
      </c>
      <c r="E8" s="29" t="s">
        <v>131</v>
      </c>
      <c r="G8" s="26" t="s">
        <v>2124</v>
      </c>
      <c r="H8" t="str">
        <f>INDEX(m4net!B:B,MATCH(G8,m4net!A:A,0))</f>
        <v>ספירות מלאי</v>
      </c>
      <c r="J8" s="28" t="s">
        <v>189</v>
      </c>
      <c r="K8" s="28" t="s">
        <v>131</v>
      </c>
      <c r="M8" t="s">
        <v>1395</v>
      </c>
      <c r="N8" t="str">
        <f>INDEX(m4net!B:B,MATCH(M8,m4net!A:A,0))</f>
        <v>הרשאות</v>
      </c>
      <c r="O8"/>
      <c r="Q8" s="70" t="s">
        <v>330</v>
      </c>
      <c r="R8" s="69" t="s">
        <v>322</v>
      </c>
      <c r="S8" s="4" t="s">
        <v>290</v>
      </c>
      <c r="U8" s="236" t="s">
        <v>2396</v>
      </c>
      <c r="V8" t="s">
        <v>2409</v>
      </c>
      <c r="X8" s="246" t="s">
        <v>2429</v>
      </c>
      <c r="Y8" s="247" t="s">
        <v>158</v>
      </c>
    </row>
    <row r="9" spans="1:25" ht="15">
      <c r="A9" s="9" t="s">
        <v>17</v>
      </c>
      <c r="B9" s="10" t="s">
        <v>22</v>
      </c>
      <c r="G9" s="26" t="s">
        <v>2180</v>
      </c>
      <c r="H9" t="str">
        <f>INDEX(m4net!B:B,MATCH(G9,m4net!A:A,0))</f>
        <v>דו"חות</v>
      </c>
      <c r="M9" s="51" t="s">
        <v>1404</v>
      </c>
      <c r="N9" t="str">
        <f>INDEX(m4net!B:B,MATCH(M9,m4net!A:A,0))</f>
        <v>משימות</v>
      </c>
      <c r="Q9" s="4" t="s">
        <v>232</v>
      </c>
      <c r="R9" s="69" t="s">
        <v>318</v>
      </c>
      <c r="S9" s="4" t="s">
        <v>286</v>
      </c>
      <c r="U9" s="236" t="s">
        <v>2397</v>
      </c>
      <c r="V9" t="s">
        <v>2394</v>
      </c>
      <c r="X9" s="246" t="s">
        <v>2430</v>
      </c>
      <c r="Y9" s="247" t="s">
        <v>2417</v>
      </c>
    </row>
    <row r="10" spans="2:25" ht="15">
      <c r="B10" s="4"/>
      <c r="G10" s="26" t="s">
        <v>2204</v>
      </c>
      <c r="H10" s="208" t="str">
        <f>INDEX(m4net!B:B,MATCH(G10,m4net!A:A,0))</f>
        <v>BI, KPI, לוח מחוונים</v>
      </c>
      <c r="M10" s="51" t="s">
        <v>1414</v>
      </c>
      <c r="N10" t="str">
        <f>INDEX(m4net!B:B,MATCH(M10,m4net!A:A,0))</f>
        <v>בקרת אימות ביצוע</v>
      </c>
      <c r="Q10" s="4" t="s">
        <v>233</v>
      </c>
      <c r="R10" s="69" t="s">
        <v>318</v>
      </c>
      <c r="S10" s="4" t="s">
        <v>287</v>
      </c>
      <c r="U10" s="236" t="s">
        <v>2398</v>
      </c>
      <c r="V10" t="s">
        <v>89</v>
      </c>
      <c r="X10" s="246" t="s">
        <v>2431</v>
      </c>
      <c r="Y10" s="247" t="s">
        <v>31</v>
      </c>
    </row>
    <row r="11" spans="2:25" ht="15">
      <c r="B11" s="4"/>
      <c r="H11"/>
      <c r="M11" s="51" t="s">
        <v>1429</v>
      </c>
      <c r="N11" t="str">
        <f>INDEX(m4net!B:B,MATCH(M11,m4net!A:A,0))</f>
        <v>שליחת הודעות והתראות</v>
      </c>
      <c r="R11" t="s">
        <v>285</v>
      </c>
      <c r="U11" s="236" t="s">
        <v>2399</v>
      </c>
      <c r="V11" t="s">
        <v>89</v>
      </c>
      <c r="X11" s="246" t="s">
        <v>2432</v>
      </c>
      <c r="Y11" s="248" t="s">
        <v>2373</v>
      </c>
    </row>
    <row r="12" spans="2:25" ht="15">
      <c r="B12" s="4"/>
      <c r="H12"/>
      <c r="M12" s="51" t="s">
        <v>1432</v>
      </c>
      <c r="N12" t="str">
        <f>INDEX(m4net!B:B,MATCH(M12,m4net!A:A,0))</f>
        <v>אספקה נכנסת</v>
      </c>
      <c r="U12" s="236" t="s">
        <v>2400</v>
      </c>
      <c r="V12" t="s">
        <v>10</v>
      </c>
      <c r="X12" s="246" t="s">
        <v>2433</v>
      </c>
      <c r="Y12" s="247" t="s">
        <v>2415</v>
      </c>
    </row>
    <row r="13" spans="2:25" ht="15">
      <c r="B13" s="4"/>
      <c r="H13"/>
      <c r="M13" s="51" t="s">
        <v>1433</v>
      </c>
      <c r="N13" t="str">
        <f>INDEX(m4net!B:B,MATCH(M13,m4net!A:A,0))</f>
        <v>ממשק צפי אספקה נכנסת ומשלוח</v>
      </c>
      <c r="U13" s="236" t="s">
        <v>2401</v>
      </c>
      <c r="V13" t="s">
        <v>89</v>
      </c>
      <c r="X13" s="246" t="s">
        <v>2434</v>
      </c>
      <c r="Y13" s="247" t="s">
        <v>52</v>
      </c>
    </row>
    <row r="14" spans="2:25" ht="15">
      <c r="B14" s="3"/>
      <c r="H14"/>
      <c r="M14" s="51" t="s">
        <v>1437</v>
      </c>
      <c r="N14" t="str">
        <f>INDEX(m4net!B:B,MATCH(M14,m4net!A:A,0))</f>
        <v>הקמת צפי אספקה נכנסת ומשלוח</v>
      </c>
      <c r="R14" s="70"/>
      <c r="U14" s="236" t="s">
        <v>2402</v>
      </c>
      <c r="V14" t="s">
        <v>2409</v>
      </c>
      <c r="X14" s="246" t="s">
        <v>2435</v>
      </c>
      <c r="Y14" s="247" t="s">
        <v>35</v>
      </c>
    </row>
    <row r="15" spans="2:25" ht="15">
      <c r="B15" s="3"/>
      <c r="H15"/>
      <c r="M15" s="51" t="s">
        <v>1439</v>
      </c>
      <c r="N15" t="str">
        <f>INDEX(m4net!B:B,MATCH(M15,m4net!A:A,0))</f>
        <v>ניהול זמינות רמפות</v>
      </c>
      <c r="R15" s="70"/>
      <c r="U15" s="236" t="s">
        <v>2403</v>
      </c>
      <c r="V15" t="s">
        <v>2410</v>
      </c>
      <c r="X15" s="246" t="s">
        <v>2436</v>
      </c>
      <c r="Y15" s="247" t="s">
        <v>29</v>
      </c>
    </row>
    <row r="16" spans="2:25" ht="15">
      <c r="B16" s="4"/>
      <c r="M16" s="51" t="s">
        <v>1445</v>
      </c>
      <c r="N16" t="str">
        <f>INDEX(m4net!B:B,MATCH(M16,m4net!A:A,0))</f>
        <v>אישור מועד אספקה</v>
      </c>
      <c r="R16" s="70"/>
      <c r="U16" s="236" t="s">
        <v>2404</v>
      </c>
      <c r="V16" t="s">
        <v>10</v>
      </c>
      <c r="X16" s="246" t="s">
        <v>2437</v>
      </c>
      <c r="Y16" s="247" t="s">
        <v>37</v>
      </c>
    </row>
    <row r="17" spans="2:25" ht="15">
      <c r="B17" s="4"/>
      <c r="M17" s="51" t="s">
        <v>1447</v>
      </c>
      <c r="N17" t="str">
        <f>INDEX(m4net!B:B,MATCH(M17,m4net!A:A,0))</f>
        <v>בקשת אישור כניסה</v>
      </c>
      <c r="U17" s="236" t="s">
        <v>2405</v>
      </c>
      <c r="V17" t="s">
        <v>10</v>
      </c>
      <c r="X17" s="246" t="s">
        <v>2438</v>
      </c>
      <c r="Y17" s="247" t="s">
        <v>25</v>
      </c>
    </row>
    <row r="18" spans="2:25" ht="15">
      <c r="B18" s="4"/>
      <c r="M18" s="51" t="s">
        <v>1449</v>
      </c>
      <c r="N18" t="str">
        <f>INDEX(m4net!B:B,MATCH(M18,m4net!A:A,0))</f>
        <v>ניהול מורשי כניסה</v>
      </c>
      <c r="U18" s="236" t="s">
        <v>2406</v>
      </c>
      <c r="V18" t="s">
        <v>2406</v>
      </c>
      <c r="X18" s="246" t="s">
        <v>2439</v>
      </c>
      <c r="Y18" s="249" t="s">
        <v>117</v>
      </c>
    </row>
    <row r="19" spans="2:25" ht="15">
      <c r="B19" s="4"/>
      <c r="M19" s="51" t="s">
        <v>1453</v>
      </c>
      <c r="N19" t="str">
        <f>INDEX(m4net!B:B,MATCH(M19,m4net!A:A,0))</f>
        <v>אישור כניסה</v>
      </c>
      <c r="U19" s="236" t="s">
        <v>2407</v>
      </c>
      <c r="V19" t="s">
        <v>10</v>
      </c>
      <c r="X19" s="246" t="s">
        <v>2440</v>
      </c>
      <c r="Y19" s="247" t="s">
        <v>24</v>
      </c>
    </row>
    <row r="20" spans="2:25" ht="15">
      <c r="B20" s="4"/>
      <c r="M20" s="51" t="s">
        <v>1455</v>
      </c>
      <c r="N20" t="str">
        <f>INDEX(m4net!B:B,MATCH(M20,m4net!A:A,0))</f>
        <v>ממשק תשובה לבקשת אישור כניסה</v>
      </c>
      <c r="U20" s="236" t="s">
        <v>2408</v>
      </c>
      <c r="V20" t="s">
        <v>2394</v>
      </c>
      <c r="X20" s="246" t="s">
        <v>2441</v>
      </c>
      <c r="Y20" s="249" t="s">
        <v>43</v>
      </c>
    </row>
    <row r="21" spans="2:25" ht="15">
      <c r="B21"/>
      <c r="M21" s="51" t="s">
        <v>1458</v>
      </c>
      <c r="N21" t="str">
        <f>INDEX(m4net!B:B,MATCH(M21,m4net!A:A,0))</f>
        <v>בקרת כניסה ומתן הוראות הכוונה</v>
      </c>
      <c r="X21" s="246" t="s">
        <v>2442</v>
      </c>
      <c r="Y21" s="247" t="s">
        <v>28</v>
      </c>
    </row>
    <row r="22" spans="2:25" ht="15">
      <c r="B22" s="4"/>
      <c r="M22" s="51" t="s">
        <v>1466</v>
      </c>
      <c r="N22" t="str">
        <f>INDEX(m4net!B:B,MATCH(M22,m4net!A:A,0))</f>
        <v>בדיקת תקינות ראשונית בהתייצבות ברמפה</v>
      </c>
      <c r="X22" s="246" t="s">
        <v>2443</v>
      </c>
      <c r="Y22" s="247" t="s">
        <v>231</v>
      </c>
    </row>
    <row r="23" spans="1:25" ht="15">
      <c r="A23"/>
      <c r="B23" s="4"/>
      <c r="M23" s="51" t="s">
        <v>1478</v>
      </c>
      <c r="N23" t="str">
        <f>INDEX(m4net!B:B,MATCH(M23,m4net!A:A,0))</f>
        <v>זיהוי, ספירה והזנת נתוני קבלה</v>
      </c>
      <c r="X23" s="246" t="s">
        <v>2444</v>
      </c>
      <c r="Y23" s="247" t="s">
        <v>373</v>
      </c>
    </row>
    <row r="24" spans="2:25" ht="15">
      <c r="B24" s="4"/>
      <c r="M24" s="51" t="s">
        <v>1496</v>
      </c>
      <c r="N24" t="str">
        <f>INDEX(m4net!B:B,MATCH(M24,m4net!A:A,0))</f>
        <v>קבלת מספר אצווה/מס"ד של המזמין</v>
      </c>
      <c r="X24" s="246" t="s">
        <v>2445</v>
      </c>
      <c r="Y24" s="247" t="s">
        <v>32</v>
      </c>
    </row>
    <row r="25" spans="2:25" ht="15">
      <c r="B25" s="4"/>
      <c r="M25" s="51" t="s">
        <v>1498</v>
      </c>
      <c r="N25" t="str">
        <f>INDEX(m4net!B:B,MATCH(M25,m4net!A:A,0))</f>
        <v>קבלה למלאי - רגילה</v>
      </c>
      <c r="X25" s="246" t="s">
        <v>2446</v>
      </c>
      <c r="Y25" s="247" t="s">
        <v>34</v>
      </c>
    </row>
    <row r="26" spans="2:25" ht="15">
      <c r="B26" s="4"/>
      <c r="M26" s="51" t="s">
        <v>1508</v>
      </c>
      <c r="N26" t="str">
        <f>INDEX(m4net!B:B,MATCH(M26,m4net!A:A,0))</f>
        <v>קבלה למלאי - מטען שהוגדר מראש ע"י ספק חיצוני/ספק פנימי</v>
      </c>
      <c r="X26" s="246" t="s">
        <v>2447</v>
      </c>
      <c r="Y26" s="247" t="s">
        <v>2421</v>
      </c>
    </row>
    <row r="27" spans="2:25" ht="15">
      <c r="B27" s="4"/>
      <c r="M27" s="51" t="s">
        <v>1515</v>
      </c>
      <c r="N27" t="str">
        <f>INDEX(m4net!B:B,MATCH(M27,m4net!A:A,0))</f>
        <v>ביקורת קבלה/בחינה</v>
      </c>
      <c r="X27" s="246" t="s">
        <v>2448</v>
      </c>
      <c r="Y27" s="249" t="s">
        <v>30</v>
      </c>
    </row>
    <row r="28" spans="2:25" ht="15">
      <c r="B28" s="4"/>
      <c r="M28" s="51" t="s">
        <v>1522</v>
      </c>
      <c r="N28" t="str">
        <f>INDEX(m4net!B:B,MATCH(M28,m4net!A:A,0))</f>
        <v>קבלה למלאי כנגד אספקה נכנסת למטען</v>
      </c>
      <c r="X28" s="246" t="s">
        <v>2449</v>
      </c>
      <c r="Y28" s="249" t="s">
        <v>43</v>
      </c>
    </row>
    <row r="29" spans="2:25" ht="15">
      <c r="B29" s="4"/>
      <c r="M29" s="51" t="s">
        <v>1524</v>
      </c>
      <c r="N29" t="str">
        <f>INDEX(m4net!B:B,MATCH(M29,m4net!A:A,0))</f>
        <v>סיכום קליטת אספקה נכנסת</v>
      </c>
      <c r="X29" s="246" t="s">
        <v>2450</v>
      </c>
      <c r="Y29" s="247" t="s">
        <v>23</v>
      </c>
    </row>
    <row r="30" spans="2:25" ht="15">
      <c r="B30" s="4"/>
      <c r="M30" s="51" t="s">
        <v>1527</v>
      </c>
      <c r="N30" t="str">
        <f>INDEX(m4net!B:B,MATCH(M30,m4net!A:A,0))</f>
        <v>מדידה והזנה של מאפייני מלאי לפריט חדש/קיים/אצווה חדשה עם מאפייני מלאי חדשים</v>
      </c>
      <c r="X30" s="246" t="s">
        <v>2451</v>
      </c>
      <c r="Y30" s="249" t="s">
        <v>128</v>
      </c>
    </row>
    <row r="31" spans="2:25" ht="15">
      <c r="B31" s="4"/>
      <c r="M31" s="51" t="s">
        <v>1532</v>
      </c>
      <c r="N31" t="str">
        <f>INDEX(m4net!B:B,MATCH(M31,m4net!A:A,0))</f>
        <v>בקשה לעדכון נתוני קטלוג ויחידות המרה</v>
      </c>
      <c r="X31" s="246" t="s">
        <v>2452</v>
      </c>
      <c r="Y31" s="247" t="s">
        <v>36</v>
      </c>
    </row>
    <row r="32" spans="2:25" ht="15">
      <c r="B32" s="4"/>
      <c r="M32" s="51" t="s">
        <v>1534</v>
      </c>
      <c r="N32" t="str">
        <f>INDEX(m4net!B:B,MATCH(M32,m4net!A:A,0))</f>
        <v>הפצת נתוני קטלוג ויחידות המרה לכלל מערכות ה- WMS</v>
      </c>
      <c r="X32" s="246" t="s">
        <v>2455</v>
      </c>
      <c r="Y32" s="247" t="s">
        <v>374</v>
      </c>
    </row>
    <row r="33" spans="2:14" ht="15">
      <c r="B33" s="4"/>
      <c r="M33" s="51" t="s">
        <v>1536</v>
      </c>
      <c r="N33" t="str">
        <f>INDEX(m4net!B:B,MATCH(M33,m4net!A:A,0))</f>
        <v>תהליכי בקרה וטיפול בפערים</v>
      </c>
    </row>
    <row r="34" spans="2:14" ht="15">
      <c r="B34" s="4"/>
      <c r="M34" s="51" t="s">
        <v>1543</v>
      </c>
      <c r="N34" t="str">
        <f>INDEX(m4net!B:B,MATCH(M34,m4net!A:A,0))</f>
        <v xml:space="preserve">תאום אספקה נכנסת באמצעות מערכת תיאום הספקה </v>
      </c>
    </row>
    <row r="35" spans="2:14" ht="15">
      <c r="B35" s="4"/>
      <c r="M35" s="51" t="s">
        <v>1552</v>
      </c>
      <c r="N35" t="str">
        <f>INDEX(m4net!B:B,MATCH(M35,m4net!A:A,0))</f>
        <v>אחסון</v>
      </c>
    </row>
    <row r="36" spans="2:14" ht="15">
      <c r="B36" s="4"/>
      <c r="M36" s="51" t="s">
        <v>1553</v>
      </c>
      <c r="N36" t="str">
        <f>INDEX(m4net!B:B,MATCH(M36,m4net!A:A,0))</f>
        <v>אלגוריתם אחסון</v>
      </c>
    </row>
    <row r="37" spans="2:14" ht="15">
      <c r="B37" s="4"/>
      <c r="M37" s="51" t="s">
        <v>1577</v>
      </c>
      <c r="N37" t="str">
        <f>INDEX(m4net!B:B,MATCH(M37,m4net!A:A,0))</f>
        <v>אחסון משטחים (משטח שלם או חלקי) למחסן קונבנציונלי</v>
      </c>
    </row>
    <row r="38" spans="2:14" ht="15">
      <c r="B38" s="4"/>
      <c r="M38" s="51" t="s">
        <v>1592</v>
      </c>
      <c r="N38" t="str">
        <f>INDEX(m4net!B:B,MATCH(M38,m4net!A:A,0))</f>
        <v>אחסון תכולת מצבור למחסן קונבנציונלי</v>
      </c>
    </row>
    <row r="39" spans="2:14" ht="15">
      <c r="B39" s="4"/>
      <c r="M39" s="51" t="s">
        <v>1602</v>
      </c>
      <c r="N39" t="str">
        <f>INDEX(m4net!B:B,MATCH(M39,m4net!A:A,0))</f>
        <v>אחסון קרטונים שלמים או יחידות למחסן קונבנציונלי</v>
      </c>
    </row>
    <row r="40" spans="2:14" ht="15">
      <c r="B40" s="4"/>
      <c r="M40" s="51" t="s">
        <v>1609</v>
      </c>
      <c r="N40" t="str">
        <f>INDEX(m4net!B:B,MATCH(M40,m4net!A:A,0))</f>
        <v>אחסון בהערמה עצמית (מיועד לפריטים גדולים, נפחיים, צורות לא סטנדרטיות וכד')</v>
      </c>
    </row>
    <row r="41" spans="2:14" ht="15">
      <c r="B41" s="4"/>
      <c r="M41" s="51" t="s">
        <v>1613</v>
      </c>
      <c r="N41" t="str">
        <f>INDEX(m4net!B:B,MATCH(M41,m4net!A:A,0))</f>
        <v>אחסון משטחים שלמים או חלקיים למחסן המשטחים האוטומטי.</v>
      </c>
    </row>
    <row r="42" spans="2:14" ht="15">
      <c r="B42" s="4"/>
      <c r="M42" s="51" t="s">
        <v>1622</v>
      </c>
      <c r="N42" t="str">
        <f>INDEX(m4net!B:B,MATCH(M42,m4net!A:A,0))</f>
        <v>אחסון קרטונים שלמים או מלאי ביחידות למחסן המשטחים האוטומטי</v>
      </c>
    </row>
    <row r="43" spans="2:14" ht="15">
      <c r="B43" s="4"/>
      <c r="M43" s="51" t="s">
        <v>1624</v>
      </c>
      <c r="N43" t="str">
        <f>INDEX(m4net!B:B,MATCH(M43,m4net!A:A,0))</f>
        <v xml:space="preserve">אחסון קרטונים שלמים או מלאי ביחידות למחסן המכלים האוטומטי </v>
      </c>
    </row>
    <row r="44" spans="2:14" ht="15">
      <c r="B44" s="4"/>
      <c r="M44" s="51" t="s">
        <v>1639</v>
      </c>
      <c r="N44" t="str">
        <f>INDEX(m4net!B:B,MATCH(M44,m4net!A:A,0))</f>
        <v>ניהול מלאי</v>
      </c>
    </row>
    <row r="45" spans="2:14" ht="15">
      <c r="B45" s="4"/>
      <c r="M45" s="51" t="s">
        <v>1640</v>
      </c>
      <c r="N45" t="str">
        <f>INDEX(m4net!B:B,MATCH(M45,m4net!A:A,0))</f>
        <v>ויסותים (אופטימיזציה באחסון)</v>
      </c>
    </row>
    <row r="46" spans="2:14" ht="15">
      <c r="B46" s="4"/>
      <c r="M46" s="51" t="s">
        <v>1653</v>
      </c>
      <c r="N46" t="str">
        <f>INDEX(m4net!B:B,MATCH(M46,m4net!A:A,0))</f>
        <v>צמצום מטענים</v>
      </c>
    </row>
    <row r="47" spans="2:14" ht="15">
      <c r="B47" s="4"/>
      <c r="M47" s="51" t="s">
        <v>1667</v>
      </c>
      <c r="N47" t="str">
        <f>INDEX(m4net!B:B,MATCH(M47,m4net!A:A,0))</f>
        <v>ניהול תהליכי ערך מוסף (Value Added Services - VAS)</v>
      </c>
    </row>
    <row r="48" spans="2:14" ht="15">
      <c r="B48" s="4"/>
      <c r="M48" s="51" t="s">
        <v>1718</v>
      </c>
      <c r="N48" t="str">
        <f>INDEX(m4net!B:B,MATCH(M48,m4net!A:A,0))</f>
        <v>בקרת טמפרטורה</v>
      </c>
    </row>
    <row r="49" spans="2:14" ht="15">
      <c r="B49" s="4"/>
      <c r="M49" s="51" t="s">
        <v>1722</v>
      </c>
      <c r="N49" t="str">
        <f>INDEX(m4net!B:B,MATCH(M49,m4net!A:A,0))</f>
        <v>תהליך בקרת איכות תקופתי או יזום באופן ידני</v>
      </c>
    </row>
    <row r="50" spans="2:14" ht="15">
      <c r="B50" s="4"/>
      <c r="M50" s="51" t="s">
        <v>1726</v>
      </c>
      <c r="N50" t="str">
        <f>INDEX(m4net!B:B,MATCH(M50,m4net!A:A,0))</f>
        <v>שינוי סטאטוס אצווה/חומר לבלתי שמיש/מוגבל</v>
      </c>
    </row>
    <row r="51" spans="2:14" ht="15">
      <c r="B51" s="4"/>
      <c r="M51" s="51" t="s">
        <v>1729</v>
      </c>
      <c r="N51" t="str">
        <f>INDEX(m4net!B:B,MATCH(M51,m4net!A:A,0))</f>
        <v>החזרות למלאי מלקוחות המרה"ס</v>
      </c>
    </row>
    <row r="52" spans="2:14" ht="15">
      <c r="B52" s="4"/>
      <c r="M52" s="51" t="s">
        <v>1739</v>
      </c>
      <c r="N52" t="str">
        <f>INDEX(m4net!B:B,MATCH(M52,m4net!A:A,0))</f>
        <v>טיפול בפגומים/פג"תים</v>
      </c>
    </row>
    <row r="53" spans="2:14" ht="15">
      <c r="B53" s="4"/>
      <c r="M53" s="51" t="s">
        <v>1753</v>
      </c>
      <c r="N53" t="str">
        <f>INDEX(m4net!B:B,MATCH(M53,m4net!A:A,0))</f>
        <v>גריטה, החזרה לספקים ומכירת מלאי</v>
      </c>
    </row>
    <row r="54" spans="13:14" ht="15">
      <c r="M54" s="51" t="s">
        <v>1759</v>
      </c>
      <c r="N54" t="str">
        <f>INDEX(m4net!B:B,MATCH(M54,m4net!A:A,0))</f>
        <v>חסימת מלאי</v>
      </c>
    </row>
    <row r="55" spans="13:14" ht="15">
      <c r="M55" s="51" t="s">
        <v>1762</v>
      </c>
      <c r="N55" t="str">
        <f>INDEX(m4net!B:B,MATCH(M55,m4net!A:A,0))</f>
        <v xml:space="preserve">אספקה יוצאת </v>
      </c>
    </row>
    <row r="56" spans="13:14" ht="15">
      <c r="M56" s="51" t="s">
        <v>1763</v>
      </c>
      <c r="N56" t="str">
        <f>INDEX(m4net!B:B,MATCH(M56,m4net!A:A,0))</f>
        <v>מנגנון להגדרת סוגי גלי ליקוט</v>
      </c>
    </row>
    <row r="57" spans="13:14" ht="15">
      <c r="M57" s="51" t="s">
        <v>1780</v>
      </c>
      <c r="N57" t="str">
        <f>INDEX(m4net!B:B,MATCH(M57,m4net!A:A,0))</f>
        <v>מנגנון תכנון גלי ליקוט</v>
      </c>
    </row>
    <row r="58" spans="13:14" ht="15">
      <c r="M58" s="51" t="s">
        <v>1807</v>
      </c>
      <c r="N58" t="str">
        <f>INDEX(m4net!B:B,MATCH(M58,m4net!A:A,0))</f>
        <v>ממשק הזמנות ERP</v>
      </c>
    </row>
    <row r="59" spans="13:14" ht="15">
      <c r="M59" s="51" t="s">
        <v>1814</v>
      </c>
      <c r="N59" t="str">
        <f>INDEX(m4net!B:B,MATCH(M59,m4net!A:A,0))</f>
        <v>יצירת הזמנות WMS</v>
      </c>
    </row>
    <row r="60" spans="13:14" ht="15">
      <c r="M60" s="51" t="s">
        <v>1817</v>
      </c>
      <c r="N60" t="str">
        <f>INDEX(m4net!B:B,MATCH(M60,m4net!A:A,0))</f>
        <v>יצירה ועדכון של גלי ליקוט</v>
      </c>
    </row>
    <row r="61" spans="13:14" ht="15">
      <c r="M61" s="51" t="s">
        <v>1834</v>
      </c>
      <c r="N61" t="str">
        <f>INDEX(m4net!B:B,MATCH(M61,m4net!A:A,0))</f>
        <v>תכנון גלי ליקוט</v>
      </c>
    </row>
    <row r="62" spans="13:14" ht="15">
      <c r="M62" s="51" t="s">
        <v>1837</v>
      </c>
      <c r="N62" t="str">
        <f>INDEX(m4net!B:B,MATCH(M62,m4net!A:A,0))</f>
        <v>בקשה לתכנון הפצה</v>
      </c>
    </row>
    <row r="63" spans="13:14" ht="15">
      <c r="M63" s="51" t="s">
        <v>1844</v>
      </c>
      <c r="N63" t="str">
        <f>INDEX(m4net!B:B,MATCH(M63,m4net!A:A,0))</f>
        <v>תכנון הפצה</v>
      </c>
    </row>
    <row r="64" spans="13:14" ht="15">
      <c r="M64" s="51" t="s">
        <v>1873</v>
      </c>
      <c r="N64" t="str">
        <f>INDEX(m4net!B:B,MATCH(M64,m4net!A:A,0))</f>
        <v>אישור תכנון הפצה</v>
      </c>
    </row>
    <row r="65" spans="13:14" ht="15">
      <c r="M65" s="51" t="s">
        <v>1877</v>
      </c>
      <c r="N65" t="str">
        <f>INDEX(m4net!B:B,MATCH(M65,m4net!A:A,0))</f>
        <v>ממשק תשובה לבקשה לתכנון הפצה</v>
      </c>
    </row>
    <row r="66" spans="13:14" ht="15">
      <c r="M66" s="51" t="s">
        <v>1879</v>
      </c>
      <c r="N66" t="str">
        <f>INDEX(m4net!B:B,MATCH(M66,m4net!A:A,0))</f>
        <v>דרישות הובלה</v>
      </c>
    </row>
    <row r="67" spans="13:14" ht="15">
      <c r="M67" s="51" t="s">
        <v>1882</v>
      </c>
      <c r="N67" t="str">
        <f>INDEX(m4net!B:B,MATCH(M67,m4net!A:A,0))</f>
        <v>הזמנות הובלה</v>
      </c>
    </row>
    <row r="68" spans="13:14" ht="15">
      <c r="M68" s="51" t="s">
        <v>1884</v>
      </c>
      <c r="N68" t="str">
        <f>INDEX(m4net!B:B,MATCH(M68,m4net!A:A,0))</f>
        <v>פלטפורמות ונהגים</v>
      </c>
    </row>
    <row r="69" spans="13:14" ht="15">
      <c r="M69" s="51" t="s">
        <v>1888</v>
      </c>
      <c r="N69" t="str">
        <f>INDEX(m4net!B:B,MATCH(M69,m4net!A:A,0))</f>
        <v>עדכון תכנון גלי ליקוט והזמנות בתכנית ההפצה המאושרת</v>
      </c>
    </row>
    <row r="70" spans="13:14" ht="15">
      <c r="M70" s="51" t="s">
        <v>1894</v>
      </c>
      <c r="N70" t="str">
        <f>INDEX(m4net!B:B,MATCH(M70,m4net!A:A,0))</f>
        <v>צפי אספקות יוצאות</v>
      </c>
    </row>
    <row r="71" spans="13:14" ht="15">
      <c r="M71" s="51" t="s">
        <v>1896</v>
      </c>
      <c r="N71" t="str">
        <f>INDEX(m4net!B:B,MATCH(M71,m4net!A:A,0))</f>
        <v>שחרור גלי ליקוט</v>
      </c>
    </row>
    <row r="72" spans="13:14" ht="15">
      <c r="M72" s="51" t="s">
        <v>1901</v>
      </c>
      <c r="N72" t="str">
        <f>INDEX(m4net!B:B,MATCH(M72,m4net!A:A,0))</f>
        <v>ממשק עדכון הזמנות מה WMS</v>
      </c>
    </row>
    <row r="73" spans="13:14" ht="15">
      <c r="M73" s="51" t="s">
        <v>1904</v>
      </c>
      <c r="N73" t="str">
        <f>INDEX(m4net!B:B,MATCH(M73,m4net!A:A,0))</f>
        <v>ליקוט</v>
      </c>
    </row>
    <row r="74" spans="13:14" ht="15">
      <c r="M74" s="51" t="s">
        <v>2010</v>
      </c>
      <c r="N74" t="str">
        <f>INDEX(m4net!B:B,MATCH(M74,m4net!A:A,0))</f>
        <v>שינוע לרציף הכנה להעמסה</v>
      </c>
    </row>
    <row r="75" spans="13:14" ht="15">
      <c r="M75" s="51" t="s">
        <v>2021</v>
      </c>
      <c r="N75" t="str">
        <f>INDEX(m4net!B:B,MATCH(M75,m4net!A:A,0))</f>
        <v>בקרת תכולה ואריזה</v>
      </c>
    </row>
    <row r="76" spans="13:14" ht="15">
      <c r="M76" s="51" t="s">
        <v>2029</v>
      </c>
      <c r="N76" t="str">
        <f>INDEX(m4net!B:B,MATCH(M76,m4net!A:A,0))</f>
        <v>הפקת מסמכי שילוח</v>
      </c>
    </row>
    <row r="77" spans="13:14" ht="15">
      <c r="M77" s="51" t="s">
        <v>2033</v>
      </c>
      <c r="N77" t="str">
        <f>INDEX(m4net!B:B,MATCH(M77,m4net!A:A,0))</f>
        <v>העמסת פלטפורמת ההפצה ושילוח</v>
      </c>
    </row>
    <row r="78" spans="13:14" ht="15">
      <c r="M78" s="51" t="s">
        <v>2043</v>
      </c>
      <c r="N78" t="str">
        <f>INDEX(m4net!B:B,MATCH(M78,m4net!A:A,0))</f>
        <v>ניפוק</v>
      </c>
    </row>
    <row r="79" spans="13:14" ht="15">
      <c r="M79" s="51" t="s">
        <v>2047</v>
      </c>
      <c r="N79" s="208" t="str">
        <f>INDEX(m4net!B:B,MATCH(M79,m4net!A:A,0))</f>
        <v>POD</v>
      </c>
    </row>
    <row r="80" spans="13:14" ht="15">
      <c r="M80" s="51" t="s">
        <v>2058</v>
      </c>
      <c r="N80" t="str">
        <f>INDEX(m4net!B:B,MATCH(M80,m4net!A:A,0))</f>
        <v>ריענון</v>
      </c>
    </row>
    <row r="81" spans="13:14" ht="15">
      <c r="M81" s="51" t="s">
        <v>2059</v>
      </c>
      <c r="N81" t="str">
        <f>INDEX(m4net!B:B,MATCH(M81,m4net!A:A,0))</f>
        <v>כללי</v>
      </c>
    </row>
    <row r="82" spans="13:14" ht="15">
      <c r="M82" s="51" t="s">
        <v>2076</v>
      </c>
      <c r="N82" t="str">
        <f>INDEX(m4net!B:B,MATCH(M82,m4net!A:A,0))</f>
        <v>יצירת משימת ריענון</v>
      </c>
    </row>
    <row r="83" spans="13:14" ht="15">
      <c r="M83" s="51" t="s">
        <v>2103</v>
      </c>
      <c r="N83" t="str">
        <f>INDEX(m4net!B:B,MATCH(M83,m4net!A:A,0))</f>
        <v>ליקוט לריענון</v>
      </c>
    </row>
    <row r="84" spans="13:14" ht="15">
      <c r="M84" s="51" t="s">
        <v>2111</v>
      </c>
      <c r="N84" t="str">
        <f>INDEX(m4net!B:B,MATCH(M84,m4net!A:A,0))</f>
        <v>פיזור לאיתורי הריענון</v>
      </c>
    </row>
    <row r="85" spans="13:14" ht="15">
      <c r="M85" s="51" t="s">
        <v>2124</v>
      </c>
      <c r="N85" t="str">
        <f>INDEX(m4net!B:B,MATCH(M85,m4net!A:A,0))</f>
        <v>ספירות מלאי</v>
      </c>
    </row>
    <row r="86" spans="13:14" ht="15">
      <c r="M86" s="51" t="s">
        <v>2125</v>
      </c>
      <c r="N86" t="str">
        <f>INDEX(m4net!B:B,MATCH(M86,m4net!A:A,0))</f>
        <v>כללי</v>
      </c>
    </row>
    <row r="87" spans="13:14" ht="15">
      <c r="M87" s="51" t="s">
        <v>2137</v>
      </c>
      <c r="N87" t="str">
        <f>INDEX(m4net!B:B,MATCH(M87,m4net!A:A,0))</f>
        <v>ספירה מחזורית</v>
      </c>
    </row>
    <row r="88" spans="13:14" ht="15">
      <c r="M88" s="51" t="s">
        <v>2158</v>
      </c>
      <c r="N88" t="str">
        <f>INDEX(m4net!B:B,MATCH(M88,m4net!A:A,0))</f>
        <v>ספירה יזומה</v>
      </c>
    </row>
    <row r="89" spans="13:14" ht="15">
      <c r="M89" s="51" t="s">
        <v>2166</v>
      </c>
      <c r="N89" t="str">
        <f>INDEX(m4net!B:B,MATCH(M89,m4net!A:A,0))</f>
        <v>ספירת אפס</v>
      </c>
    </row>
    <row r="90" spans="13:14" ht="15">
      <c r="M90" s="51" t="s">
        <v>2170</v>
      </c>
      <c r="N90" t="str">
        <f>INDEX(m4net!B:B,MATCH(M90,m4net!A:A,0))</f>
        <v>ניהול וטיפול באי התאמות</v>
      </c>
    </row>
    <row r="91" spans="13:14" ht="15">
      <c r="M91" s="51" t="s">
        <v>2180</v>
      </c>
      <c r="N91" t="str">
        <f>INDEX(m4net!B:B,MATCH(M91,m4net!A:A,0))</f>
        <v>דו"חות</v>
      </c>
    </row>
    <row r="92" spans="13:14" ht="15">
      <c r="M92" s="51" t="s">
        <v>2181</v>
      </c>
      <c r="N92" t="str">
        <f>INDEX(m4net!B:B,MATCH(M92,m4net!A:A,0))</f>
        <v>דו"חות תפעוליים</v>
      </c>
    </row>
    <row r="93" spans="13:14" ht="15">
      <c r="M93" s="51" t="s">
        <v>2194</v>
      </c>
      <c r="N93" t="str">
        <f>INDEX(m4net!B:B,MATCH(M93,m4net!A:A,0))</f>
        <v>דו"חות ניהוליים</v>
      </c>
    </row>
    <row r="94" spans="13:14" ht="15">
      <c r="M94" s="51" t="s">
        <v>2204</v>
      </c>
      <c r="N94" s="208" t="str">
        <f>INDEX(m4net!B:B,MATCH(M94,m4net!A:A,0))</f>
        <v>BI, KPI, לוח מחוונים</v>
      </c>
    </row>
    <row r="95" spans="13:14" ht="15">
      <c r="M95" s="51" t="s">
        <v>2205</v>
      </c>
      <c r="N95" t="str">
        <f>INDEX(m4net!B:B,MATCH(M95,m4net!A:A,0))</f>
        <v>כללי</v>
      </c>
    </row>
    <row r="96" spans="13:14" ht="15">
      <c r="M96" s="51" t="s">
        <v>2220</v>
      </c>
      <c r="N96" t="str">
        <f>INDEX(m4net!B:B,MATCH(M96,m4net!A:A,0))</f>
        <v>ניהול KPI</v>
      </c>
    </row>
  </sheetData>
  <autoFilter ref="X1:Y68"/>
  <sortState ref="A2:B6">
    <sortCondition sortBy="value" ref="B2:B6"/>
  </sortState>
  <conditionalFormatting sqref="Y15">
    <cfRule type="expression" priority="2" dxfId="0">
      <formula>$J15="parent"</formula>
    </cfRule>
  </conditionalFormatting>
  <conditionalFormatting sqref="Y22">
    <cfRule type="expression" priority="1" dxfId="0">
      <formula>$J22="parent"</formula>
    </cfRule>
  </conditionalFormatting>
  <pageMargins left="0.7" right="0.7" top="0.75" bottom="0.75" header="0.3" footer="0.3"/>
  <pageSetup orientation="portrait" paperSize="9"/>
  <tableParts>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