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4ED9FA4E-7DA8-4CD6-A9C8-F3776B57EE80}" xr6:coauthVersionLast="45" xr6:coauthVersionMax="45" xr10:uidLastSave="{00000000-0000-0000-0000-000000000000}"/>
  <bookViews>
    <workbookView xWindow="-103" yWindow="-103" windowWidth="33120" windowHeight="18120" xr2:uid="{B2152267-BBDB-46EC-8B5A-E9532C754AEB}"/>
  </bookViews>
  <sheets>
    <sheet name="DataSummary" sheetId="3" r:id="rId1"/>
    <sheet name="RawFiscal" sheetId="1" r:id="rId2"/>
    <sheet name="RawCal" sheetId="2" r:id="rId3"/>
  </sheets>
  <definedNames>
    <definedName name="_xlnm._FilterDatabase" localSheetId="0" hidden="1">DataSummary!$A$3:$G$5</definedName>
    <definedName name="_xlnm._FilterDatabase" localSheetId="2" hidden="1">RawCal!$A$3:$F$22</definedName>
    <definedName name="_xlnm._FilterDatabase" localSheetId="1" hidden="1">RawFiscal!$A$3:$F$24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2" i="1" l="1"/>
  <c r="F2" i="2"/>
</calcChain>
</file>

<file path=xl/sharedStrings.xml><?xml version="1.0" encoding="utf-8"?>
<sst xmlns="http://schemas.openxmlformats.org/spreadsheetml/2006/main" count="102" uniqueCount="23">
  <si>
    <t>API</t>
  </si>
  <si>
    <t>Call</t>
  </si>
  <si>
    <t>General</t>
  </si>
  <si>
    <t>ECMarkets EZOrder</t>
  </si>
  <si>
    <t>EDI</t>
  </si>
  <si>
    <t>Email</t>
  </si>
  <si>
    <t>EOMS</t>
  </si>
  <si>
    <t>Fax</t>
  </si>
  <si>
    <t>Magento</t>
  </si>
  <si>
    <t>Perfection EZOrder</t>
  </si>
  <si>
    <t>Phone</t>
  </si>
  <si>
    <t>Walk Up</t>
  </si>
  <si>
    <t>Origin</t>
  </si>
  <si>
    <t>OwnerName</t>
  </si>
  <si>
    <t>OrderCnt</t>
  </si>
  <si>
    <t>MerchSales</t>
  </si>
  <si>
    <t>DateStart</t>
  </si>
  <si>
    <t>DateEnd</t>
  </si>
  <si>
    <t>Restomotive LLC</t>
  </si>
  <si>
    <t>Miracle Method IQ Refinish</t>
  </si>
  <si>
    <t xml:space="preserve">SQL: set @DateStart = '2019-07-01'; 
set @DateEnd = '2020-06-30'; 
select 
    @DateStart as DateStart, @DateEnd as DateEnd,     
    s.OrderOrigin,  
    case 
        when c.CustomerName regexp '^IQ (S|R)' then concat('Miracle Method ', c.CustomerName)
        when c.CustomerName = 'Restomotive LLC' then c.CustomerName
        else 'General'
    end as OwnerNameGrp, 
    count(distinct s.Order_ID) as OrderCount, cast(sum(s.MerchLineSales) as decimal(18, 2)) as TotalOrderValue
from Sales s 
    inner join Customers c 
        on s.Perfection_ID = c.Perfection_ID 
where     
    s.DateOrder &gt;= @DateStart
    and s.DateOrder &lt;= @DateEnd 
group by s.OrderOrigin, OwnerNameGrp
; </t>
  </si>
  <si>
    <t>Total
Order
Value</t>
  </si>
  <si>
    <t>Avg
Order
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</si>
</sst>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8" fontId="0" fillId="0" borderId="0" xfId="0" applyNumberFormat="1"/>
    <xf numFmtId="14" fontId="0" fillId="0" borderId="0" xfId="0" applyNumberFormat="1"/>
    <xf numFmtId="42" fontId="0" fillId="0" borderId="0" xfId="0" applyNumberFormat="1"/>
    <xf numFmtId="0" fontId="0" fillId="0" borderId="0" xfId="0" applyAlignment="1">
      <alignment horizontal="left" wrapText="1"/>
    </xf>
    <xf numFmtId="3" fontId="0" fillId="0" borderId="0" xfId="0" applyNumberFormat="1"/>
    <xf numFmtId="8" fontId="1" fillId="2" borderId="3" xfId="0" applyNumberFormat="1" applyFont="1" applyFill="1" applyBorder="1"/>
    <xf numFmtId="0" fontId="1" fillId="2" borderId="3" xfId="0" applyFont="1" applyFill="1" applyBorder="1"/>
    <xf numFmtId="14" fontId="0" fillId="0" borderId="2" xfId="0" applyNumberFormat="1" applyBorder="1"/>
    <xf numFmtId="0" fontId="0" fillId="0" borderId="2" xfId="0" applyBorder="1"/>
    <xf numFmtId="42" fontId="0" fillId="0" borderId="2" xfId="0" applyNumberFormat="1" applyBorder="1"/>
    <xf numFmtId="14" fontId="0" fillId="3" borderId="2" xfId="0" applyNumberFormat="1" applyFill="1" applyBorder="1"/>
    <xf numFmtId="0" fontId="0" fillId="3" borderId="2" xfId="0" applyFill="1" applyBorder="1"/>
    <xf numFmtId="42" fontId="0" fillId="3" borderId="2" xfId="0" applyNumberFormat="1" applyFill="1" applyBorder="1"/>
    <xf numFmtId="42" fontId="0" fillId="0" borderId="1" xfId="0" applyNumberFormat="1" applyBorder="1"/>
    <xf numFmtId="14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42" fontId="0" fillId="4" borderId="0" xfId="0" applyNumberFormat="1" applyFill="1"/>
    <xf numFmtId="8" fontId="1" fillId="2" borderId="3" xfId="0" applyNumberFormat="1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70808-10CA-42D1-8964-DF2AB2AF1CE2}">
  <dimension ref="A3:G5"/>
  <sheetViews>
    <sheetView tabSelected="1" workbookViewId="0">
      <selection activeCell="A5" sqref="A5"/>
    </sheetView>
  </sheetViews>
  <sheetFormatPr defaultRowHeight="14.6" x14ac:dyDescent="0.4"/>
  <cols>
    <col min="1" max="1" width="8.765625" bestFit="1" customWidth="1"/>
    <col min="2" max="2" width="10.3828125" bestFit="1" customWidth="1"/>
    <col min="3" max="3" width="8.23046875" bestFit="1" customWidth="1"/>
    <col min="4" max="4" width="11.3828125" bestFit="1" customWidth="1"/>
    <col min="5" max="5" width="8.53515625" bestFit="1" customWidth="1"/>
    <col min="6" max="6" width="8.53515625" customWidth="1"/>
    <col min="7" max="7" width="12" bestFit="1" customWidth="1"/>
  </cols>
  <sheetData>
    <row r="3" spans="1:7" ht="43.75" x14ac:dyDescent="0.4">
      <c r="A3" s="6" t="s">
        <v>16</v>
      </c>
      <c r="B3" s="7" t="s">
        <v>17</v>
      </c>
      <c r="C3" s="7" t="s">
        <v>12</v>
      </c>
      <c r="D3" s="7" t="s">
        <v>13</v>
      </c>
      <c r="E3" s="7" t="s">
        <v>14</v>
      </c>
      <c r="F3" s="20" t="s">
        <v>22</v>
      </c>
      <c r="G3" s="19" t="s">
        <v>21</v>
      </c>
    </row>
    <row r="4" spans="1:7" x14ac:dyDescent="0.4">
      <c r="A4" s="2">
        <v>43466</v>
      </c>
      <c r="B4" s="2">
        <v>43830</v>
      </c>
      <c r="C4" t="s">
        <v>8</v>
      </c>
      <c r="D4" t="s">
        <v>2</v>
      </c>
      <c r="E4" s="5">
        <v>219259</v>
      </c>
      <c r="F4" s="3">
        <f>G4/E4</f>
        <v>329.34950697576835</v>
      </c>
      <c r="G4" s="3">
        <v>72212843.549999997</v>
      </c>
    </row>
    <row r="5" spans="1:7" x14ac:dyDescent="0.4">
      <c r="A5" s="15">
        <v>43647</v>
      </c>
      <c r="B5" s="15">
        <v>44012</v>
      </c>
      <c r="C5" s="16" t="s">
        <v>8</v>
      </c>
      <c r="D5" s="16" t="s">
        <v>2</v>
      </c>
      <c r="E5" s="17">
        <v>211705</v>
      </c>
      <c r="F5" s="18">
        <f>G5/E5</f>
        <v>363.25031836753976</v>
      </c>
      <c r="G5" s="18">
        <v>76901908.650000006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518D-786A-48E4-ABB0-0A2F873F07FC}">
  <dimension ref="A1:F24"/>
  <sheetViews>
    <sheetView workbookViewId="0">
      <selection activeCell="A4" sqref="A4"/>
    </sheetView>
  </sheetViews>
  <sheetFormatPr defaultRowHeight="14.6" x14ac:dyDescent="0.4"/>
  <cols>
    <col min="1" max="1" width="11" bestFit="1" customWidth="1"/>
    <col min="2" max="2" width="10.15234375" bestFit="1" customWidth="1"/>
    <col min="3" max="3" width="16.84375" bestFit="1" customWidth="1"/>
    <col min="4" max="4" width="23.61328125" bestFit="1" customWidth="1"/>
    <col min="5" max="5" width="10.765625" bestFit="1" customWidth="1"/>
    <col min="6" max="6" width="13.07421875" bestFit="1" customWidth="1"/>
  </cols>
  <sheetData>
    <row r="1" spans="1:6" x14ac:dyDescent="0.4">
      <c r="A1" s="1"/>
    </row>
    <row r="2" spans="1:6" x14ac:dyDescent="0.4">
      <c r="A2" s="1"/>
      <c r="F2" s="14">
        <f>SUBTOTAL(109, F4:F23)</f>
        <v>238927571.34</v>
      </c>
    </row>
    <row r="3" spans="1:6" x14ac:dyDescent="0.4">
      <c r="A3" s="6" t="s">
        <v>16</v>
      </c>
      <c r="B3" s="7" t="s">
        <v>17</v>
      </c>
      <c r="C3" s="7" t="s">
        <v>12</v>
      </c>
      <c r="D3" s="7" t="s">
        <v>13</v>
      </c>
      <c r="E3" s="7" t="s">
        <v>14</v>
      </c>
      <c r="F3" s="7" t="s">
        <v>15</v>
      </c>
    </row>
    <row r="4" spans="1:6" x14ac:dyDescent="0.4">
      <c r="A4" s="8">
        <v>43647</v>
      </c>
      <c r="B4" s="8">
        <v>44012</v>
      </c>
      <c r="C4" s="9" t="s">
        <v>0</v>
      </c>
      <c r="D4" s="9" t="s">
        <v>19</v>
      </c>
      <c r="E4" s="9">
        <v>1109</v>
      </c>
      <c r="F4" s="10">
        <v>418152.99</v>
      </c>
    </row>
    <row r="5" spans="1:6" x14ac:dyDescent="0.4">
      <c r="A5" s="11">
        <v>43647</v>
      </c>
      <c r="B5" s="11">
        <v>44012</v>
      </c>
      <c r="C5" s="12" t="s">
        <v>0</v>
      </c>
      <c r="D5" s="12" t="s">
        <v>18</v>
      </c>
      <c r="E5" s="12">
        <v>28379</v>
      </c>
      <c r="F5" s="13">
        <v>2010053.75</v>
      </c>
    </row>
    <row r="6" spans="1:6" x14ac:dyDescent="0.4">
      <c r="A6" s="8">
        <v>43647</v>
      </c>
      <c r="B6" s="8">
        <v>44012</v>
      </c>
      <c r="C6" s="9" t="s">
        <v>1</v>
      </c>
      <c r="D6" s="9" t="s">
        <v>2</v>
      </c>
      <c r="E6" s="9">
        <v>13739</v>
      </c>
      <c r="F6" s="10">
        <v>-3631317.95</v>
      </c>
    </row>
    <row r="7" spans="1:6" x14ac:dyDescent="0.4">
      <c r="A7" s="11">
        <v>43647</v>
      </c>
      <c r="B7" s="11">
        <v>44012</v>
      </c>
      <c r="C7" s="12" t="s">
        <v>1</v>
      </c>
      <c r="D7" s="12" t="s">
        <v>19</v>
      </c>
      <c r="E7" s="12">
        <v>14</v>
      </c>
      <c r="F7" s="13">
        <v>-1673.59</v>
      </c>
    </row>
    <row r="8" spans="1:6" x14ac:dyDescent="0.4">
      <c r="A8" s="8">
        <v>43647</v>
      </c>
      <c r="B8" s="8">
        <v>44012</v>
      </c>
      <c r="C8" s="9" t="s">
        <v>1</v>
      </c>
      <c r="D8" s="9" t="s">
        <v>18</v>
      </c>
      <c r="E8" s="9">
        <v>187</v>
      </c>
      <c r="F8" s="10">
        <v>-26573.23</v>
      </c>
    </row>
    <row r="9" spans="1:6" x14ac:dyDescent="0.4">
      <c r="A9" s="11">
        <v>43647</v>
      </c>
      <c r="B9" s="11">
        <v>44012</v>
      </c>
      <c r="C9" s="12" t="s">
        <v>3</v>
      </c>
      <c r="D9" s="12" t="s">
        <v>2</v>
      </c>
      <c r="E9" s="12">
        <v>1054</v>
      </c>
      <c r="F9" s="13">
        <v>1059804.3</v>
      </c>
    </row>
    <row r="10" spans="1:6" x14ac:dyDescent="0.4">
      <c r="A10" s="8">
        <v>43647</v>
      </c>
      <c r="B10" s="8">
        <v>44012</v>
      </c>
      <c r="C10" s="9" t="s">
        <v>4</v>
      </c>
      <c r="D10" s="9" t="s">
        <v>2</v>
      </c>
      <c r="E10" s="9">
        <v>4483</v>
      </c>
      <c r="F10" s="10">
        <v>4818019.58</v>
      </c>
    </row>
    <row r="11" spans="1:6" x14ac:dyDescent="0.4">
      <c r="A11" s="11">
        <v>43647</v>
      </c>
      <c r="B11" s="11">
        <v>44012</v>
      </c>
      <c r="C11" s="12" t="s">
        <v>5</v>
      </c>
      <c r="D11" s="12" t="s">
        <v>2</v>
      </c>
      <c r="E11" s="12">
        <v>49934</v>
      </c>
      <c r="F11" s="13">
        <v>50740093.68</v>
      </c>
    </row>
    <row r="12" spans="1:6" x14ac:dyDescent="0.4">
      <c r="A12" s="8">
        <v>43647</v>
      </c>
      <c r="B12" s="8">
        <v>44012</v>
      </c>
      <c r="C12" s="9" t="s">
        <v>5</v>
      </c>
      <c r="D12" s="9" t="s">
        <v>19</v>
      </c>
      <c r="E12" s="9">
        <v>60</v>
      </c>
      <c r="F12" s="10">
        <v>16564.16</v>
      </c>
    </row>
    <row r="13" spans="1:6" x14ac:dyDescent="0.4">
      <c r="A13" s="11">
        <v>43647</v>
      </c>
      <c r="B13" s="11">
        <v>44012</v>
      </c>
      <c r="C13" s="12" t="s">
        <v>5</v>
      </c>
      <c r="D13" s="12" t="s">
        <v>18</v>
      </c>
      <c r="E13" s="12">
        <v>943</v>
      </c>
      <c r="F13" s="13">
        <v>94830.62</v>
      </c>
    </row>
    <row r="14" spans="1:6" x14ac:dyDescent="0.4">
      <c r="A14" s="8">
        <v>43647</v>
      </c>
      <c r="B14" s="8">
        <v>44012</v>
      </c>
      <c r="C14" s="9" t="s">
        <v>6</v>
      </c>
      <c r="D14" s="9" t="s">
        <v>2</v>
      </c>
      <c r="E14" s="9">
        <v>10271</v>
      </c>
      <c r="F14" s="10">
        <v>11299411.609999999</v>
      </c>
    </row>
    <row r="15" spans="1:6" x14ac:dyDescent="0.4">
      <c r="A15" s="11">
        <v>43647</v>
      </c>
      <c r="B15" s="11">
        <v>44012</v>
      </c>
      <c r="C15" s="12" t="s">
        <v>7</v>
      </c>
      <c r="D15" s="12" t="s">
        <v>2</v>
      </c>
      <c r="E15" s="12">
        <v>34318</v>
      </c>
      <c r="F15" s="13">
        <v>27231870.829999998</v>
      </c>
    </row>
    <row r="16" spans="1:6" x14ac:dyDescent="0.4">
      <c r="A16" s="8">
        <v>43647</v>
      </c>
      <c r="B16" s="8">
        <v>44012</v>
      </c>
      <c r="C16" s="9" t="s">
        <v>7</v>
      </c>
      <c r="D16" s="9" t="s">
        <v>18</v>
      </c>
      <c r="E16" s="9">
        <v>1</v>
      </c>
      <c r="F16" s="10">
        <v>121.7</v>
      </c>
    </row>
    <row r="17" spans="1:6" x14ac:dyDescent="0.4">
      <c r="A17" s="11">
        <v>43647</v>
      </c>
      <c r="B17" s="11">
        <v>44012</v>
      </c>
      <c r="C17" s="12" t="s">
        <v>8</v>
      </c>
      <c r="D17" s="12" t="s">
        <v>2</v>
      </c>
      <c r="E17" s="12">
        <v>211705</v>
      </c>
      <c r="F17" s="13">
        <v>76901908.650000006</v>
      </c>
    </row>
    <row r="18" spans="1:6" x14ac:dyDescent="0.4">
      <c r="A18" s="8">
        <v>43647</v>
      </c>
      <c r="B18" s="8">
        <v>44012</v>
      </c>
      <c r="C18" s="9" t="s">
        <v>9</v>
      </c>
      <c r="D18" s="9" t="s">
        <v>2</v>
      </c>
      <c r="E18" s="9">
        <v>1129</v>
      </c>
      <c r="F18" s="10">
        <v>1284548.44</v>
      </c>
    </row>
    <row r="19" spans="1:6" x14ac:dyDescent="0.4">
      <c r="A19" s="11">
        <v>43647</v>
      </c>
      <c r="B19" s="11">
        <v>44012</v>
      </c>
      <c r="C19" s="12" t="s">
        <v>10</v>
      </c>
      <c r="D19" s="12" t="s">
        <v>2</v>
      </c>
      <c r="E19" s="12">
        <v>185571</v>
      </c>
      <c r="F19" s="13">
        <v>66525899.100000001</v>
      </c>
    </row>
    <row r="20" spans="1:6" x14ac:dyDescent="0.4">
      <c r="A20" s="8">
        <v>43647</v>
      </c>
      <c r="B20" s="8">
        <v>44012</v>
      </c>
      <c r="C20" s="9" t="s">
        <v>10</v>
      </c>
      <c r="D20" s="9" t="s">
        <v>19</v>
      </c>
      <c r="E20" s="9">
        <v>1</v>
      </c>
      <c r="F20" s="10">
        <v>0</v>
      </c>
    </row>
    <row r="21" spans="1:6" x14ac:dyDescent="0.4">
      <c r="A21" s="11">
        <v>43647</v>
      </c>
      <c r="B21" s="11">
        <v>44012</v>
      </c>
      <c r="C21" s="12" t="s">
        <v>10</v>
      </c>
      <c r="D21" s="12" t="s">
        <v>18</v>
      </c>
      <c r="E21" s="12">
        <v>20</v>
      </c>
      <c r="F21" s="13">
        <v>3848.18</v>
      </c>
    </row>
    <row r="22" spans="1:6" x14ac:dyDescent="0.4">
      <c r="A22" s="8">
        <v>43647</v>
      </c>
      <c r="B22" s="8">
        <v>44012</v>
      </c>
      <c r="C22" s="9" t="s">
        <v>11</v>
      </c>
      <c r="D22" s="9" t="s">
        <v>2</v>
      </c>
      <c r="E22" s="9">
        <v>740</v>
      </c>
      <c r="F22" s="10">
        <v>182035.01</v>
      </c>
    </row>
    <row r="23" spans="1:6" x14ac:dyDescent="0.4">
      <c r="A23" s="11">
        <v>43647</v>
      </c>
      <c r="B23" s="11">
        <v>44012</v>
      </c>
      <c r="C23" s="12" t="s">
        <v>11</v>
      </c>
      <c r="D23" s="12" t="s">
        <v>18</v>
      </c>
      <c r="E23" s="12">
        <v>1</v>
      </c>
      <c r="F23" s="13">
        <v>-26.49</v>
      </c>
    </row>
    <row r="24" spans="1:6" ht="27.45" customHeight="1" x14ac:dyDescent="0.4">
      <c r="A24" s="4" t="s">
        <v>20</v>
      </c>
    </row>
  </sheetData>
  <autoFilter ref="A3:F24" xr:uid="{9EB372DB-4A08-4BA5-A8C5-EBD4621FFE68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B6ED-67BC-425F-B3AF-A563628FBFED}">
  <dimension ref="A2:F24"/>
  <sheetViews>
    <sheetView workbookViewId="0">
      <selection activeCell="A22" sqref="A22"/>
    </sheetView>
  </sheetViews>
  <sheetFormatPr defaultRowHeight="14.6" x14ac:dyDescent="0.4"/>
  <cols>
    <col min="1" max="1" width="11" bestFit="1" customWidth="1"/>
    <col min="2" max="2" width="10.3828125" bestFit="1" customWidth="1"/>
    <col min="3" max="3" width="16.84375" bestFit="1" customWidth="1"/>
    <col min="4" max="4" width="23.61328125" bestFit="1" customWidth="1"/>
    <col min="5" max="5" width="10.765625" bestFit="1" customWidth="1"/>
    <col min="6" max="6" width="13.07421875" bestFit="1" customWidth="1"/>
  </cols>
  <sheetData>
    <row r="2" spans="1:6" x14ac:dyDescent="0.4">
      <c r="F2" s="14">
        <f>SUBTOTAL(109, F4:F23)</f>
        <v>247141857.79999998</v>
      </c>
    </row>
    <row r="3" spans="1:6" x14ac:dyDescent="0.4">
      <c r="A3" s="6" t="s">
        <v>16</v>
      </c>
      <c r="B3" s="7" t="s">
        <v>17</v>
      </c>
      <c r="C3" s="7" t="s">
        <v>12</v>
      </c>
      <c r="D3" s="7" t="s">
        <v>13</v>
      </c>
      <c r="E3" s="7" t="s">
        <v>14</v>
      </c>
      <c r="F3" s="7" t="s">
        <v>15</v>
      </c>
    </row>
    <row r="4" spans="1:6" x14ac:dyDescent="0.4">
      <c r="A4" s="8">
        <v>43466</v>
      </c>
      <c r="B4" s="8">
        <v>43830</v>
      </c>
      <c r="C4" s="9" t="s">
        <v>0</v>
      </c>
      <c r="D4" s="9" t="s">
        <v>19</v>
      </c>
      <c r="E4" s="9">
        <v>1136</v>
      </c>
      <c r="F4" s="10">
        <v>445402.94</v>
      </c>
    </row>
    <row r="5" spans="1:6" x14ac:dyDescent="0.4">
      <c r="A5" s="11">
        <v>43466</v>
      </c>
      <c r="B5" s="11">
        <v>43830</v>
      </c>
      <c r="C5" s="12" t="s">
        <v>0</v>
      </c>
      <c r="D5" s="12" t="s">
        <v>18</v>
      </c>
      <c r="E5" s="12">
        <v>28453</v>
      </c>
      <c r="F5" s="13">
        <v>2195457.87</v>
      </c>
    </row>
    <row r="6" spans="1:6" x14ac:dyDescent="0.4">
      <c r="A6" s="8">
        <v>43466</v>
      </c>
      <c r="B6" s="8">
        <v>43830</v>
      </c>
      <c r="C6" s="9" t="s">
        <v>1</v>
      </c>
      <c r="D6" s="9" t="s">
        <v>2</v>
      </c>
      <c r="E6" s="9">
        <v>14666</v>
      </c>
      <c r="F6" s="10">
        <v>-3920898.64</v>
      </c>
    </row>
    <row r="7" spans="1:6" x14ac:dyDescent="0.4">
      <c r="A7" s="11">
        <v>43466</v>
      </c>
      <c r="B7" s="11">
        <v>43830</v>
      </c>
      <c r="C7" s="12" t="s">
        <v>1</v>
      </c>
      <c r="D7" s="12" t="s">
        <v>19</v>
      </c>
      <c r="E7" s="12">
        <v>19</v>
      </c>
      <c r="F7" s="13">
        <v>-1885.12</v>
      </c>
    </row>
    <row r="8" spans="1:6" x14ac:dyDescent="0.4">
      <c r="A8" s="8">
        <v>43466</v>
      </c>
      <c r="B8" s="8">
        <v>43830</v>
      </c>
      <c r="C8" s="9" t="s">
        <v>1</v>
      </c>
      <c r="D8" s="9" t="s">
        <v>18</v>
      </c>
      <c r="E8" s="9">
        <v>201</v>
      </c>
      <c r="F8" s="10">
        <v>-32253.31</v>
      </c>
    </row>
    <row r="9" spans="1:6" x14ac:dyDescent="0.4">
      <c r="A9" s="11">
        <v>43466</v>
      </c>
      <c r="B9" s="11">
        <v>43830</v>
      </c>
      <c r="C9" s="12" t="s">
        <v>3</v>
      </c>
      <c r="D9" s="12" t="s">
        <v>2</v>
      </c>
      <c r="E9" s="12">
        <v>4339</v>
      </c>
      <c r="F9" s="13">
        <v>5268271.9400000004</v>
      </c>
    </row>
    <row r="10" spans="1:6" x14ac:dyDescent="0.4">
      <c r="A10" s="8">
        <v>43466</v>
      </c>
      <c r="B10" s="8">
        <v>43830</v>
      </c>
      <c r="C10" s="9" t="s">
        <v>4</v>
      </c>
      <c r="D10" s="9" t="s">
        <v>2</v>
      </c>
      <c r="E10" s="9">
        <v>4565</v>
      </c>
      <c r="F10" s="10">
        <v>4612211.79</v>
      </c>
    </row>
    <row r="11" spans="1:6" x14ac:dyDescent="0.4">
      <c r="A11" s="11">
        <v>43466</v>
      </c>
      <c r="B11" s="11">
        <v>43830</v>
      </c>
      <c r="C11" s="12" t="s">
        <v>5</v>
      </c>
      <c r="D11" s="12" t="s">
        <v>2</v>
      </c>
      <c r="E11" s="12">
        <v>49349</v>
      </c>
      <c r="F11" s="13">
        <v>47921490.659999996</v>
      </c>
    </row>
    <row r="12" spans="1:6" x14ac:dyDescent="0.4">
      <c r="A12" s="8">
        <v>43466</v>
      </c>
      <c r="B12" s="8">
        <v>43830</v>
      </c>
      <c r="C12" s="9" t="s">
        <v>5</v>
      </c>
      <c r="D12" s="9" t="s">
        <v>19</v>
      </c>
      <c r="E12" s="9">
        <v>52</v>
      </c>
      <c r="F12" s="10">
        <v>9719.7999999999993</v>
      </c>
    </row>
    <row r="13" spans="1:6" x14ac:dyDescent="0.4">
      <c r="A13" s="11">
        <v>43466</v>
      </c>
      <c r="B13" s="11">
        <v>43830</v>
      </c>
      <c r="C13" s="12" t="s">
        <v>5</v>
      </c>
      <c r="D13" s="12" t="s">
        <v>18</v>
      </c>
      <c r="E13" s="12">
        <v>998</v>
      </c>
      <c r="F13" s="13">
        <v>113487.52</v>
      </c>
    </row>
    <row r="14" spans="1:6" x14ac:dyDescent="0.4">
      <c r="A14" s="8">
        <v>43466</v>
      </c>
      <c r="B14" s="8">
        <v>43830</v>
      </c>
      <c r="C14" s="9" t="s">
        <v>6</v>
      </c>
      <c r="D14" s="9" t="s">
        <v>2</v>
      </c>
      <c r="E14" s="9">
        <v>3799</v>
      </c>
      <c r="F14" s="10">
        <v>4170772.89</v>
      </c>
    </row>
    <row r="15" spans="1:6" x14ac:dyDescent="0.4">
      <c r="A15" s="11">
        <v>43466</v>
      </c>
      <c r="B15" s="11">
        <v>43830</v>
      </c>
      <c r="C15" s="12" t="s">
        <v>7</v>
      </c>
      <c r="D15" s="12" t="s">
        <v>2</v>
      </c>
      <c r="E15" s="12">
        <v>38642</v>
      </c>
      <c r="F15" s="13">
        <v>28193680.52</v>
      </c>
    </row>
    <row r="16" spans="1:6" x14ac:dyDescent="0.4">
      <c r="A16" s="8">
        <v>43466</v>
      </c>
      <c r="B16" s="8">
        <v>43830</v>
      </c>
      <c r="C16" s="9" t="s">
        <v>7</v>
      </c>
      <c r="D16" s="9" t="s">
        <v>18</v>
      </c>
      <c r="E16" s="9">
        <v>3</v>
      </c>
      <c r="F16" s="10">
        <v>225.42</v>
      </c>
    </row>
    <row r="17" spans="1:6" x14ac:dyDescent="0.4">
      <c r="A17" s="11">
        <v>43466</v>
      </c>
      <c r="B17" s="11">
        <v>43830</v>
      </c>
      <c r="C17" s="12" t="s">
        <v>8</v>
      </c>
      <c r="D17" s="12" t="s">
        <v>2</v>
      </c>
      <c r="E17" s="12">
        <v>219259</v>
      </c>
      <c r="F17" s="13">
        <v>72212843.549999997</v>
      </c>
    </row>
    <row r="18" spans="1:6" x14ac:dyDescent="0.4">
      <c r="A18" s="8">
        <v>43466</v>
      </c>
      <c r="B18" s="8">
        <v>43830</v>
      </c>
      <c r="C18" s="9" t="s">
        <v>9</v>
      </c>
      <c r="D18" s="9" t="s">
        <v>2</v>
      </c>
      <c r="E18" s="9">
        <v>4227</v>
      </c>
      <c r="F18" s="10">
        <v>4494098.5999999996</v>
      </c>
    </row>
    <row r="19" spans="1:6" x14ac:dyDescent="0.4">
      <c r="A19" s="11">
        <v>43466</v>
      </c>
      <c r="B19" s="11">
        <v>43830</v>
      </c>
      <c r="C19" s="12" t="s">
        <v>10</v>
      </c>
      <c r="D19" s="12" t="s">
        <v>2</v>
      </c>
      <c r="E19" s="12">
        <v>221515</v>
      </c>
      <c r="F19" s="13">
        <v>81289912.269999996</v>
      </c>
    </row>
    <row r="20" spans="1:6" x14ac:dyDescent="0.4">
      <c r="A20" s="8">
        <v>43466</v>
      </c>
      <c r="B20" s="8">
        <v>43830</v>
      </c>
      <c r="C20" s="9" t="s">
        <v>10</v>
      </c>
      <c r="D20" s="9" t="s">
        <v>19</v>
      </c>
      <c r="E20" s="9">
        <v>1</v>
      </c>
      <c r="F20" s="10">
        <v>988</v>
      </c>
    </row>
    <row r="21" spans="1:6" x14ac:dyDescent="0.4">
      <c r="A21" s="11">
        <v>43466</v>
      </c>
      <c r="B21" s="11">
        <v>43830</v>
      </c>
      <c r="C21" s="12" t="s">
        <v>10</v>
      </c>
      <c r="D21" s="12" t="s">
        <v>18</v>
      </c>
      <c r="E21" s="12">
        <v>10</v>
      </c>
      <c r="F21" s="13">
        <v>1540.75</v>
      </c>
    </row>
    <row r="22" spans="1:6" x14ac:dyDescent="0.4">
      <c r="A22" s="8">
        <v>43466</v>
      </c>
      <c r="B22" s="8">
        <v>43830</v>
      </c>
      <c r="C22" s="9" t="s">
        <v>11</v>
      </c>
      <c r="D22" s="9" t="s">
        <v>2</v>
      </c>
      <c r="E22" s="9">
        <v>586</v>
      </c>
      <c r="F22" s="10">
        <v>166790.35</v>
      </c>
    </row>
    <row r="24" spans="1:6" ht="27.45" customHeight="1" x14ac:dyDescent="0.4"/>
  </sheetData>
  <autoFilter ref="A3:F22" xr:uid="{D2D80D22-BBC6-4C32-9B4E-A7C811A1140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DataSummary</vt:lpstr>
      <vt:lpstr>RawFiscal</vt:lpstr>
      <vt:lpstr>RawCal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McQuown</dc:creator>
  <cp:lastModifiedBy>Stephan McQuown</cp:lastModifiedBy>
  <dcterms:created xsi:type="dcterms:W3CDTF">2020-08-17T14:26:06Z</dcterms:created>
  <dcterms:modified xsi:type="dcterms:W3CDTF">2020-08-17T16:16:35Z</dcterms:modified>
</cp:coreProperties>
</file>