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8DC4BB9-32B4-CF42-9161-B0D9D6314F81}" xr6:coauthVersionLast="45" xr6:coauthVersionMax="45" xr10:uidLastSave="{00000000-0000-0000-0000-000000000000}"/>
  <bookViews>
    <workbookView xWindow="880" yWindow="460" windowWidth="25860" windowHeight="16400" activeTab="2" xr2:uid="{00000000-000D-0000-FFFF-FFFF00000000}"/>
  </bookViews>
  <sheets>
    <sheet name="Sheet3" sheetId="4" r:id="rId1"/>
    <sheet name="Sheet4" sheetId="5" r:id="rId2"/>
    <sheet name="Sheet1" sheetId="1" r:id="rId3"/>
    <sheet name="Sheet5" sheetId="7" r:id="rId4"/>
  </sheet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C13" i="7"/>
  <c r="D13" i="7"/>
  <c r="C12" i="7"/>
  <c r="D12" i="7"/>
  <c r="C11" i="7"/>
  <c r="D11" i="7"/>
  <c r="C10" i="7"/>
  <c r="D10" i="7"/>
  <c r="C9" i="7"/>
  <c r="D9" i="7"/>
  <c r="C8" i="7"/>
  <c r="D8" i="7"/>
  <c r="B13" i="7"/>
  <c r="B12" i="7"/>
  <c r="B11" i="7"/>
  <c r="B10" i="7"/>
  <c r="B9" i="7"/>
  <c r="B8" i="7"/>
  <c r="C7" i="7"/>
  <c r="D7" i="7"/>
  <c r="B7" i="7"/>
  <c r="C6" i="7"/>
  <c r="D6" i="7"/>
  <c r="C5" i="7"/>
  <c r="D5" i="7"/>
  <c r="C4" i="7"/>
  <c r="D4" i="7"/>
  <c r="C3" i="7"/>
  <c r="D3" i="7"/>
  <c r="B4" i="7"/>
  <c r="B5" i="7"/>
  <c r="B6" i="7"/>
  <c r="B2" i="7"/>
  <c r="B3" i="7"/>
  <c r="C2" i="7"/>
  <c r="D2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10" i="1"/>
  <c r="S8" i="1"/>
  <c r="S3" i="1"/>
  <c r="S4" i="1"/>
  <c r="S5" i="1"/>
  <c r="S6" i="1"/>
  <c r="S7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</calcChain>
</file>

<file path=xl/sharedStrings.xml><?xml version="1.0" encoding="utf-8"?>
<sst xmlns="http://schemas.openxmlformats.org/spreadsheetml/2006/main" count="24816" uniqueCount="8408">
  <si>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</si>
  <si>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</si>
  <si>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</si>
  <si>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</si>
  <si>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</si>
  <si>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</si>
  <si>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</si>
  <si>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</si>
  <si>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</si>
  <si>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</si>
  <si>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</si>
  <si>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</si>
  <si>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</si>
  <si>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</si>
  <si>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</si>
  <si>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</si>
  <si>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</si>
  <si>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</si>
  <si>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</si>
  <si>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</si>
  <si>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</si>
  <si>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</si>
  <si>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</si>
  <si>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</si>
  <si>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</si>
  <si>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</si>
  <si>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</si>
  <si>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</si>
  <si>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</si>
  <si>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</si>
  <si>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</si>
  <si>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</si>
  <si>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</si>
  <si>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</si>
  <si>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</si>
  <si>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</si>
  <si>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</si>
  <si>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</si>
  <si>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</si>
  <si>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</si>
  <si>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</si>
  <si>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</si>
  <si>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</si>
  <si>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</si>
  <si>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</si>
  <si>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</si>
  <si>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</si>
  <si>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</si>
  <si>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</si>
  <si>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</si>
  <si>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</si>
  <si>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</si>
  <si>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</si>
  <si>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</si>
  <si>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</si>
  <si>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</si>
  <si>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</si>
  <si>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</si>
  <si>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</si>
  <si>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</si>
  <si>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</si>
  <si>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</si>
  <si>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</si>
  <si>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</si>
  <si>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</si>
  <si>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</si>
  <si>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</si>
  <si>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</si>
  <si>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</si>
  <si>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</si>
  <si>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</si>
  <si>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</si>
  <si>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</si>
  <si>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</si>
  <si>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</si>
  <si>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</si>
  <si>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</si>
  <si>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</si>
  <si>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</si>
  <si>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</si>
  <si>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</si>
  <si>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</si>
  <si>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</si>
  <si>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</si>
  <si>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</si>
  <si>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</si>
  <si>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</si>
  <si>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</si>
  <si>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</si>
  <si>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</si>
  <si>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</si>
  <si>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</si>
  <si>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</si>
  <si>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</si>
  <si>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</si>
  <si>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</si>
  <si>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</si>
  <si>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</si>
  <si>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</si>
  <si>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</si>
  <si>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</si>
  <si>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</si>
  <si>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</si>
  <si>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</si>
  <si>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</si>
  <si>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</si>
  <si>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</si>
  <si>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</si>
  <si>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</si>
  <si>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</si>
  <si>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</si>
  <si>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</si>
  <si>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</si>
  <si>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</si>
  <si>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</si>
  <si>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</si>
  <si>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</si>
  <si>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</si>
  <si>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</si>
  <si>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</si>
  <si>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</si>
  <si>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</si>
  <si>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</si>
  <si>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</si>
  <si>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</si>
  <si>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</si>
  <si>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</si>
  <si>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</si>
  <si>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</si>
  <si>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</si>
  <si>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</si>
  <si>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</si>
  <si>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</si>
  <si>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</si>
  <si>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</si>
  <si>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</si>
  <si>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</si>
  <si>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</si>
  <si>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</si>
  <si>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</si>
  <si>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</si>
  <si>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</si>
  <si>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</si>
  <si>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</si>
  <si>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</si>
  <si>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</si>
  <si>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</si>
  <si>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</si>
  <si>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</si>
  <si>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</si>
  <si>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</si>
  <si>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</si>
  <si>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</si>
  <si>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</si>
  <si>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</si>
  <si>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</si>
  <si>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</si>
  <si>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</si>
  <si>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</si>
  <si>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</si>
  <si>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</si>
  <si>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</si>
  <si>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</si>
  <si>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</si>
  <si>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</si>
  <si>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</si>
  <si>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</si>
  <si>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</si>
  <si>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</si>
  <si>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</si>
  <si>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</si>
  <si>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</si>
  <si>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</si>
  <si>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</si>
  <si>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</si>
  <si>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</si>
  <si>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</si>
  <si>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</si>
  <si>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</si>
  <si>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</si>
  <si>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</si>
  <si>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</si>
  <si>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</si>
  <si>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</si>
  <si>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</si>
  <si>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</si>
  <si>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</si>
  <si>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</si>
  <si>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</si>
  <si>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</si>
  <si>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</si>
  <si>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</si>
  <si>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</si>
  <si>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</si>
  <si>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</si>
  <si>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</si>
  <si>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</si>
  <si>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</si>
  <si>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</si>
  <si>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</si>
  <si>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</si>
  <si>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</si>
  <si>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</si>
  <si>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</si>
  <si>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</si>
  <si>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</si>
  <si>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</si>
  <si>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</si>
  <si>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</si>
  <si>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</si>
  <si>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</si>
  <si>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</si>
  <si>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</si>
  <si>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</si>
  <si>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</si>
  <si>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</si>
  <si>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</si>
  <si>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</si>
  <si>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</si>
  <si>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</si>
  <si>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</si>
  <si>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</si>
  <si>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</si>
  <si>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</si>
  <si>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</si>
  <si>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</si>
  <si>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</si>
  <si>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</si>
  <si>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</si>
  <si>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</si>
  <si>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</si>
  <si>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</si>
  <si>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</si>
  <si>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</si>
  <si>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</si>
  <si>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</si>
  <si>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</si>
  <si>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</si>
  <si>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</si>
  <si>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</si>
  <si>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</si>
  <si>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</si>
  <si>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</si>
  <si>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</si>
  <si>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</si>
  <si>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</si>
  <si>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</si>
  <si>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</si>
  <si>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</si>
  <si>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</si>
  <si>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</si>
  <si>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</si>
  <si>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</si>
  <si>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</si>
  <si>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</si>
  <si>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</si>
  <si>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</si>
  <si>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</si>
  <si>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</si>
  <si>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</si>
  <si>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</si>
  <si>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</si>
  <si>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</si>
  <si>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</si>
  <si>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</si>
  <si>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</si>
  <si>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</si>
  <si>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</si>
  <si>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</si>
  <si>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</si>
  <si>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</si>
  <si>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</si>
  <si>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</si>
  <si>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</si>
  <si>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</si>
  <si>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</si>
  <si>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</si>
  <si>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</si>
  <si>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</si>
  <si>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</si>
  <si>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</si>
  <si>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</si>
  <si>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</si>
  <si>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</si>
  <si>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</si>
  <si>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</si>
  <si>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</si>
  <si>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</si>
  <si>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</si>
  <si>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</si>
  <si>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</si>
  <si>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</si>
  <si>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</si>
  <si>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</si>
  <si>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</si>
  <si>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</si>
  <si>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</si>
  <si>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</si>
  <si>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</si>
  <si>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</si>
  <si>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</si>
  <si>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</si>
  <si>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</si>
  <si>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</si>
  <si>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</si>
  <si>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</si>
  <si>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</si>
  <si>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</si>
  <si>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</si>
  <si>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</si>
  <si>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</si>
  <si>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</si>
  <si>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</si>
  <si>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</si>
  <si>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</si>
  <si>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</si>
  <si>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</si>
  <si>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</si>
  <si>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</si>
  <si>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</si>
  <si>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</si>
  <si>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</si>
  <si>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</si>
  <si>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</si>
  <si>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</si>
  <si>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</si>
  <si>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</si>
  <si>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</si>
  <si>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</si>
  <si>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</si>
  <si>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</si>
  <si>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</si>
  <si>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</si>
  <si>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</si>
  <si>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</si>
  <si>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</si>
  <si>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</si>
  <si>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</si>
  <si>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</si>
  <si>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</si>
  <si>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</si>
  <si>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</si>
  <si>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</si>
  <si>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</si>
  <si>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</si>
  <si>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</si>
  <si>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</si>
  <si>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</si>
  <si>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</si>
  <si>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</si>
  <si>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</si>
  <si>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</si>
  <si>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</si>
  <si>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</si>
  <si>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</si>
  <si>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</si>
  <si>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</si>
  <si>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</si>
  <si>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</si>
  <si>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</si>
  <si>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</si>
  <si>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</si>
  <si>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</si>
  <si>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</si>
  <si>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</si>
  <si>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</si>
  <si>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</si>
  <si>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</si>
  <si>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</si>
  <si>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</si>
  <si>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</si>
  <si>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</si>
  <si>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</si>
  <si>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</si>
  <si>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</si>
  <si>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</si>
  <si>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</si>
  <si>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</si>
  <si>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</si>
  <si>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</si>
  <si>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</si>
  <si>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</si>
  <si>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</si>
  <si>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</si>
  <si>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</si>
  <si>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</si>
  <si>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</si>
  <si>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</si>
  <si>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</si>
  <si>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</si>
  <si>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</si>
  <si>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</si>
  <si>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</si>
  <si>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</si>
  <si>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</si>
  <si>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</si>
  <si>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</si>
  <si>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</si>
  <si>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</si>
  <si>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</si>
  <si>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</si>
  <si>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</si>
  <si>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</si>
  <si>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</si>
  <si>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</si>
  <si>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</si>
  <si>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</si>
  <si>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</si>
  <si>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</si>
  <si>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</si>
  <si>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</si>
  <si>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</si>
  <si>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</si>
  <si>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</si>
  <si>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</si>
  <si>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</si>
  <si>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</si>
  <si>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</si>
  <si>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</si>
  <si>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</si>
  <si>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</si>
  <si>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</si>
  <si>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</si>
  <si>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</si>
  <si>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</si>
  <si>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</si>
  <si>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</si>
  <si>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</si>
  <si>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</si>
  <si>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</si>
  <si>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</si>
  <si>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</si>
  <si>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</si>
  <si>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</si>
  <si>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</si>
  <si>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</si>
  <si>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</si>
  <si>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</si>
  <si>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</si>
  <si>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</si>
  <si>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</si>
  <si>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</si>
  <si>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</si>
  <si>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</si>
  <si>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</si>
  <si>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</si>
  <si>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</si>
  <si>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</si>
  <si>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</si>
  <si>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</si>
  <si>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</si>
  <si>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</si>
  <si>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</si>
  <si>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</si>
  <si>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</si>
  <si>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</si>
  <si>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</si>
  <si>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</si>
  <si>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</si>
  <si>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</si>
  <si>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</si>
  <si>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</si>
  <si>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</si>
  <si>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</si>
  <si>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</si>
  <si>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</si>
  <si>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</si>
  <si>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</si>
  <si>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</si>
  <si>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</si>
  <si>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</si>
  <si>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</si>
  <si>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</si>
  <si>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</si>
  <si>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</si>
  <si>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</si>
  <si>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</si>
  <si>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</si>
  <si>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</si>
  <si>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</si>
  <si>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</si>
  <si>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</si>
  <si>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</si>
  <si>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</si>
  <si>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</si>
  <si>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</si>
  <si>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</si>
  <si>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</si>
  <si>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</si>
  <si>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</si>
  <si>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</si>
  <si>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</si>
  <si>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</si>
  <si>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</si>
  <si>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</si>
  <si>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</si>
  <si>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</si>
  <si>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</si>
  <si>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</si>
  <si>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</si>
  <si>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</si>
  <si>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</si>
  <si>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</si>
  <si>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</si>
  <si>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</si>
  <si>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</si>
  <si>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</si>
  <si>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</si>
  <si>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</si>
  <si>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</si>
  <si>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</si>
  <si>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</si>
  <si>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</si>
  <si>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</si>
  <si>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</si>
  <si>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</si>
  <si>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</si>
  <si>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</si>
  <si>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</si>
  <si>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</si>
  <si>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</si>
  <si>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</si>
  <si>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</si>
  <si>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</si>
  <si>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</si>
  <si>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</si>
  <si>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</si>
  <si>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</si>
  <si>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</si>
  <si>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</si>
  <si>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</si>
  <si>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</si>
  <si>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</si>
  <si>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</si>
  <si>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</si>
  <si>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</si>
  <si>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</si>
  <si>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</si>
  <si>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</si>
  <si>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</si>
  <si>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</si>
  <si>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</si>
  <si>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</si>
  <si>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</si>
  <si>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</si>
  <si>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</si>
  <si>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</si>
  <si>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</si>
  <si>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</si>
  <si>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</si>
  <si>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</si>
  <si>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</si>
  <si>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</si>
  <si>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</si>
  <si>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</si>
  <si>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</si>
  <si>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</si>
  <si>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</si>
  <si>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</si>
  <si>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</si>
  <si>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</si>
  <si>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</si>
  <si>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</si>
  <si>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</si>
  <si>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</si>
  <si>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</si>
  <si>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</si>
  <si>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</si>
  <si>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</si>
  <si>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</si>
  <si>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</si>
  <si>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</si>
  <si>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</si>
  <si>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</si>
  <si>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</si>
  <si>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</si>
  <si>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</si>
  <si>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</si>
  <si>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</si>
  <si>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</si>
  <si>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</si>
  <si>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</si>
  <si>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</si>
  <si>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</si>
  <si>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</si>
  <si>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</si>
  <si>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</si>
  <si>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</si>
  <si>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</si>
  <si>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</si>
  <si>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</si>
  <si>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</si>
  <si>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</si>
  <si>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</si>
  <si>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</si>
  <si>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</si>
  <si>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</si>
  <si>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</si>
  <si>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</si>
  <si>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</si>
  <si>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</si>
  <si>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</si>
  <si>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</si>
  <si>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</si>
  <si>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</si>
  <si>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</si>
  <si>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</si>
  <si>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</si>
  <si>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</si>
  <si>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</si>
  <si>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</si>
  <si>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</si>
  <si>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</si>
  <si>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</si>
  <si>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</si>
  <si>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</si>
  <si>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</si>
  <si>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</si>
  <si>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</si>
  <si>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</si>
  <si>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</si>
  <si>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</si>
  <si>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</si>
  <si>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</si>
  <si>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</si>
  <si>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</si>
  <si>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</si>
  <si>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</si>
  <si>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</si>
  <si>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</si>
  <si>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</si>
  <si>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</si>
  <si>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</si>
  <si>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</si>
  <si>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</si>
  <si>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</si>
  <si>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</si>
  <si>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</si>
  <si>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</si>
  <si>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</si>
  <si>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</si>
  <si>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</si>
  <si>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</si>
  <si>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</si>
  <si>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</si>
  <si>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</si>
  <si>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</si>
  <si>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</si>
  <si>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</si>
  <si>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</si>
  <si>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</si>
  <si>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</si>
  <si>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</si>
  <si>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</si>
  <si>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</si>
  <si>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</si>
  <si>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</si>
  <si>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</si>
  <si>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</si>
  <si>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</si>
  <si>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</si>
  <si>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</si>
  <si>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</si>
  <si>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</si>
  <si>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</si>
  <si>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</si>
  <si>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</si>
  <si>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</si>
  <si>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</si>
  <si>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</si>
  <si>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</si>
  <si>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</si>
  <si>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</si>
  <si>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</si>
  <si>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</si>
  <si>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</si>
  <si>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</si>
  <si>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</si>
  <si>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</si>
  <si>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</si>
  <si>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</si>
  <si>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</si>
  <si>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</si>
  <si>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</si>
  <si>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</si>
  <si>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</si>
  <si>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</si>
  <si>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</si>
  <si>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</si>
  <si>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</si>
  <si>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</si>
  <si>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</si>
  <si>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</si>
  <si>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</si>
  <si>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</si>
  <si>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</si>
  <si>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</si>
  <si>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</si>
  <si>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</si>
  <si>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</si>
  <si>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</si>
  <si>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</si>
  <si>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</si>
  <si>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</si>
  <si>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</si>
  <si>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</si>
  <si>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</si>
  <si>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</si>
  <si>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</si>
  <si>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</si>
  <si>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</si>
  <si>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</si>
  <si>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</si>
  <si>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</si>
  <si>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</si>
  <si>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</si>
  <si>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</si>
  <si>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</si>
  <si>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</si>
  <si>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</si>
  <si>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</si>
  <si>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</si>
  <si>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</si>
  <si>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</si>
  <si>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</si>
  <si>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</si>
  <si>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</si>
  <si>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</si>
  <si>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</si>
  <si>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</si>
  <si>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</si>
  <si>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</si>
  <si>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</si>
  <si>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</si>
  <si>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</si>
  <si>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</si>
  <si>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</si>
  <si>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</si>
  <si>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</si>
  <si>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</si>
  <si>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</si>
  <si>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</si>
  <si>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</si>
  <si>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</si>
  <si>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</si>
  <si>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</si>
  <si>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</si>
  <si>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</si>
  <si>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</si>
  <si>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</si>
  <si>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</si>
  <si>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</si>
  <si>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</si>
  <si>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</si>
  <si>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</si>
  <si>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</si>
  <si>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</si>
  <si>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</si>
  <si>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</si>
  <si>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</si>
  <si>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</si>
  <si>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</si>
  <si>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</si>
  <si>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</si>
  <si>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</si>
  <si>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</si>
  <si>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</si>
  <si>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</si>
  <si>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</si>
  <si>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</si>
  <si>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</si>
  <si>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</si>
  <si>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</si>
  <si>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</si>
  <si>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</si>
  <si>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</si>
  <si>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</si>
  <si>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</si>
  <si>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</si>
  <si>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</si>
  <si>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</si>
  <si>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</si>
  <si>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</si>
  <si>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</si>
  <si>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</si>
  <si>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</si>
  <si>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</si>
  <si>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</si>
  <si>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</si>
  <si>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</si>
  <si>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</si>
  <si>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</si>
  <si>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</si>
  <si>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</si>
  <si>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</si>
  <si>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</si>
  <si>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</si>
  <si>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</si>
  <si>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</si>
  <si>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</si>
  <si>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</si>
  <si>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</si>
  <si>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</si>
  <si>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</si>
  <si>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</si>
  <si>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</si>
  <si>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</si>
  <si>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</si>
  <si>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</si>
  <si>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</si>
  <si>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</si>
  <si>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</si>
  <si>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</si>
  <si>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</si>
  <si>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</si>
  <si>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</si>
  <si>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</si>
  <si>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</si>
  <si>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</si>
  <si>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</si>
  <si>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</si>
  <si>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</si>
  <si>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</si>
  <si>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</si>
  <si>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</si>
  <si>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</si>
  <si>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</si>
  <si>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</si>
  <si>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</si>
  <si>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</si>
  <si>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</si>
  <si>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</si>
  <si>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</si>
  <si>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</si>
  <si>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</si>
  <si>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</si>
  <si>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</si>
  <si>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</si>
  <si>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</si>
  <si>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</si>
  <si>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</si>
  <si>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</si>
  <si>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</si>
  <si>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</si>
  <si>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</si>
  <si>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</si>
  <si>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</si>
  <si>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</si>
  <si>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</si>
  <si>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</si>
  <si>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</si>
  <si>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</si>
  <si>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</si>
  <si>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</si>
  <si>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</si>
  <si>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</si>
  <si>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</si>
  <si>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</si>
  <si>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</si>
  <si>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</si>
  <si>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</si>
  <si>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</si>
  <si>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</si>
  <si>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</si>
  <si>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</si>
  <si>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</si>
  <si>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</si>
  <si>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</si>
  <si>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</si>
  <si>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</si>
  <si>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</si>
  <si>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</si>
  <si>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</si>
  <si>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</si>
  <si>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</si>
  <si>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</si>
  <si>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</si>
  <si>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</si>
  <si>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</si>
  <si>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</si>
  <si>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</si>
  <si>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</si>
  <si>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</si>
  <si>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</si>
  <si>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</si>
  <si>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</si>
  <si>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</si>
  <si>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</si>
  <si>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</si>
  <si>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</si>
  <si>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</si>
  <si>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</si>
  <si>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</si>
  <si>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</si>
  <si>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</si>
  <si>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</si>
  <si>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</si>
  <si>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</si>
  <si>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</si>
  <si>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</si>
  <si>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</si>
  <si>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</si>
  <si>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</si>
  <si>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</si>
  <si>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</si>
  <si>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</si>
  <si>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</si>
  <si>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</si>
  <si>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</si>
  <si>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</si>
  <si>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</si>
  <si>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</si>
  <si>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</si>
  <si>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</si>
  <si>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</si>
  <si>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</si>
  <si>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</si>
  <si>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</si>
  <si>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</si>
  <si>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</si>
  <si>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</si>
  <si>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</si>
  <si>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</si>
  <si>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</si>
  <si>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</si>
  <si>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</si>
  <si>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</si>
  <si>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</si>
  <si>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</si>
  <si>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</si>
  <si>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</si>
  <si>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</si>
  <si>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</si>
  <si>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</si>
  <si>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</si>
  <si>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</si>
  <si>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</si>
  <si>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</si>
  <si>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</si>
  <si>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</si>
  <si>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</si>
  <si>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</si>
  <si>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</si>
  <si>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</si>
  <si>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</si>
  <si>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</si>
  <si>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</si>
  <si>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</si>
  <si>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</si>
  <si>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</si>
  <si>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</si>
  <si>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</si>
  <si>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</si>
  <si>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</si>
  <si>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</si>
  <si>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</si>
  <si>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</si>
  <si>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</si>
  <si>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</si>
  <si>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</si>
  <si>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</si>
  <si>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</si>
  <si>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</si>
  <si>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</si>
  <si>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</si>
  <si>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</si>
  <si>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</si>
  <si>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</si>
  <si>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</si>
  <si>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</si>
  <si>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</si>
  <si>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</si>
  <si>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</si>
  <si>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</si>
  <si>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</si>
  <si>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</si>
  <si>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</si>
  <si>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</si>
  <si>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</si>
  <si>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</si>
  <si>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</si>
  <si>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</si>
  <si>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</si>
  <si>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</si>
  <si>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</si>
  <si>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</si>
  <si>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</si>
  <si>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</si>
  <si>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</si>
  <si>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</si>
  <si>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</si>
  <si>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</si>
  <si>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</si>
  <si>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</si>
  <si>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</si>
  <si>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</si>
  <si>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</si>
  <si>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</si>
  <si>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</si>
  <si>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</si>
  <si>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</si>
  <si>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</si>
  <si>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</si>
  <si>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</si>
  <si>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</si>
  <si>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</si>
  <si>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</si>
  <si>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</si>
  <si>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</si>
  <si>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</si>
  <si>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</si>
  <si>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</si>
  <si>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</si>
  <si>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</si>
  <si>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</si>
  <si>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</si>
  <si>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</si>
  <si>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</si>
  <si>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</si>
  <si>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</si>
  <si>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</si>
  <si>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</si>
  <si>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</si>
  <si>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</si>
  <si>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</si>
  <si>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</si>
  <si>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</si>
  <si>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</si>
  <si>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</si>
  <si>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</si>
  <si>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</si>
  <si>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</si>
  <si>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</si>
  <si>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</si>
  <si>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</si>
  <si>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</si>
  <si>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</si>
  <si>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</si>
  <si>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</si>
  <si>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</si>
  <si>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</si>
  <si>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</si>
  <si>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</si>
  <si>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</si>
  <si>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</si>
  <si>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</si>
  <si>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</si>
  <si>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</si>
  <si>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</si>
  <si>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</si>
  <si>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</si>
  <si>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</si>
  <si>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</si>
  <si>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</si>
  <si>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</si>
  <si>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</si>
  <si>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</si>
  <si>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</si>
  <si>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</si>
  <si>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</si>
  <si>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</si>
  <si>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</si>
  <si>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</si>
  <si>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</si>
  <si>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</si>
  <si>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</si>
  <si>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</si>
  <si>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</si>
  <si>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</si>
  <si>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</si>
  <si>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</si>
  <si>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</si>
  <si>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</si>
  <si>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</si>
  <si>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</si>
  <si>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</si>
  <si>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</si>
  <si>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</si>
  <si>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</si>
  <si>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</si>
  <si>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</si>
  <si>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</si>
  <si>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</si>
  <si>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</si>
  <si>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</si>
  <si>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</si>
  <si>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</si>
  <si>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</si>
  <si>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</si>
  <si>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</si>
  <si>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</si>
  <si>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</si>
  <si>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</si>
  <si>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</si>
  <si>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</si>
  <si>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</si>
  <si>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</si>
  <si>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</si>
  <si>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</si>
  <si>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</si>
  <si>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</si>
  <si>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</si>
  <si>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</si>
  <si>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</si>
  <si>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</si>
  <si>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</si>
  <si>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</si>
  <si>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</si>
  <si>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</si>
  <si>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</si>
  <si>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</si>
  <si>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</si>
  <si>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</si>
  <si>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</si>
  <si>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</si>
  <si>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</si>
  <si>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</si>
  <si>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</si>
  <si>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</si>
  <si>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</si>
  <si>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</si>
  <si>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</si>
  <si>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</si>
  <si>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</si>
  <si>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</si>
  <si>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</si>
  <si>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</si>
  <si>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</si>
  <si>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</si>
  <si>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</si>
  <si>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</si>
  <si>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</si>
  <si>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</si>
  <si>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</si>
  <si>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</si>
  <si>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</si>
  <si>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</si>
  <si>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</si>
  <si>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</si>
  <si>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</si>
  <si>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</si>
  <si>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</si>
  <si>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</si>
  <si>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</si>
  <si>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</si>
  <si>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</si>
  <si>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</si>
  <si>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</si>
  <si>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</si>
  <si>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</si>
  <si>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</si>
  <si>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</si>
  <si>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</si>
  <si>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</si>
  <si>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</si>
  <si>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</si>
  <si>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</si>
  <si>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</si>
  <si>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</si>
  <si>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</si>
  <si>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</si>
  <si>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</si>
  <si>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</si>
  <si>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</si>
  <si>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</si>
  <si>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</si>
  <si>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</si>
  <si>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</si>
  <si>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</si>
  <si>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</si>
  <si>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</si>
  <si>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</si>
  <si>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</si>
  <si>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</si>
  <si>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</si>
  <si>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</si>
  <si>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</si>
  <si>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</si>
  <si>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</si>
  <si>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</si>
  <si>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</si>
  <si>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</si>
  <si>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</si>
  <si>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</si>
  <si>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</si>
  <si>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</si>
  <si>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</si>
  <si>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</si>
  <si>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</si>
  <si>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</si>
  <si>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</si>
  <si>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</si>
  <si>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</si>
  <si>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</si>
  <si>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</si>
  <si>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</si>
  <si>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</si>
  <si>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</si>
  <si>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</si>
  <si>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</si>
  <si>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</si>
  <si>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</si>
  <si>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</si>
  <si>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</si>
  <si>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</si>
  <si>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</si>
  <si>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</si>
  <si>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</si>
  <si>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</si>
  <si>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</si>
  <si>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</si>
  <si>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</si>
  <si>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</si>
  <si>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</si>
  <si>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</si>
  <si>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</si>
  <si>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</si>
  <si>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</si>
  <si>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</si>
  <si>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</si>
  <si>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</si>
  <si>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</si>
  <si>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</si>
  <si>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</si>
  <si>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</si>
  <si>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</si>
  <si>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</si>
  <si>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</si>
  <si>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</si>
  <si>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</si>
  <si>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</si>
  <si>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</si>
  <si>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</si>
  <si>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</si>
  <si>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</si>
  <si>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</si>
  <si>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</si>
  <si>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</si>
  <si>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</si>
  <si>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</si>
  <si>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</si>
  <si>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</si>
  <si>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</si>
  <si>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</si>
  <si>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</si>
  <si>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</si>
  <si>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</si>
  <si>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</si>
  <si>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</si>
  <si>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</si>
  <si>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</si>
  <si>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</si>
  <si>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</si>
  <si>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</si>
  <si>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</si>
  <si>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</si>
  <si>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</si>
  <si>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</si>
  <si>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</si>
  <si>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</si>
  <si>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</si>
  <si>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</si>
  <si>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</si>
  <si>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</si>
  <si>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</si>
  <si>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</si>
  <si>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</si>
  <si>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</si>
  <si>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</si>
  <si>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</si>
  <si>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</si>
  <si>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</si>
  <si>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</si>
  <si>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</si>
  <si>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</si>
  <si>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</si>
  <si>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</si>
  <si>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</si>
  <si>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</si>
  <si>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</si>
  <si>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</si>
  <si>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</si>
  <si>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</si>
  <si>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</si>
  <si>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</si>
  <si>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</si>
  <si>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</si>
  <si>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</si>
  <si>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</si>
  <si>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</si>
  <si>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</si>
  <si>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</si>
  <si>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</si>
  <si>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</si>
  <si>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</si>
  <si>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</si>
  <si>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</si>
  <si>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</si>
  <si>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</si>
  <si>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</si>
  <si>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</si>
  <si>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</si>
  <si>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</si>
  <si>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</si>
  <si>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</si>
  <si>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</si>
  <si>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</si>
  <si>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</si>
  <si>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</si>
  <si>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</si>
  <si>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</si>
  <si>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</si>
  <si>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</si>
  <si>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</si>
  <si>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</si>
  <si>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</si>
  <si>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</si>
  <si>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</si>
  <si>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</si>
  <si>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</si>
  <si>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</si>
  <si>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</si>
  <si>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</si>
  <si>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</si>
  <si>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</si>
  <si>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</si>
  <si>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</si>
  <si>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</si>
  <si>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</si>
  <si>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</si>
  <si>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</si>
  <si>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</si>
  <si>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</si>
  <si>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</si>
  <si>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</si>
  <si>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</si>
  <si>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</si>
  <si>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</si>
  <si>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</si>
  <si>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</si>
  <si>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</si>
  <si>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</si>
  <si>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</si>
  <si>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</si>
  <si>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</si>
  <si>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</si>
  <si>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</si>
  <si>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</si>
  <si>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</si>
  <si>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</si>
  <si>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</si>
  <si>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</si>
  <si>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</si>
  <si>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</si>
  <si>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</si>
  <si>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</si>
  <si>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</si>
  <si>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</si>
  <si>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</si>
  <si>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</si>
  <si>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</si>
  <si>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</si>
  <si>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</si>
  <si>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</si>
  <si>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</si>
  <si>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</si>
  <si>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</si>
  <si>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</si>
  <si>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</si>
  <si>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</si>
  <si>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</si>
  <si>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</si>
  <si>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</si>
  <si>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</si>
  <si>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</si>
  <si>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</si>
  <si>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</si>
  <si>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</si>
  <si>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</si>
  <si>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</si>
  <si>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</si>
  <si>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</si>
  <si>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</si>
  <si>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</si>
  <si>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</si>
  <si>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</si>
  <si>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</si>
  <si>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</si>
  <si>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</si>
  <si>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</si>
  <si>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</si>
  <si>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</si>
  <si>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</si>
  <si>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</si>
  <si>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</si>
  <si>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</si>
  <si>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</si>
  <si>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</si>
  <si>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</si>
  <si>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</si>
  <si>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</si>
  <si>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</si>
  <si>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</si>
  <si>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</si>
  <si>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</si>
  <si>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</si>
  <si>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</si>
  <si>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</si>
  <si>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</si>
  <si>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</si>
  <si>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</si>
  <si>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</si>
  <si>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</si>
  <si>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</si>
  <si>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</si>
  <si>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</si>
  <si>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</si>
  <si>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</si>
  <si>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</si>
  <si>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</si>
  <si>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</si>
  <si>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</si>
  <si>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</si>
  <si>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</si>
  <si>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</si>
  <si>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</si>
  <si>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</si>
  <si>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</si>
  <si>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</si>
  <si>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</si>
  <si>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</si>
  <si>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</si>
  <si>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</si>
  <si>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</si>
  <si>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</si>
  <si>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</si>
  <si>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</si>
  <si>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</si>
  <si>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</si>
  <si>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</si>
  <si>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</si>
  <si>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</si>
  <si>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</si>
  <si>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</si>
  <si>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</si>
  <si>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</si>
  <si>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</si>
  <si>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</si>
  <si>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</si>
  <si>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</si>
  <si>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</si>
  <si>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</si>
  <si>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</si>
  <si>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</si>
  <si>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</si>
  <si>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</si>
  <si>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</si>
  <si>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</si>
  <si>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</si>
  <si>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</si>
  <si>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</si>
  <si>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</si>
  <si>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</si>
  <si>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</si>
  <si>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</si>
  <si>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</si>
  <si>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</si>
  <si>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</si>
  <si>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</si>
  <si>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</si>
  <si>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</si>
  <si>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</si>
  <si>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</si>
  <si>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</si>
  <si>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</si>
  <si>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</si>
  <si>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</si>
  <si>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</si>
  <si>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</si>
  <si>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</si>
  <si>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</si>
  <si>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</si>
  <si>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</si>
  <si>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</si>
  <si>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</si>
  <si>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</si>
  <si>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</si>
  <si>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</si>
  <si>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</si>
  <si>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</si>
  <si>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</si>
  <si>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</si>
  <si>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</si>
  <si>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</si>
  <si>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</si>
  <si>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</si>
  <si>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</si>
  <si>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</si>
  <si>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</si>
  <si>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</si>
  <si>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</si>
  <si>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</si>
  <si>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</si>
  <si>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</si>
  <si>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</si>
  <si>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</si>
  <si>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</si>
  <si>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</si>
  <si>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</si>
  <si>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</si>
  <si>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</si>
  <si>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</si>
  <si>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</si>
  <si>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</si>
  <si>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</si>
  <si>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</si>
  <si>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</si>
  <si>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</si>
  <si>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</si>
  <si>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</si>
  <si>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</si>
  <si>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</si>
  <si>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</si>
  <si>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</si>
  <si>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</si>
  <si>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</si>
  <si>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</si>
  <si>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</si>
  <si>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</si>
  <si>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</si>
  <si>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</si>
  <si>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</si>
  <si>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</si>
  <si>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</si>
  <si>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</si>
  <si>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</si>
  <si>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</si>
  <si>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</si>
  <si>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</si>
  <si>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</si>
  <si>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</si>
  <si>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</si>
  <si>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</si>
  <si>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</si>
  <si>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</si>
  <si>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</si>
  <si>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</si>
  <si>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</si>
  <si>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</si>
  <si>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</si>
  <si>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</si>
  <si>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</si>
  <si>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</si>
  <si>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</si>
  <si>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</si>
  <si>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</si>
  <si>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</si>
  <si>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</si>
  <si>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</si>
  <si>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</si>
  <si>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</si>
  <si>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</si>
  <si>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</si>
  <si>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</si>
  <si>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</si>
  <si>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</si>
  <si>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</si>
  <si>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</si>
  <si>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</si>
  <si>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</si>
  <si>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</si>
  <si>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</si>
  <si>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</si>
  <si>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</si>
  <si>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</si>
  <si>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</si>
  <si>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</si>
  <si>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</si>
  <si>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</si>
  <si>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</si>
  <si>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</si>
  <si>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</si>
  <si>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</si>
  <si>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</si>
  <si>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</si>
  <si>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</si>
  <si>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</si>
  <si>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</si>
  <si>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</si>
  <si>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</si>
  <si>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</si>
  <si>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</si>
  <si>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</si>
  <si>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</si>
  <si>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</si>
  <si>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</si>
  <si>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</si>
  <si>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</si>
  <si>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</si>
  <si>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</si>
  <si>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</si>
  <si>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</si>
  <si>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</si>
  <si>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</si>
  <si>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</si>
  <si>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</si>
  <si>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</si>
  <si>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</si>
  <si>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</si>
  <si>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</si>
  <si>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</si>
  <si>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</si>
  <si>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</si>
  <si>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</si>
  <si>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</si>
  <si>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</si>
  <si>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</si>
  <si>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</si>
  <si>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</si>
  <si>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</si>
  <si>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</si>
  <si>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</si>
  <si>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</si>
  <si>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</si>
  <si>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</si>
  <si>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</si>
  <si>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</si>
  <si>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</si>
  <si>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</si>
  <si>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</si>
  <si>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</si>
  <si>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</si>
  <si>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</si>
  <si>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</si>
  <si>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</si>
  <si>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</si>
  <si>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</si>
  <si>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</si>
  <si>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</si>
  <si>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</si>
  <si>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</si>
  <si>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</si>
  <si>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</si>
  <si>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</si>
  <si>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</si>
  <si>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</si>
  <si>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</si>
  <si>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</si>
  <si>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</si>
  <si>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</si>
  <si>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</si>
  <si>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</si>
  <si>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</si>
  <si>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</si>
  <si>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</si>
  <si>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</si>
  <si>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</si>
  <si>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</si>
  <si>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</si>
  <si>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</si>
  <si>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</si>
  <si>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</si>
  <si>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</si>
  <si>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</si>
  <si>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</si>
  <si>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</si>
  <si>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</si>
  <si>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</si>
  <si>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</si>
  <si>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</si>
  <si>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</si>
  <si>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</si>
  <si>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</si>
  <si>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</si>
  <si>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</si>
  <si>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</si>
  <si>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</si>
  <si>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</si>
  <si>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</si>
  <si>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</si>
  <si>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</si>
  <si>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</si>
  <si>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</si>
  <si>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</si>
  <si>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</si>
  <si>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</si>
  <si>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</si>
  <si>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</si>
  <si>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</si>
  <si>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</si>
  <si>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</si>
  <si>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</si>
  <si>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</si>
  <si>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</si>
  <si>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</si>
  <si>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</si>
  <si>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</si>
  <si>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</si>
  <si>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</si>
  <si>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</si>
  <si>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</si>
  <si>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</si>
  <si>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</si>
  <si>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</si>
  <si>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</si>
  <si>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</si>
  <si>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</si>
  <si>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</si>
  <si>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</si>
  <si>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</si>
  <si>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</si>
  <si>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</si>
  <si>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</si>
  <si>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</si>
  <si>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</si>
  <si>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</si>
  <si>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</si>
  <si>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</si>
  <si>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</si>
  <si>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</si>
  <si>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</si>
  <si>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</si>
  <si>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</si>
  <si>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</si>
  <si>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</si>
  <si>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</si>
  <si>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</si>
  <si>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</si>
  <si>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</si>
  <si>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</si>
  <si>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</si>
  <si>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</si>
  <si>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</si>
  <si>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</si>
  <si>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</si>
  <si>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</si>
  <si>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</si>
  <si>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</si>
  <si>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</si>
  <si>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</si>
  <si>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</si>
  <si>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</si>
  <si>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</si>
  <si>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</si>
  <si>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</si>
  <si>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</si>
  <si>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</si>
  <si>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</si>
  <si>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</si>
  <si>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</si>
  <si>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</si>
  <si>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</si>
  <si>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</si>
  <si>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</si>
  <si>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</si>
  <si>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</si>
  <si>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</si>
  <si>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</si>
  <si>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</si>
  <si>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</si>
  <si>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</si>
  <si>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</si>
  <si>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</si>
  <si>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</si>
  <si>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</si>
  <si>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</si>
  <si>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</si>
  <si>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</si>
  <si>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</si>
  <si>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</si>
  <si>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</si>
  <si>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</si>
  <si>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</si>
  <si>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</si>
  <si>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</si>
  <si>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</si>
  <si>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</si>
  <si>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</si>
  <si>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</si>
  <si>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</si>
  <si>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</si>
  <si>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</si>
  <si>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</si>
  <si>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</si>
  <si>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</si>
  <si>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</si>
  <si>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</si>
  <si>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</si>
  <si>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</si>
  <si>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</si>
  <si>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</si>
  <si>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</si>
  <si>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</si>
  <si>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</si>
  <si>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</si>
  <si>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</si>
  <si>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</si>
  <si>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</si>
  <si>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</si>
  <si>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</si>
  <si>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</si>
  <si>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</si>
  <si>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</si>
  <si>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</si>
  <si>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</si>
  <si>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</si>
  <si>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</si>
  <si>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</si>
  <si>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</si>
  <si>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</si>
  <si>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</si>
  <si>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</si>
  <si>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</si>
  <si>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</si>
  <si>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</si>
  <si>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</si>
  <si>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</si>
  <si>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</si>
  <si>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</si>
  <si>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</si>
  <si>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</si>
  <si>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</si>
  <si>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</si>
  <si>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</si>
  <si>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</si>
  <si>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</si>
  <si>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</si>
  <si>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</si>
  <si>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</si>
  <si>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</si>
  <si>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</si>
  <si>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</si>
  <si>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</si>
  <si>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</si>
  <si>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</si>
  <si>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</si>
  <si>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</si>
  <si>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</si>
  <si>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</si>
  <si>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</si>
  <si>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</si>
  <si>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</si>
  <si>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</si>
  <si>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</si>
  <si>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</si>
  <si>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</si>
  <si>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</si>
  <si>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</si>
  <si>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</si>
  <si>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</si>
  <si>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</si>
  <si>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</si>
  <si>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</si>
  <si>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</si>
  <si>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</si>
  <si>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</si>
  <si>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</si>
  <si>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</si>
  <si>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</si>
  <si>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</si>
  <si>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</si>
  <si>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</si>
  <si>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</si>
  <si>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</si>
  <si>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</si>
  <si>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</si>
  <si>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</si>
  <si>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</si>
  <si>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</si>
  <si>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</si>
  <si>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</si>
  <si>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</si>
  <si>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</si>
  <si>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</si>
  <si>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</si>
  <si>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</si>
  <si>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</si>
  <si>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</si>
  <si>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</si>
  <si>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</si>
  <si>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</si>
  <si>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</si>
  <si>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</si>
  <si>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</si>
  <si>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</si>
  <si>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</si>
  <si>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</si>
  <si>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</si>
  <si>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</si>
  <si>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</si>
  <si>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</si>
  <si>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</si>
  <si>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</si>
  <si>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</si>
  <si>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</si>
  <si>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</si>
  <si>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</si>
  <si>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</si>
  <si>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</si>
  <si>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</si>
  <si>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</si>
  <si>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</si>
  <si>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</si>
  <si>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</si>
  <si>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</si>
  <si>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</si>
  <si>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</si>
  <si>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</si>
  <si>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</si>
  <si>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</si>
  <si>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</si>
  <si>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</si>
  <si>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</si>
  <si>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</si>
  <si>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</si>
  <si>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</si>
  <si>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</si>
  <si>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</si>
  <si>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</si>
  <si>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</si>
  <si>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</si>
  <si>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</si>
  <si>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</si>
  <si>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</si>
  <si>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</si>
  <si>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</si>
  <si>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</si>
  <si>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</si>
  <si>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</si>
  <si>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</si>
  <si>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</si>
  <si>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</si>
  <si>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</si>
  <si>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</si>
  <si>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</si>
  <si>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</si>
  <si>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</si>
  <si>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</si>
  <si>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</si>
  <si>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</si>
  <si>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</si>
  <si>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</si>
  <si>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</si>
  <si>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</si>
  <si>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</si>
  <si>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</si>
  <si>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</si>
  <si>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</si>
  <si>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</si>
  <si>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</si>
  <si>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</si>
  <si>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</si>
  <si>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</si>
  <si>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</si>
  <si>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</si>
  <si>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</si>
  <si>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</si>
  <si>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</si>
  <si>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</si>
  <si>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</si>
  <si>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</si>
  <si>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</si>
  <si>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</si>
  <si>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</si>
  <si>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</si>
  <si>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</si>
  <si>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</si>
  <si>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</si>
  <si>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</si>
  <si>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</si>
  <si>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</si>
  <si>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</si>
  <si>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</si>
  <si>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</si>
  <si>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</si>
  <si>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</si>
  <si>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</si>
  <si>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</si>
  <si>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</si>
  <si>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</si>
  <si>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</si>
  <si>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</si>
  <si>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</si>
  <si>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</si>
  <si>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</si>
  <si>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</si>
  <si>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</si>
  <si>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</si>
  <si>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</si>
  <si>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</si>
  <si>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</si>
  <si>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</si>
  <si>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</si>
  <si>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</si>
  <si>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</si>
  <si>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</si>
  <si>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</si>
  <si>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</si>
  <si>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</si>
  <si>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</si>
  <si>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</si>
  <si>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</si>
  <si>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</si>
  <si>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</si>
  <si>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</si>
  <si>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</si>
  <si>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</si>
  <si>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</si>
  <si>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</si>
  <si>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</si>
  <si>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</si>
  <si>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</si>
  <si>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</si>
  <si>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</si>
  <si>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</si>
  <si>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</si>
  <si>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</si>
  <si>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</si>
  <si>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</si>
  <si>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</si>
  <si>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</si>
  <si>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</si>
  <si>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</si>
  <si>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</si>
  <si>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</si>
  <si>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</si>
  <si>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</si>
  <si>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</si>
  <si>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</si>
  <si>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</si>
  <si>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</si>
  <si>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</si>
  <si>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</si>
  <si>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</si>
  <si>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</si>
  <si>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</si>
  <si>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</si>
  <si>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</si>
  <si>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</si>
  <si>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</si>
  <si>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</si>
  <si>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</si>
  <si>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</si>
  <si>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</si>
  <si>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</si>
  <si>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</si>
  <si>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</si>
  <si>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</si>
  <si>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</si>
  <si>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</si>
  <si>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</si>
  <si>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</si>
  <si>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</si>
  <si>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</si>
  <si>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</si>
  <si>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</si>
  <si>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</si>
  <si>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</si>
  <si>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</si>
  <si>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</si>
  <si>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</si>
  <si>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</si>
  <si>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</si>
  <si>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</si>
  <si>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</si>
  <si>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</si>
  <si>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</si>
  <si>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</si>
  <si>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</si>
  <si>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</si>
  <si>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</si>
  <si>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</si>
  <si>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</si>
  <si>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</si>
  <si>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</si>
  <si>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</si>
  <si>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</si>
  <si>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</si>
  <si>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</si>
  <si>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</si>
  <si>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</si>
  <si>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</si>
  <si>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</si>
  <si>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</si>
  <si>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</si>
  <si>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</si>
  <si>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</si>
  <si>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</si>
  <si>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</si>
  <si>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</si>
  <si>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</si>
  <si>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</si>
  <si>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</si>
  <si>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</si>
  <si>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</si>
  <si>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</si>
  <si>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</si>
  <si>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</si>
  <si>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</si>
  <si>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</si>
  <si>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</si>
  <si>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</si>
  <si>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</si>
  <si>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</si>
  <si>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</si>
  <si>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</si>
  <si>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</si>
  <si>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</si>
  <si>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</si>
  <si>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</si>
  <si>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</si>
  <si>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</si>
  <si>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</si>
  <si>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</si>
  <si>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</si>
  <si>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</si>
  <si>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</si>
  <si>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</si>
  <si>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</si>
  <si>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</si>
  <si>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</si>
  <si>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</si>
  <si>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</si>
  <si>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</si>
  <si>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</si>
  <si>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</si>
  <si>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</si>
  <si>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</si>
  <si>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</si>
  <si>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</si>
  <si>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</si>
  <si>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</si>
  <si>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</si>
  <si>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</si>
  <si>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</si>
  <si>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</si>
  <si>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</si>
  <si>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</si>
  <si>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</si>
  <si>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</si>
  <si>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</si>
  <si>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</si>
  <si>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</si>
  <si>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</si>
  <si>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</si>
  <si>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</si>
  <si>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</si>
  <si>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</si>
  <si>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</si>
  <si>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</si>
  <si>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</si>
  <si>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</si>
  <si>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</si>
  <si>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</si>
  <si>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</si>
  <si>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</si>
  <si>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</si>
  <si>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</si>
  <si>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</si>
  <si>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</si>
  <si>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</si>
  <si>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</si>
  <si>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</si>
  <si>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</si>
  <si>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</si>
  <si>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</si>
  <si>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</si>
  <si>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</si>
  <si>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</si>
  <si>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</si>
  <si>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</si>
  <si>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</si>
  <si>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</si>
  <si>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</si>
  <si>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</si>
  <si>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</si>
  <si>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</si>
  <si>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</si>
  <si>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</si>
  <si>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</si>
  <si>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</si>
  <si>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</si>
  <si>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</si>
  <si>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</si>
  <si>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</si>
  <si>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</si>
  <si>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</si>
  <si>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</si>
  <si>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</si>
  <si>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</si>
  <si>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</si>
  <si>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</si>
  <si>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</si>
  <si>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</si>
  <si>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</si>
  <si>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</si>
  <si>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</si>
  <si>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</si>
  <si>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</si>
  <si>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</si>
  <si>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</si>
  <si>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</si>
  <si>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</si>
  <si>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</si>
  <si>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</si>
  <si>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</si>
  <si>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</si>
  <si>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</si>
  <si>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</si>
  <si>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</si>
  <si>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</si>
  <si>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</si>
  <si>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</si>
  <si>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</si>
  <si>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</si>
  <si>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</si>
  <si>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</si>
  <si>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</si>
  <si>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</si>
  <si>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</si>
  <si>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</si>
  <si>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</si>
  <si>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</si>
  <si>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</si>
  <si>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</si>
  <si>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</si>
  <si>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</si>
  <si>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</si>
  <si>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</si>
  <si>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</si>
  <si>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</si>
  <si>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</si>
  <si>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</si>
  <si>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</si>
  <si>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</si>
  <si>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</si>
  <si>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</si>
  <si>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</si>
  <si>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</si>
  <si>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</si>
  <si>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</si>
  <si>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</si>
  <si>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</si>
  <si>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</si>
  <si>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</si>
  <si>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</si>
  <si>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</si>
  <si>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</si>
  <si>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</si>
  <si>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</si>
  <si>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</si>
  <si>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</si>
  <si>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</si>
  <si>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</si>
  <si>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</si>
  <si>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</si>
  <si>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</si>
  <si>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</si>
  <si>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</si>
  <si>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</si>
  <si>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</si>
  <si>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</si>
  <si>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</si>
  <si>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</si>
  <si>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</si>
  <si>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</si>
  <si>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</si>
  <si>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</si>
  <si>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</si>
  <si>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</si>
  <si>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</si>
  <si>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</si>
  <si>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</si>
  <si>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</si>
  <si>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</si>
  <si>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</si>
  <si>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</si>
  <si>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</si>
  <si>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</si>
  <si>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</si>
  <si>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</si>
  <si>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</si>
  <si>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</si>
  <si>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</si>
  <si>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</si>
  <si>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</si>
  <si>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</si>
  <si>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</si>
  <si>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</si>
  <si>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</si>
  <si>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</si>
  <si>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</si>
  <si>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</si>
  <si>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</si>
  <si>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</si>
  <si>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</si>
  <si>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</si>
  <si>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</si>
  <si>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</si>
  <si>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</si>
  <si>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</si>
  <si>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</si>
  <si>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</si>
  <si>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</si>
  <si>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</si>
  <si>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</si>
  <si>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</si>
  <si>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</si>
  <si>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</si>
  <si>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</si>
  <si>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</si>
  <si>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</si>
  <si>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</si>
  <si>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</si>
  <si>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</si>
  <si>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</si>
  <si>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</si>
  <si>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</si>
  <si>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</si>
  <si>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</si>
  <si>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</si>
  <si>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</si>
  <si>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</si>
  <si>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</si>
  <si>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</si>
  <si>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</si>
  <si>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</si>
  <si>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</si>
  <si>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</si>
  <si>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</si>
  <si>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</si>
  <si>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</si>
  <si>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</si>
  <si>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</si>
  <si>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</si>
  <si>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</si>
  <si>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</si>
  <si>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</si>
  <si>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</si>
  <si>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</si>
  <si>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</si>
  <si>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</si>
  <si>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</si>
  <si>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</si>
  <si>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</si>
  <si>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</si>
  <si>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</si>
  <si>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</si>
  <si>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</si>
  <si>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</si>
  <si>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</si>
  <si>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</si>
  <si>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</si>
  <si>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</si>
  <si>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</si>
  <si>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</si>
  <si>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</si>
  <si>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</si>
  <si>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</si>
  <si>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</si>
  <si>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</si>
  <si>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</si>
  <si>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</si>
  <si>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</si>
  <si>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</si>
  <si>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</si>
  <si>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</si>
  <si>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</si>
  <si>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</si>
  <si>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</si>
  <si>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</si>
  <si>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</si>
  <si>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</si>
  <si>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</si>
  <si>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</si>
  <si>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</si>
  <si>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</si>
  <si>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</si>
  <si>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</si>
  <si>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</si>
  <si>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</si>
  <si>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</si>
  <si>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</si>
  <si>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</si>
  <si>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</si>
  <si>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</si>
  <si>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</si>
  <si>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</si>
  <si>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</si>
  <si>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</si>
  <si>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</si>
  <si>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</si>
  <si>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</si>
  <si>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</si>
  <si>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</si>
  <si>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</si>
  <si>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</si>
  <si>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</si>
  <si>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</si>
  <si>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</si>
  <si>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</si>
  <si>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</si>
  <si>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</si>
  <si>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</si>
  <si>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</si>
  <si>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</si>
  <si>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</si>
  <si>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</si>
  <si>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</si>
  <si>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</si>
  <si>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</si>
  <si>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</si>
  <si>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</si>
  <si>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</si>
  <si>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</si>
  <si>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</si>
  <si>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</si>
  <si>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</si>
  <si>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</si>
  <si>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</si>
  <si>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</si>
  <si>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</si>
  <si>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</si>
  <si>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</si>
  <si>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</si>
  <si>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</si>
  <si>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</si>
  <si>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</si>
  <si>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</si>
  <si>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</si>
  <si>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</si>
  <si>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</si>
  <si>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</si>
  <si>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</si>
  <si>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</si>
  <si>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</si>
  <si>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</si>
  <si>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</si>
  <si>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</si>
  <si>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</si>
  <si>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</si>
  <si>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</si>
  <si>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</si>
  <si>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</si>
  <si>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</si>
  <si>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</si>
  <si>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</si>
  <si>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</si>
  <si>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</si>
  <si>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</si>
  <si>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</si>
  <si>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</si>
  <si>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</si>
  <si>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</si>
  <si>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</si>
  <si>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</si>
  <si>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</si>
  <si>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</si>
  <si>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</si>
  <si>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</si>
  <si>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</si>
  <si>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</si>
  <si>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</si>
  <si>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</si>
  <si>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</si>
  <si>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</si>
  <si>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</si>
  <si>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</si>
  <si>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</si>
  <si>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</si>
  <si>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</si>
  <si>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</si>
  <si>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</si>
  <si>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</si>
  <si>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</si>
  <si>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</si>
  <si>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</si>
  <si>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</si>
  <si>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</si>
  <si>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</si>
  <si>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</si>
  <si>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</si>
  <si>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</si>
  <si>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</si>
  <si>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</si>
  <si>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</si>
  <si>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</si>
  <si>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</si>
  <si>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</si>
  <si>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</si>
  <si>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</si>
  <si>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</si>
  <si>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</si>
  <si>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</si>
  <si>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</si>
  <si>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</si>
  <si>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</si>
  <si>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</si>
  <si>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</si>
  <si>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</si>
  <si>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</si>
  <si>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</si>
  <si>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</si>
  <si>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</si>
  <si>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</si>
  <si>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</si>
  <si>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</si>
  <si>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</si>
  <si>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</si>
  <si>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</si>
  <si>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</si>
  <si>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</si>
  <si>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</si>
  <si>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</si>
  <si>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</si>
  <si>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</si>
  <si>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</si>
  <si>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</si>
  <si>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</si>
  <si>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</si>
  <si>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</si>
  <si>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</si>
  <si>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</si>
  <si>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</si>
  <si>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</si>
  <si>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</si>
  <si>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</si>
  <si>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</si>
  <si>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</si>
  <si>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</si>
  <si>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</si>
  <si>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</si>
  <si>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</si>
  <si>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</si>
  <si>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</si>
  <si>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</si>
  <si>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</si>
  <si>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</si>
  <si>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</si>
  <si>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</si>
  <si>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</si>
  <si>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</si>
  <si>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</si>
  <si>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</si>
  <si>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</si>
  <si>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</si>
  <si>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</si>
  <si>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</si>
  <si>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</si>
  <si>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</si>
  <si>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</si>
  <si>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</si>
  <si>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</si>
  <si>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</si>
  <si>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</si>
  <si>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</si>
  <si>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</si>
  <si>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</si>
  <si>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</si>
  <si>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</si>
  <si>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</si>
  <si>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</si>
  <si>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</si>
  <si>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</si>
  <si>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</si>
  <si>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</si>
  <si>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</si>
  <si>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</si>
  <si>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</si>
  <si>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</si>
  <si>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</si>
  <si>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</si>
  <si>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</si>
  <si>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</si>
  <si>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</si>
  <si>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</si>
  <si>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</si>
  <si>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</si>
  <si>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</si>
  <si>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</si>
  <si>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</si>
  <si>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</si>
  <si>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</si>
  <si>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</si>
  <si>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</si>
  <si>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</si>
  <si>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</si>
  <si>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</si>
  <si>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</si>
  <si>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</si>
  <si>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</si>
  <si>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</si>
  <si>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</si>
  <si>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</si>
  <si>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</si>
  <si>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</si>
  <si>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</si>
  <si>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</si>
  <si>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</si>
  <si>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</si>
  <si>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</si>
  <si>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</si>
  <si>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</si>
  <si>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</si>
  <si>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</si>
  <si>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</si>
  <si>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</si>
  <si>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</si>
  <si>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</si>
  <si>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</si>
  <si>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</si>
  <si>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</si>
  <si>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</si>
  <si>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</si>
  <si>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</si>
  <si>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</si>
  <si>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</si>
  <si>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</si>
  <si>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</si>
  <si>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</si>
  <si>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</si>
  <si>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</si>
  <si>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</si>
  <si>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</si>
  <si>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</si>
  <si>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</si>
  <si>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</si>
  <si>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</si>
  <si>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</si>
  <si>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</si>
  <si>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</si>
  <si>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</si>
  <si>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</si>
  <si>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</si>
  <si>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</si>
  <si>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</si>
  <si>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</si>
  <si>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</si>
  <si>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</si>
  <si>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</si>
  <si>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</si>
  <si>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</si>
  <si>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</si>
  <si>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</si>
  <si>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</si>
  <si>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</si>
  <si>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</si>
  <si>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</si>
  <si>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</si>
  <si>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</si>
  <si>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</si>
  <si>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</si>
  <si>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</si>
  <si>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</si>
  <si>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</si>
  <si>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</si>
  <si>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</si>
  <si>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</si>
  <si>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</si>
  <si>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</si>
  <si>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</si>
  <si>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</si>
  <si>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</si>
  <si>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</si>
  <si>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</si>
  <si>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</si>
  <si>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</si>
  <si>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</si>
  <si>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</si>
  <si>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</si>
  <si>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</si>
  <si>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</si>
  <si>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</si>
  <si>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</si>
  <si>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</si>
  <si>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</si>
  <si>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</si>
  <si>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</si>
  <si>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</si>
  <si>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</si>
  <si>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</si>
  <si>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</si>
  <si>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</si>
  <si>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</si>
  <si>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</si>
  <si>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</si>
  <si>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</si>
  <si>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</si>
  <si>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</si>
  <si>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</si>
  <si>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</si>
  <si>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</si>
  <si>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</si>
  <si>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</si>
  <si>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</si>
  <si>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</si>
  <si>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</si>
  <si>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</si>
  <si>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</si>
  <si>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</si>
  <si>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</si>
  <si>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</si>
  <si>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</si>
  <si>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</si>
  <si>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</si>
  <si>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</si>
  <si>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</si>
  <si>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</si>
  <si>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</si>
  <si>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</si>
  <si>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</si>
  <si>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</si>
  <si>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</si>
  <si>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</si>
  <si>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</si>
  <si>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</si>
  <si>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</si>
  <si>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</si>
  <si>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</si>
  <si>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</si>
  <si>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</si>
  <si>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</si>
  <si>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</si>
  <si>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</si>
  <si>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</si>
  <si>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</si>
  <si>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</si>
  <si>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</si>
  <si>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</si>
  <si>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</si>
  <si>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</si>
  <si>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</si>
  <si>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</si>
  <si>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</si>
  <si>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</si>
  <si>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</si>
  <si>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</si>
  <si>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</si>
  <si>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</si>
  <si>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</si>
  <si>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</si>
  <si>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</si>
  <si>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</si>
  <si>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</si>
  <si>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</si>
  <si>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</si>
  <si>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</si>
  <si>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</si>
  <si>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</si>
  <si>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</si>
  <si>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</si>
  <si>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</si>
  <si>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</si>
  <si>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</si>
  <si>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</si>
  <si>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</si>
  <si>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</si>
  <si>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</si>
  <si>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</si>
  <si>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</si>
  <si>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</si>
  <si>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</si>
  <si>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</si>
  <si>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</si>
  <si>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</si>
  <si>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</si>
  <si>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</si>
  <si>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</si>
  <si>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</si>
  <si>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</si>
  <si>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</si>
  <si>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</si>
  <si>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</si>
  <si>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</si>
  <si>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</si>
  <si>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</si>
  <si>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</si>
  <si>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</si>
  <si>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</si>
  <si>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</si>
  <si>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</si>
  <si>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</si>
  <si>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</si>
  <si>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</si>
  <si>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</si>
  <si>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</si>
  <si>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</si>
  <si>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</si>
  <si>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</si>
  <si>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</si>
  <si>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</si>
  <si>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</si>
  <si>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</si>
  <si>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</si>
  <si>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</si>
  <si>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</si>
  <si>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</si>
  <si>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</si>
  <si>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</si>
  <si>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</si>
  <si>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</si>
  <si>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</si>
  <si>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</si>
  <si>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</si>
  <si>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</si>
  <si>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</si>
  <si>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</si>
  <si>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</si>
  <si>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</si>
  <si>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</si>
  <si>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</si>
  <si>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</si>
  <si>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</si>
  <si>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</si>
  <si>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</si>
  <si>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</si>
  <si>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</si>
  <si>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</si>
  <si>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</si>
  <si>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</si>
  <si>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</si>
  <si>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</si>
  <si>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</si>
  <si>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</si>
  <si>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</si>
  <si>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</si>
  <si>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</si>
  <si>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</si>
  <si>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</si>
  <si>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</si>
  <si>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</si>
  <si>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</si>
  <si>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</si>
  <si>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</si>
  <si>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</si>
  <si>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</si>
  <si>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</si>
  <si>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</si>
  <si>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</si>
  <si>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</si>
  <si>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</si>
  <si>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</si>
  <si>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</si>
  <si>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</si>
  <si>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</si>
  <si>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</si>
  <si>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</si>
  <si>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</si>
  <si>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</si>
  <si>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</si>
  <si>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</si>
  <si>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</si>
  <si>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</si>
  <si>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</si>
  <si>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</si>
  <si>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</si>
  <si>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</si>
  <si>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</si>
  <si>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</si>
  <si>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</si>
  <si>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</si>
  <si>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</si>
  <si>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</si>
  <si>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</si>
  <si>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</si>
  <si>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</si>
  <si>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</si>
  <si>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</si>
  <si>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</si>
  <si>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</si>
  <si>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</si>
  <si>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</si>
  <si>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</si>
  <si>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</si>
  <si>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</si>
  <si>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</si>
  <si>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</si>
  <si>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</si>
  <si>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</si>
  <si>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</si>
  <si>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</si>
  <si>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</si>
  <si>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</si>
  <si>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</si>
  <si>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</si>
  <si>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</si>
  <si>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</si>
  <si>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</si>
  <si>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</si>
  <si>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</si>
  <si>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</si>
  <si>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</si>
  <si>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</si>
  <si>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</si>
  <si>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</si>
  <si>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</si>
  <si>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</si>
  <si>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</si>
  <si>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</si>
  <si>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</si>
  <si>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</si>
  <si>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</si>
  <si>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</si>
  <si>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</si>
  <si>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</si>
  <si>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</si>
  <si>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</si>
  <si>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</si>
  <si>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</si>
  <si>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</si>
  <si>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</si>
  <si>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</si>
  <si>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</si>
  <si>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</si>
  <si>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</si>
  <si>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</si>
  <si>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</si>
  <si>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</si>
  <si>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</si>
  <si>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</si>
  <si>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</si>
  <si>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</si>
  <si>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</si>
  <si>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</si>
  <si>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</si>
  <si>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</si>
  <si>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</si>
  <si>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</si>
  <si>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</si>
  <si>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</si>
  <si>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</si>
  <si>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</si>
  <si>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</si>
  <si>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</si>
  <si>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</si>
  <si>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</si>
  <si>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</si>
  <si>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</si>
  <si>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</si>
  <si>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</si>
  <si>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</si>
  <si>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</si>
  <si>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</si>
  <si>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</si>
  <si>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</si>
  <si>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</si>
  <si>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</si>
  <si>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</si>
  <si>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</si>
  <si>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</si>
  <si>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</si>
  <si>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</si>
  <si>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</si>
  <si>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</si>
  <si>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</si>
  <si>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</si>
  <si>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</si>
  <si>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</si>
  <si>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</si>
  <si>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</si>
  <si>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</si>
  <si>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</si>
  <si>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</si>
  <si>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</si>
  <si>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</si>
  <si>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</si>
  <si>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</si>
  <si>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</si>
  <si>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</si>
  <si>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</si>
  <si>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</si>
  <si>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</si>
  <si>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</si>
  <si>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</si>
  <si>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</si>
  <si>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</si>
  <si>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</si>
  <si>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</si>
  <si>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</si>
  <si>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</si>
  <si>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</si>
  <si>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</si>
  <si>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</si>
  <si>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</si>
  <si>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</si>
  <si>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</si>
  <si>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</si>
  <si>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</si>
  <si>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</si>
  <si>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</si>
  <si>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</si>
  <si>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</si>
  <si>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</si>
  <si>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</si>
  <si>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</si>
  <si>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</si>
  <si>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</si>
  <si>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</si>
  <si>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</si>
  <si>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</si>
  <si>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</si>
  <si>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</si>
  <si>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</si>
  <si>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</si>
  <si>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</si>
  <si>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</si>
  <si>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</si>
  <si>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</si>
  <si>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</si>
  <si>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</si>
  <si>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</si>
  <si>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</si>
  <si>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</si>
  <si>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</si>
  <si>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</si>
  <si>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</si>
  <si>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</si>
  <si>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</si>
  <si>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</si>
  <si>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</si>
  <si>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</si>
  <si>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</si>
  <si>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</si>
  <si>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</si>
  <si>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</si>
  <si>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</si>
  <si>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</si>
  <si>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</si>
  <si>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</si>
  <si>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</si>
  <si>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</si>
  <si>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</si>
  <si>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</si>
  <si>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</si>
  <si>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</si>
  <si>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</si>
  <si>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</si>
  <si>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</si>
  <si>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</si>
  <si>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</si>
  <si>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</si>
  <si>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</si>
  <si>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</si>
  <si>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</si>
  <si>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</si>
  <si>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</si>
  <si>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</si>
  <si>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</si>
  <si>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</si>
  <si>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</si>
  <si>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</si>
  <si>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</si>
  <si>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</si>
  <si>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</si>
  <si>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</si>
  <si>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</si>
  <si>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</si>
  <si>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</si>
  <si>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</si>
  <si>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</si>
  <si>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</si>
  <si>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</si>
  <si>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</si>
  <si>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</si>
  <si>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</si>
  <si>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</si>
  <si>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</si>
  <si>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</si>
  <si>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</si>
  <si>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</si>
  <si>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</si>
  <si>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</si>
  <si>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</si>
  <si>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</si>
  <si>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</si>
  <si>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</si>
  <si>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</si>
  <si>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</si>
  <si>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</si>
  <si>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</si>
  <si>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</si>
  <si>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</si>
  <si>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</si>
  <si>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</si>
  <si>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</si>
  <si>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</si>
  <si>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</si>
  <si>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</si>
  <si>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</si>
  <si>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</si>
  <si>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</si>
  <si>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</si>
  <si>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</si>
  <si>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</si>
  <si>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</si>
  <si>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</si>
  <si>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</si>
  <si>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</si>
  <si>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</si>
  <si>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</si>
  <si>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</si>
  <si>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</si>
  <si>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</si>
  <si>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</si>
  <si>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</si>
  <si>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</si>
  <si>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</si>
  <si>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</si>
  <si>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</si>
  <si>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</si>
  <si>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</si>
  <si>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</si>
  <si>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</si>
  <si>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</si>
  <si>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</si>
  <si>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</si>
  <si>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</si>
  <si>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</si>
  <si>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</si>
  <si>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</si>
  <si>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</si>
  <si>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</si>
  <si>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</si>
  <si>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</si>
  <si>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</si>
  <si>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</si>
  <si>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</si>
  <si>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</si>
  <si>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</si>
  <si>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</si>
  <si>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</si>
  <si>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</si>
  <si>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</si>
  <si>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</si>
  <si>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</si>
  <si>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</si>
  <si>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</si>
  <si>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</si>
  <si>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</si>
  <si>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</si>
  <si>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</si>
  <si>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</si>
  <si>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</si>
  <si>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</si>
  <si>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</si>
  <si>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</si>
  <si>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</si>
  <si>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</si>
  <si>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</si>
  <si>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</si>
  <si>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</si>
  <si>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</si>
  <si>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</si>
  <si>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</si>
  <si>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</si>
  <si>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</si>
  <si>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</si>
  <si>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</si>
  <si>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</si>
  <si>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</si>
  <si>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</si>
  <si>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</si>
  <si>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</si>
  <si>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</si>
  <si>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</si>
  <si>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</si>
  <si>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</si>
  <si>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</si>
  <si>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</si>
  <si>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</si>
  <si>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</si>
  <si>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</si>
  <si>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</si>
  <si>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</si>
  <si>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</si>
  <si>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</si>
  <si>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</si>
  <si>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</si>
  <si>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</si>
  <si>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</si>
  <si>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</si>
  <si>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</si>
  <si>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</si>
  <si>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</si>
  <si>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</si>
  <si>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</si>
  <si>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</si>
  <si>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</si>
  <si>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</si>
  <si>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</si>
  <si>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</si>
  <si>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</si>
  <si>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</si>
  <si>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</si>
  <si>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</si>
  <si>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</si>
  <si>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</si>
  <si>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</si>
  <si>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</si>
  <si>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</si>
  <si>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</si>
  <si>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</si>
  <si>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</si>
  <si>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</si>
  <si>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</si>
  <si>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</si>
  <si>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</si>
  <si>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</si>
  <si>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</si>
  <si>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</si>
  <si>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</si>
  <si>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</si>
  <si>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</si>
  <si>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</si>
  <si>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</si>
  <si>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</si>
  <si>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</si>
  <si>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</si>
  <si>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</si>
  <si>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</si>
  <si>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</si>
  <si>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</si>
  <si>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</si>
  <si>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</si>
  <si>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</si>
  <si>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</si>
  <si>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</si>
  <si>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</si>
  <si>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</si>
  <si>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</si>
  <si>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</si>
  <si>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</si>
  <si>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</si>
  <si>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</si>
  <si>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</si>
  <si>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</si>
  <si>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</si>
  <si>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</si>
  <si>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</si>
  <si>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</si>
  <si>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</si>
  <si>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</si>
  <si>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</si>
  <si>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</si>
  <si>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</si>
  <si>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</si>
  <si>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</si>
  <si>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</si>
  <si>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</si>
  <si>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</si>
  <si>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</si>
  <si>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</si>
  <si>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</si>
  <si>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</si>
  <si>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</si>
  <si>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</si>
  <si>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</si>
  <si>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</si>
  <si>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</si>
  <si>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</si>
  <si>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</si>
  <si>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</si>
  <si>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</si>
  <si>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</si>
  <si>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</si>
  <si>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</si>
  <si>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</si>
  <si>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</si>
  <si>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</si>
  <si>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</si>
  <si>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</si>
  <si>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</si>
  <si>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</si>
  <si>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</si>
  <si>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</si>
  <si>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</si>
  <si>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</si>
  <si>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</si>
  <si>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</si>
  <si>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</si>
  <si>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</si>
  <si>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</si>
  <si>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</si>
  <si>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</si>
  <si>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</si>
  <si>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</si>
  <si>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</si>
  <si>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</si>
  <si>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</si>
  <si>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</si>
  <si>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</si>
  <si>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</si>
  <si>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</si>
  <si>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</si>
  <si>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</si>
  <si>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</si>
  <si>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</si>
  <si>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</si>
  <si>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</si>
  <si>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</si>
  <si>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</si>
  <si>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</si>
  <si>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</si>
  <si>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</si>
  <si>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</si>
  <si>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</si>
  <si>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</si>
  <si>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</si>
  <si>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</si>
  <si>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</si>
  <si>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</si>
  <si>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</si>
  <si>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</si>
  <si>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</si>
  <si>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</si>
  <si>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</si>
  <si>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</si>
  <si>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</si>
  <si>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</si>
  <si>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</si>
  <si>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</si>
  <si>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</si>
  <si>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</si>
  <si>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</si>
  <si>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</si>
  <si>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</si>
  <si>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</si>
  <si>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</si>
  <si>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</si>
  <si>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</si>
  <si>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</si>
  <si>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</si>
  <si>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</si>
  <si>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</si>
  <si>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</si>
  <si>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</si>
  <si>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</si>
  <si>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</si>
  <si>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</si>
  <si>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</si>
  <si>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</si>
  <si>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</si>
  <si>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</si>
  <si>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</si>
  <si>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</si>
  <si>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</si>
  <si>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</si>
  <si>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</si>
  <si>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</si>
  <si>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</si>
  <si>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</si>
  <si>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</si>
  <si>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</si>
  <si>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</si>
  <si>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</si>
  <si>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</si>
  <si>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</si>
  <si>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</si>
  <si>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</si>
  <si>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</si>
  <si>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</si>
  <si>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</si>
  <si>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</si>
  <si>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</si>
  <si>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</si>
  <si>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</si>
  <si>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</si>
  <si>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</si>
  <si>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</si>
  <si>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</si>
  <si>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</si>
  <si>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</si>
  <si>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</si>
  <si>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</si>
  <si>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</si>
  <si>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</si>
  <si>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</si>
  <si>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</si>
  <si>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</si>
  <si>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</si>
  <si>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</si>
  <si>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</si>
  <si>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</si>
  <si>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</si>
  <si>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</si>
  <si>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</si>
  <si>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</si>
  <si>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</si>
  <si>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</si>
  <si>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</si>
  <si>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</si>
  <si>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</si>
  <si>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</si>
  <si>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</si>
  <si>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</si>
  <si>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</si>
  <si>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</si>
  <si>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</si>
  <si>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</si>
  <si>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</si>
  <si>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</si>
  <si>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</si>
  <si>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</si>
  <si>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</si>
  <si>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</si>
  <si>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</si>
  <si>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</si>
  <si>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</si>
  <si>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</si>
  <si>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</si>
  <si>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</si>
  <si>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</si>
  <si>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</si>
  <si>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</si>
  <si>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</si>
  <si>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</si>
  <si>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</si>
  <si>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</si>
  <si>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</si>
  <si>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</si>
  <si>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</si>
  <si>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</si>
  <si>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</si>
  <si>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</si>
  <si>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</si>
  <si>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</si>
  <si>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</si>
  <si>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</si>
  <si>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</si>
  <si>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</si>
  <si>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</si>
  <si>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</si>
  <si>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</si>
  <si>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</si>
  <si>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</si>
  <si>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</si>
  <si>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</si>
  <si>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</si>
  <si>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</si>
  <si>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</si>
  <si>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</si>
  <si>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</si>
  <si>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</si>
  <si>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</si>
  <si>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</si>
  <si>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</si>
  <si>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</si>
  <si>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</si>
  <si>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</si>
  <si>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</si>
  <si>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</si>
  <si>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</si>
  <si>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</si>
  <si>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</si>
  <si>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</si>
  <si>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</si>
  <si>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</si>
  <si>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</si>
  <si>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</si>
  <si>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</si>
  <si>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</si>
  <si>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</si>
  <si>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</si>
  <si>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</si>
  <si>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</si>
  <si>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</si>
  <si>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</si>
  <si>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</si>
  <si>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</si>
  <si>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</si>
  <si>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</si>
  <si>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</si>
  <si>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</si>
  <si>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</si>
  <si>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</si>
  <si>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</si>
  <si>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</si>
  <si>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</si>
  <si>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</si>
  <si>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</si>
  <si>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</si>
  <si>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</si>
  <si>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</si>
  <si>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</si>
  <si>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</si>
  <si>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</si>
  <si>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</si>
  <si>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</si>
  <si>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</si>
  <si>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</si>
  <si>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</si>
  <si>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</si>
  <si>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</si>
  <si>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</si>
  <si>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</si>
  <si>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</si>
  <si>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</si>
  <si>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</si>
  <si>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</si>
  <si>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</si>
  <si>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</si>
  <si>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</si>
  <si>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</si>
  <si>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</si>
  <si>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</si>
  <si>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</si>
  <si>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</si>
  <si>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</si>
  <si>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</si>
  <si>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</si>
  <si>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</si>
  <si>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</si>
  <si>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</si>
  <si>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</si>
  <si>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</si>
  <si>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</si>
  <si>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</si>
  <si>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</si>
  <si>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</si>
  <si>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</si>
  <si>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</si>
  <si>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</si>
  <si>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</si>
  <si>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</si>
  <si>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</si>
  <si>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</si>
  <si>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</si>
  <si>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</si>
  <si>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</si>
  <si>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</si>
  <si>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</si>
  <si>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</si>
  <si>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</si>
  <si>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</si>
  <si>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</si>
  <si>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</si>
  <si>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</si>
  <si>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</si>
  <si>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</si>
  <si>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</si>
  <si>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</si>
  <si>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</si>
  <si>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</si>
  <si>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</si>
  <si>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</si>
  <si>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</si>
  <si>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</si>
  <si>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</si>
  <si>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</si>
  <si>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</si>
  <si>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</si>
  <si>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</si>
  <si>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</si>
  <si>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</si>
  <si>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</si>
  <si>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</si>
  <si>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</si>
  <si>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</si>
  <si>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</si>
  <si>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</si>
  <si>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</si>
  <si>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</si>
  <si>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</si>
  <si>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</si>
  <si>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</si>
  <si>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</si>
  <si>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</si>
  <si>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</si>
  <si>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</si>
  <si>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</si>
  <si>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</si>
  <si>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</si>
  <si>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</si>
  <si>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</si>
  <si>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</si>
  <si>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</si>
  <si>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</si>
  <si>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</si>
  <si>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</si>
  <si>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</si>
  <si>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</si>
  <si>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</si>
  <si>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</si>
  <si>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</si>
  <si>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</si>
  <si>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</si>
  <si>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</si>
  <si>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</si>
  <si>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</si>
  <si>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</si>
  <si>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</si>
  <si>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</si>
  <si>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</si>
  <si>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</si>
  <si>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</si>
  <si>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</si>
  <si>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</si>
  <si>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</si>
  <si>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</si>
  <si>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</si>
  <si>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</si>
  <si>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</si>
  <si>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</si>
  <si>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</si>
  <si>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</si>
  <si>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</si>
  <si>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</si>
  <si>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</si>
  <si>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</si>
  <si>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</si>
  <si>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</si>
  <si>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</si>
  <si>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</si>
  <si>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</si>
  <si>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</si>
  <si>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</si>
  <si>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</si>
  <si>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</si>
  <si>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</si>
  <si>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</si>
  <si>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</si>
  <si>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</si>
  <si>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</si>
  <si>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</si>
  <si>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</si>
  <si>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</si>
  <si>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</si>
  <si>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</si>
  <si>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</si>
  <si>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</si>
  <si>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</si>
  <si>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</si>
  <si>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</si>
  <si>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</si>
  <si>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</si>
  <si>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</si>
  <si>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</si>
  <si>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</si>
  <si>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</si>
  <si>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</si>
  <si>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</si>
  <si>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</si>
  <si>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</si>
  <si>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</si>
  <si>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</si>
  <si>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</si>
  <si>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</si>
  <si>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</si>
  <si>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</si>
  <si>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</si>
  <si>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</si>
  <si>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</si>
  <si>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</si>
  <si>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</si>
  <si>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</si>
  <si>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</si>
  <si>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</si>
  <si>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</si>
  <si>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</si>
  <si>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</si>
  <si>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</si>
  <si>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</si>
  <si>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</si>
  <si>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</si>
  <si>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</si>
  <si>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</si>
  <si>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</si>
  <si>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</si>
  <si>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</si>
  <si>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</si>
  <si>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</si>
  <si>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</si>
  <si>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</si>
  <si>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</si>
  <si>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</si>
  <si>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</si>
  <si>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</si>
  <si>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</si>
  <si>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</si>
  <si>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</si>
  <si>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</si>
  <si>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</si>
  <si>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</si>
  <si>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</si>
  <si>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</si>
  <si>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</si>
  <si>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</si>
  <si>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</si>
  <si>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</si>
  <si>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</si>
  <si>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</si>
  <si>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</si>
  <si>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</si>
  <si>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</si>
  <si>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</si>
  <si>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</si>
  <si>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</si>
  <si>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</si>
  <si>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</si>
  <si>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</si>
  <si>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</si>
  <si>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</si>
  <si>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</si>
  <si>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</si>
  <si>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</si>
  <si>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</si>
  <si>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</si>
  <si>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</si>
  <si>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</si>
  <si>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</si>
  <si>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</si>
  <si>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</si>
  <si>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</si>
  <si>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</si>
  <si>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</si>
  <si>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</si>
  <si>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</si>
  <si>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</si>
  <si>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</si>
  <si>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</si>
  <si>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</si>
  <si>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</si>
  <si>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</si>
  <si>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</si>
  <si>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</si>
  <si>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</si>
  <si>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</si>
  <si>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</si>
  <si>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</si>
  <si>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</si>
  <si>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</si>
  <si>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</si>
  <si>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</si>
  <si>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</si>
  <si>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</si>
  <si>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</si>
  <si>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</si>
  <si>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</si>
  <si>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</si>
  <si>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</si>
  <si>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</si>
  <si>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</si>
  <si>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</si>
  <si>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</si>
  <si>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</si>
  <si>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</si>
  <si>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</si>
  <si>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</si>
  <si>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</si>
  <si>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</si>
  <si>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</si>
  <si>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</si>
  <si>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</si>
  <si>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</si>
  <si>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</si>
  <si>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</si>
  <si>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</si>
  <si>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</si>
  <si>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</si>
  <si>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</si>
  <si>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</si>
  <si>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</si>
  <si>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</si>
  <si>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</si>
  <si>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</si>
  <si>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</si>
  <si>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</si>
  <si>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</si>
  <si>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</si>
  <si>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</si>
  <si>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</si>
  <si>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</si>
  <si>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</si>
  <si>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</si>
  <si>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</si>
  <si>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</si>
  <si>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</si>
  <si>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</si>
  <si>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</si>
  <si>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</si>
  <si>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</si>
  <si>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</si>
  <si>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</si>
  <si>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</si>
  <si>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</si>
  <si>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</si>
  <si>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</si>
  <si>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</si>
  <si>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</si>
  <si>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</si>
  <si>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</si>
  <si>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</si>
  <si>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</si>
  <si>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</si>
  <si>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</si>
  <si>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</si>
  <si>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</si>
  <si>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</si>
  <si>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</si>
  <si>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</si>
  <si>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</si>
  <si>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</si>
  <si>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</si>
  <si>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</si>
  <si>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</si>
  <si>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</si>
  <si>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</si>
  <si>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</si>
  <si>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</si>
  <si>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</si>
  <si>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</si>
  <si>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</si>
  <si>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</si>
  <si>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</si>
  <si>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</si>
  <si>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</si>
  <si>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</si>
  <si>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</si>
  <si>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</si>
  <si>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</si>
  <si>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</si>
  <si>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</si>
  <si>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</si>
  <si>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</si>
  <si>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</si>
  <si>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</si>
  <si>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</si>
  <si>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</si>
  <si>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</si>
  <si>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</si>
  <si>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</si>
  <si>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</si>
  <si>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</si>
  <si>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</si>
  <si>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</si>
  <si>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</si>
  <si>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</si>
  <si>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</si>
  <si>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</si>
  <si>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</si>
  <si>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</si>
  <si>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</si>
  <si>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</si>
  <si>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</si>
  <si>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</si>
  <si>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</si>
  <si>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</si>
  <si>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</si>
  <si>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</si>
  <si>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</si>
  <si>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</si>
  <si>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</si>
  <si>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</si>
  <si>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</si>
  <si>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</si>
  <si>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</si>
  <si>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</si>
  <si>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</si>
  <si>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</si>
  <si>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</si>
  <si>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</si>
  <si>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</si>
  <si>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</si>
  <si>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</si>
  <si>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</si>
  <si>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</si>
  <si>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</si>
  <si>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</si>
  <si>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</si>
  <si>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</si>
  <si>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</si>
  <si>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</si>
  <si>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</si>
  <si>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</si>
  <si>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</si>
  <si>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</si>
  <si>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</si>
  <si>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</si>
  <si>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</si>
  <si>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</si>
  <si>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</si>
  <si>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</si>
  <si>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</si>
  <si>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</si>
  <si>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</si>
  <si>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</si>
  <si>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</si>
  <si>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</si>
  <si>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</si>
  <si>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</si>
  <si>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</si>
  <si>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</si>
  <si>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</si>
  <si>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</si>
  <si>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</si>
  <si>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</si>
  <si>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</si>
  <si>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</si>
  <si>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</si>
  <si>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</si>
  <si>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</si>
  <si>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</si>
  <si>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</si>
  <si>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</si>
  <si>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</si>
  <si>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</si>
  <si>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</si>
  <si>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</si>
  <si>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</si>
  <si>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</si>
  <si>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</si>
  <si>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</si>
  <si>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</si>
  <si>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</si>
  <si>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</si>
  <si>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</si>
  <si>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</si>
  <si>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</si>
  <si>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</si>
  <si>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</si>
  <si>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</si>
  <si>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</si>
  <si>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</si>
  <si>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</si>
  <si>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</si>
  <si>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</si>
  <si>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</si>
  <si>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</si>
  <si>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</si>
  <si>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</si>
  <si>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</si>
  <si>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</si>
  <si>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</si>
  <si>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</si>
  <si>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</si>
  <si>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</si>
  <si>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</si>
  <si>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</si>
  <si>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</si>
  <si>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</si>
  <si>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</si>
  <si>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</si>
  <si>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</si>
  <si>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</si>
  <si>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</si>
  <si>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</si>
  <si>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</si>
  <si>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</si>
  <si>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</si>
  <si>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</si>
  <si>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</si>
  <si>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</si>
  <si>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</si>
  <si>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</si>
  <si>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</si>
  <si>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</si>
  <si>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</si>
  <si>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</si>
  <si>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</si>
  <si>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</si>
  <si>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</si>
  <si>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</si>
  <si>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</si>
  <si>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</si>
  <si>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</si>
  <si>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</si>
  <si>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</si>
  <si>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</si>
  <si>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</si>
  <si>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</si>
  <si>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</si>
  <si>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</si>
  <si>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</si>
  <si>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</si>
  <si>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</si>
  <si>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</si>
  <si>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</si>
  <si>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</si>
  <si>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</si>
  <si>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</si>
  <si>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</si>
  <si>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</si>
  <si>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</si>
  <si>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</si>
  <si>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</si>
  <si>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</si>
  <si>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</si>
  <si>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</si>
  <si>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</si>
  <si>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</si>
  <si>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</si>
  <si>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</si>
  <si>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</si>
  <si>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</si>
  <si>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</si>
  <si>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</si>
  <si>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</si>
  <si>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</si>
  <si>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</si>
  <si>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</si>
  <si>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</si>
  <si>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</si>
  <si>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</si>
  <si>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</si>
  <si>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</si>
  <si>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</si>
  <si>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</si>
  <si>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</si>
  <si>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</si>
  <si>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</si>
  <si>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</si>
  <si>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</si>
  <si>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</si>
  <si>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</si>
  <si>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</si>
  <si>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</si>
  <si>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</si>
  <si>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</si>
  <si>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</si>
  <si>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</si>
  <si>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</si>
  <si>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</si>
  <si>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</si>
  <si>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</si>
  <si>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</si>
  <si>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</si>
  <si>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</si>
  <si>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</si>
  <si>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</si>
  <si>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</si>
  <si>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</si>
  <si>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</si>
  <si>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</si>
  <si>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</si>
  <si>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</si>
  <si>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</si>
  <si>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</si>
  <si>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</si>
  <si>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</si>
  <si>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</si>
  <si>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</si>
  <si>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</si>
  <si>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</si>
  <si>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</si>
  <si>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</si>
  <si>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</si>
  <si>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</si>
  <si>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</si>
  <si>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</si>
  <si>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</si>
  <si>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</si>
  <si>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</si>
  <si>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</si>
  <si>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</si>
  <si>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</si>
  <si>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</si>
  <si>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</si>
  <si>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</si>
  <si>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</si>
  <si>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</si>
  <si>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</si>
  <si>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</si>
  <si>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</si>
  <si>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</si>
  <si>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</si>
  <si>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</si>
  <si>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</si>
  <si>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</si>
  <si>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</si>
  <si>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</si>
  <si>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</si>
  <si>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</si>
  <si>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</si>
  <si>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</si>
  <si>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</si>
  <si>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</si>
  <si>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</si>
  <si>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</si>
  <si>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</si>
  <si>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</si>
  <si>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</si>
  <si>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</si>
  <si>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</si>
  <si>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</si>
  <si>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</si>
  <si>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</si>
  <si>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</si>
  <si>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</si>
  <si>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</si>
  <si>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</si>
  <si>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</si>
  <si>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</si>
  <si>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</si>
  <si>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</si>
  <si>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</si>
  <si>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</si>
  <si>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</si>
  <si>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</si>
  <si>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</si>
  <si>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</si>
  <si>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</si>
  <si>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</si>
  <si>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</si>
  <si>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</si>
  <si>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</si>
  <si>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</si>
  <si>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</si>
  <si>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</si>
  <si>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</si>
  <si>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</si>
  <si>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</si>
  <si>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</si>
  <si>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</si>
  <si>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</si>
  <si>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</si>
  <si>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</si>
  <si>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</si>
  <si>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</si>
  <si>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</si>
  <si>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</si>
  <si>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</si>
  <si>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</si>
  <si>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</si>
  <si>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</si>
  <si>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</si>
  <si>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</si>
  <si>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</si>
  <si>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</si>
  <si>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</si>
  <si>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</si>
  <si>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</si>
  <si>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</si>
  <si>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</si>
  <si>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</si>
  <si>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</si>
  <si>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</si>
  <si>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</si>
  <si>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</si>
  <si>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</si>
  <si>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</si>
  <si>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</si>
  <si>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</si>
  <si>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</si>
  <si>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</si>
  <si>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</si>
  <si>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</si>
  <si>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</si>
  <si>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</si>
  <si>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</si>
  <si>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</si>
  <si>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</si>
  <si>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</si>
  <si>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</si>
  <si>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</si>
  <si>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</si>
  <si>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</si>
  <si>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</si>
  <si>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</si>
  <si>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</si>
  <si>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</si>
  <si>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</si>
  <si>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</si>
  <si>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</si>
  <si>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</si>
  <si>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</si>
  <si>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</si>
  <si>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</si>
  <si>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</si>
  <si>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</si>
  <si>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</si>
  <si>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</si>
  <si>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</si>
  <si>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</si>
  <si>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</si>
  <si>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</si>
  <si>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</si>
  <si>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</si>
  <si>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</si>
  <si>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</si>
  <si>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</si>
  <si>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</si>
  <si>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</si>
  <si>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</si>
  <si>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</si>
  <si>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</si>
  <si>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</si>
  <si>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</si>
  <si>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</si>
  <si>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</si>
  <si>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</si>
  <si>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</si>
  <si>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</si>
  <si>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</si>
  <si>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</si>
  <si>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</si>
  <si>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</si>
  <si>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</si>
  <si>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</si>
  <si>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</si>
  <si>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</si>
  <si>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</si>
  <si>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</si>
  <si>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</si>
  <si>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</si>
  <si>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</si>
  <si>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</si>
  <si>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</si>
  <si>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</si>
  <si>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</si>
  <si>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</si>
  <si>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</si>
  <si>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</si>
  <si>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</si>
  <si>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</si>
  <si>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</si>
  <si>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</si>
  <si>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</si>
  <si>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</si>
  <si>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</si>
  <si>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</si>
  <si>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</si>
  <si>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</si>
  <si>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</si>
  <si>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</si>
  <si>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</si>
  <si>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</si>
  <si>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</si>
  <si>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</si>
  <si>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</si>
  <si>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</si>
  <si>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</si>
  <si>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</si>
  <si>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</si>
  <si>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</si>
  <si>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</si>
  <si>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</si>
  <si>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</si>
  <si>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</si>
  <si>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</si>
  <si>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</si>
  <si>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</si>
  <si>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</si>
  <si>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</si>
  <si>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</si>
  <si>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</si>
  <si>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</si>
  <si>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</si>
  <si>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</si>
  <si>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</si>
  <si>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</si>
  <si>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</si>
  <si>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</si>
  <si>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</si>
  <si>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</si>
  <si>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</si>
  <si>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</si>
  <si>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</si>
  <si>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</si>
  <si>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</si>
  <si>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</si>
  <si>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</si>
  <si>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</si>
  <si>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</si>
  <si>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</si>
  <si>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</si>
  <si>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</si>
  <si>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</si>
  <si>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</si>
  <si>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</si>
  <si>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</si>
  <si>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</si>
  <si>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</si>
  <si>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</si>
  <si>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</si>
  <si>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</si>
  <si>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</si>
  <si>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</si>
  <si>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</si>
  <si>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</si>
  <si>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</si>
  <si>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</si>
  <si>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</si>
  <si>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</si>
  <si>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</si>
  <si>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</si>
  <si>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</si>
  <si>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</si>
  <si>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</si>
  <si>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</si>
  <si>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</si>
  <si>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</si>
  <si>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</si>
  <si>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</si>
  <si>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</si>
  <si>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</si>
  <si>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</si>
  <si>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</si>
  <si>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</si>
  <si>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</si>
  <si>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</si>
  <si>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</si>
  <si>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</si>
  <si>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</si>
  <si>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</si>
  <si>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</si>
  <si>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</si>
  <si>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</si>
  <si>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</si>
  <si>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</si>
  <si>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</si>
  <si>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</si>
  <si>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</si>
  <si>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</si>
  <si>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</si>
  <si>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</si>
  <si>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</si>
  <si>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</si>
  <si>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</si>
  <si>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</si>
  <si>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</si>
  <si>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</si>
  <si>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</si>
  <si>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</si>
  <si>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</si>
  <si>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</si>
  <si>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</si>
  <si>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</si>
  <si>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</si>
  <si>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</si>
  <si>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</si>
  <si>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</si>
  <si>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</si>
  <si>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</si>
  <si>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</si>
  <si>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</si>
  <si>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</si>
  <si>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</si>
  <si>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</si>
  <si>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</si>
  <si>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</si>
  <si>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</si>
  <si>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</si>
  <si>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</si>
  <si>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</si>
  <si>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</si>
  <si>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</si>
  <si>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</si>
  <si>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</si>
  <si>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</si>
  <si>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</si>
  <si>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</si>
  <si>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</si>
  <si>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</si>
  <si>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</si>
  <si>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</si>
  <si>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</si>
  <si>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</si>
  <si>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</si>
  <si>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</si>
  <si>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</si>
  <si>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</si>
  <si>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</si>
  <si>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</si>
  <si>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</si>
  <si>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</si>
  <si>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</si>
  <si>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</si>
  <si>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</si>
  <si>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</si>
  <si>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</si>
  <si>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</si>
  <si>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</si>
  <si>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</si>
  <si>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</si>
  <si>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</si>
  <si>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</si>
  <si>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</si>
  <si>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</si>
  <si>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</si>
  <si>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</si>
  <si>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</si>
  <si>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</si>
  <si>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</si>
  <si>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</si>
  <si>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</si>
  <si>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</si>
  <si>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</si>
  <si>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</si>
  <si>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</si>
  <si>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</si>
  <si>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</si>
  <si>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</si>
  <si>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</si>
  <si>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</si>
  <si>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</si>
  <si>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</si>
  <si>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</si>
  <si>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</si>
  <si>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</si>
  <si>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</si>
  <si>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</si>
  <si>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</si>
  <si>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</si>
  <si>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</si>
  <si>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</si>
  <si>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</si>
  <si>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</si>
  <si>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</si>
  <si>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</si>
  <si>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</si>
  <si>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</si>
  <si>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</si>
  <si>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</si>
  <si>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</si>
  <si>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</si>
  <si>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</si>
  <si>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</si>
  <si>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</si>
  <si>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</si>
  <si>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</si>
  <si>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</si>
  <si>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</si>
  <si>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</si>
  <si>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</si>
  <si>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</si>
  <si>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</si>
  <si>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</si>
  <si>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</si>
  <si>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</si>
  <si>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</si>
  <si>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</si>
  <si>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</si>
  <si>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</si>
  <si>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</si>
  <si>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</si>
  <si>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</si>
  <si>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</si>
  <si>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</si>
  <si>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</si>
  <si>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</si>
  <si>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</si>
  <si>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</si>
  <si>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</si>
  <si>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</si>
  <si>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</si>
  <si>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</si>
  <si>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</si>
  <si>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</si>
  <si>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</si>
  <si>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</si>
  <si>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</si>
  <si>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</si>
  <si>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</si>
  <si>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</si>
  <si>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</si>
  <si>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</si>
  <si>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</si>
  <si>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</si>
  <si>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</si>
  <si>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</si>
  <si>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</si>
  <si>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</si>
  <si>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</si>
  <si>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</si>
  <si>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</si>
  <si>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</si>
  <si>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</si>
  <si>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</si>
  <si>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</si>
  <si>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</si>
  <si>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</si>
  <si>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</si>
  <si>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</si>
  <si>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</si>
  <si>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</si>
  <si>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</si>
  <si>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</si>
  <si>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</si>
  <si>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</si>
  <si>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</si>
  <si>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</si>
  <si>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</si>
  <si>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</si>
  <si>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</si>
  <si>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</si>
  <si>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</si>
  <si>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</si>
  <si>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</si>
  <si>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</si>
  <si>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</si>
  <si>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</si>
  <si>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</si>
  <si>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</si>
  <si>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</si>
  <si>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</si>
  <si>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</si>
  <si>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</si>
  <si>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</si>
  <si>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</si>
  <si>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</si>
  <si>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</si>
  <si>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</si>
  <si>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</si>
  <si>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</si>
  <si>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</si>
  <si>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</si>
  <si>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</si>
  <si>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</si>
  <si>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</si>
  <si>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</si>
  <si>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</si>
  <si>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</si>
  <si>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</si>
  <si>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</si>
  <si>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</si>
  <si>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</si>
  <si>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</si>
  <si>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</si>
  <si>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</si>
  <si>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</si>
  <si>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</si>
  <si>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</si>
  <si>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</si>
  <si>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</si>
  <si>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</si>
  <si>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</si>
  <si>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</si>
  <si>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</si>
  <si>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</si>
  <si>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</si>
  <si>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</si>
  <si>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</si>
  <si>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</si>
  <si>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</si>
  <si>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</si>
  <si>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</si>
  <si>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</si>
  <si>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</si>
  <si>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</si>
  <si>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</si>
  <si>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</si>
  <si>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</si>
  <si>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</si>
  <si>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</si>
  <si>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</si>
  <si>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</si>
  <si>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</si>
  <si>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</si>
  <si>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</si>
  <si>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</si>
  <si>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</si>
  <si>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</si>
  <si>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</si>
  <si>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</si>
  <si>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</si>
  <si>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</si>
  <si>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</si>
  <si>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</si>
  <si>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</si>
  <si>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</si>
  <si>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</si>
  <si>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</si>
  <si>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</si>
  <si>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</si>
  <si>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</si>
  <si>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</si>
  <si>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</si>
  <si>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</si>
  <si>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</si>
  <si>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</si>
  <si>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</si>
  <si>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</si>
  <si>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</si>
  <si>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</si>
  <si>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</si>
  <si>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</si>
  <si>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</si>
  <si>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</si>
  <si>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</si>
  <si>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</si>
  <si>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</si>
  <si>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</si>
  <si>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</si>
  <si>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</si>
  <si>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</si>
  <si>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</si>
  <si>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</si>
  <si>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</si>
  <si>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</si>
  <si>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</si>
  <si>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</si>
  <si>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</si>
  <si>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</si>
  <si>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</si>
  <si>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</si>
  <si>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</si>
  <si>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</si>
  <si>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</si>
  <si>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</si>
  <si>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</si>
  <si>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</si>
  <si>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</si>
  <si>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</si>
  <si>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</si>
  <si>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</si>
  <si>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</si>
  <si>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</si>
  <si>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</si>
  <si>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</si>
  <si>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</si>
  <si>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</si>
  <si>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</si>
  <si>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</si>
  <si>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</si>
  <si>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</si>
  <si>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</si>
  <si>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</si>
  <si>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</si>
  <si>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</si>
  <si>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</si>
  <si>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</si>
  <si>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</si>
  <si>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</si>
  <si>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</si>
  <si>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</si>
  <si>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</si>
  <si>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</si>
  <si>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</si>
  <si>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</si>
  <si>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</si>
  <si>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</si>
  <si>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</si>
  <si>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</si>
  <si>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</si>
  <si>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</si>
  <si>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</si>
  <si>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</si>
  <si>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</si>
  <si>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</si>
  <si>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</si>
  <si>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</si>
  <si>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</si>
  <si>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</si>
  <si>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</si>
  <si>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</si>
  <si>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</si>
  <si>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</si>
  <si>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</si>
  <si>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</si>
  <si>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</si>
  <si>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</si>
  <si>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</si>
  <si>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</si>
  <si>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</si>
  <si>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</si>
  <si>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</si>
  <si>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</si>
  <si>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</si>
  <si>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</si>
  <si>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</si>
  <si>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</si>
  <si>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</si>
  <si>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</si>
  <si>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</si>
  <si>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</si>
  <si>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</si>
  <si>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</si>
  <si>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</si>
  <si>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</si>
  <si>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</si>
  <si>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</si>
  <si>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</si>
  <si>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</si>
  <si>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</si>
  <si>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</si>
  <si>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</si>
  <si>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</si>
  <si>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</si>
  <si>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</si>
  <si>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</si>
  <si>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</si>
  <si>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</si>
  <si>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</si>
  <si>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</si>
  <si>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</si>
  <si>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</si>
  <si>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</si>
  <si>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</si>
  <si>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</si>
  <si>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</si>
  <si>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</si>
  <si>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</si>
  <si>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</si>
  <si>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</si>
  <si>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</si>
  <si>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</si>
  <si>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</si>
  <si>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</si>
  <si>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</si>
  <si>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</si>
  <si>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</si>
  <si>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</si>
  <si>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</si>
  <si>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</si>
  <si>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</si>
  <si>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</si>
  <si>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</si>
  <si>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</si>
  <si>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</si>
  <si>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</si>
  <si>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</si>
  <si>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</si>
  <si>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</si>
  <si>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</si>
  <si>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</si>
  <si>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</si>
  <si>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</si>
  <si>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</si>
  <si>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</si>
  <si>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</si>
  <si>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</si>
  <si>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</si>
  <si>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</si>
  <si>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</si>
  <si>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</si>
  <si>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</si>
  <si>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</si>
  <si>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</si>
  <si>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</si>
  <si>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</si>
  <si>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</si>
  <si>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</si>
  <si>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</si>
  <si>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</si>
  <si>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</si>
  <si>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</si>
  <si>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</si>
  <si>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</si>
  <si>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</si>
  <si>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</si>
  <si>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</si>
  <si>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</si>
  <si>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</si>
  <si>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</si>
  <si>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</si>
  <si>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</si>
  <si>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</si>
  <si>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</si>
  <si>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</si>
  <si>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</si>
  <si>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</si>
  <si>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</si>
  <si>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</si>
  <si>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</si>
  <si>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</si>
  <si>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</si>
  <si>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</si>
  <si>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</si>
  <si>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</si>
  <si>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</si>
  <si>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</si>
  <si>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</si>
  <si>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</si>
  <si>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</si>
  <si>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</si>
  <si>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</si>
  <si>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</si>
  <si>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</si>
  <si>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</si>
  <si>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</si>
  <si>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</si>
  <si>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</si>
  <si>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</si>
  <si>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</si>
  <si>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</si>
  <si>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</si>
  <si>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</si>
  <si>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</si>
  <si>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</si>
  <si>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</si>
  <si>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</si>
  <si>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</si>
  <si>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</si>
  <si>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</si>
  <si>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</si>
  <si>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</si>
  <si>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</si>
  <si>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</si>
  <si>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</si>
  <si>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</si>
  <si>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</si>
  <si>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</si>
  <si>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</si>
  <si>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</si>
  <si>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</si>
  <si>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</si>
  <si>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</si>
  <si>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</si>
  <si>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</si>
  <si>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</si>
  <si>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</si>
  <si>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</si>
  <si>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</si>
  <si>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</si>
  <si>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</si>
  <si>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</si>
  <si>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</si>
  <si>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</si>
  <si>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</si>
  <si>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</si>
  <si>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</si>
  <si>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</si>
  <si>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</si>
  <si>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</si>
  <si>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</si>
  <si>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</si>
  <si>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</si>
  <si>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</si>
  <si>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</si>
  <si>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</si>
  <si>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</si>
  <si>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</si>
  <si>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</si>
  <si>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</si>
  <si>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</si>
  <si>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</si>
  <si>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</si>
  <si>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</si>
  <si>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</si>
  <si>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</si>
  <si>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</si>
  <si>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</si>
  <si>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</si>
  <si>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</si>
  <si>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</si>
  <si>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</si>
  <si>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</si>
  <si>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</si>
  <si>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</si>
  <si>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</si>
  <si>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</si>
  <si>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</si>
  <si>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</si>
  <si>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</si>
  <si>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</si>
  <si>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</si>
  <si>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</si>
  <si>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</si>
  <si>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</si>
  <si>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</si>
  <si>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</si>
  <si>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</si>
  <si>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</si>
  <si>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</si>
  <si>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</si>
  <si>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</si>
  <si>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</si>
  <si>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</si>
  <si>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</si>
  <si>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</si>
  <si>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</si>
  <si>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</si>
  <si>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</si>
  <si>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</si>
  <si>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</si>
  <si>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</si>
  <si>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</si>
  <si>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</si>
  <si>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</si>
  <si>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</si>
  <si>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</si>
  <si>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</si>
  <si>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</si>
  <si>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</si>
  <si>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</si>
  <si>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</si>
  <si>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</si>
  <si>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</si>
  <si>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</si>
  <si>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</si>
  <si>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</si>
  <si>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</si>
  <si>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</si>
  <si>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</si>
  <si>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</si>
  <si>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</si>
  <si>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</si>
  <si>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</si>
  <si>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</si>
  <si>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</si>
  <si>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</si>
  <si>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</si>
  <si>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</si>
  <si>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</si>
  <si>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</si>
  <si>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</si>
  <si>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</si>
  <si>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</si>
  <si>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</si>
  <si>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</si>
  <si>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</si>
  <si>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</si>
  <si>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</si>
  <si>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</si>
  <si>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</si>
  <si>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</si>
  <si>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</si>
  <si>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</si>
  <si>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</si>
  <si>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</si>
  <si>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</si>
  <si>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</si>
  <si>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</si>
  <si>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</si>
  <si>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</si>
  <si>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</si>
  <si>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</si>
  <si>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</si>
  <si>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</si>
  <si>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</si>
  <si>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</si>
  <si>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</si>
  <si>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</si>
  <si>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</si>
  <si>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</si>
  <si>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</si>
  <si>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</si>
  <si>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</si>
  <si>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</si>
  <si>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</si>
  <si>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</si>
  <si>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</si>
  <si>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</si>
  <si>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</si>
  <si>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</si>
  <si>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</si>
  <si>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</si>
  <si>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</si>
  <si>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</si>
  <si>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</si>
  <si>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</si>
  <si>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</si>
  <si>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</si>
  <si>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</si>
  <si>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</si>
  <si>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</si>
  <si>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</si>
  <si>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</si>
  <si>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</si>
  <si>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</si>
  <si>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</si>
  <si>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</si>
  <si>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</si>
  <si>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</si>
  <si>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</si>
  <si>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</si>
  <si>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</si>
  <si>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</si>
  <si>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</si>
  <si>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</si>
  <si>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</si>
  <si>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</si>
  <si>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</si>
  <si>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</si>
  <si>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</si>
  <si>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</si>
  <si>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</si>
  <si>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</si>
  <si>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</si>
  <si>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</si>
  <si>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</si>
  <si>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</si>
  <si>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</si>
  <si>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</si>
  <si>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</si>
  <si>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</si>
  <si>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</si>
  <si>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</si>
  <si>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</si>
  <si>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</si>
  <si>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</si>
  <si>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</si>
  <si>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</si>
  <si>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</si>
  <si>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</si>
  <si>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</si>
  <si>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</si>
  <si>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</si>
  <si>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</si>
  <si>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</si>
  <si>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</si>
  <si>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</si>
  <si>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</si>
  <si>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</si>
  <si>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</si>
  <si>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</si>
  <si>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</si>
  <si>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</si>
  <si>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</si>
  <si>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</si>
  <si>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</si>
  <si>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</si>
  <si>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</si>
  <si>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</si>
  <si>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</si>
  <si>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</si>
  <si>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</si>
  <si>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</si>
  <si>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</si>
  <si>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</si>
  <si>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</si>
  <si>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</si>
  <si>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</si>
  <si>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</si>
  <si>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</si>
  <si>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</si>
  <si>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</si>
  <si>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</si>
  <si>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</si>
  <si>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</si>
  <si>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</si>
  <si>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</si>
  <si>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</si>
  <si>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</si>
  <si>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</si>
  <si>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</si>
  <si>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</si>
  <si>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</si>
  <si>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</si>
  <si>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</si>
  <si>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</si>
  <si>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</si>
  <si>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</si>
  <si>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</si>
  <si>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</si>
  <si>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</si>
  <si>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</si>
  <si>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</si>
  <si>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</si>
  <si>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</si>
  <si>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</si>
  <si>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</si>
  <si>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</si>
  <si>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</si>
  <si>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</si>
  <si>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</si>
  <si>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</si>
  <si>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</si>
  <si>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</si>
  <si>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</si>
  <si>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</si>
  <si>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</si>
  <si>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</si>
  <si>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</si>
  <si>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</si>
  <si>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</si>
  <si>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</si>
  <si>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</si>
  <si>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</si>
  <si>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</si>
  <si>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</si>
  <si>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</si>
  <si>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</si>
  <si>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</si>
  <si>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</si>
  <si>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</si>
  <si>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</si>
  <si>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</si>
  <si>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</si>
  <si>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</si>
  <si>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</si>
  <si>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</si>
  <si>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</si>
  <si>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</si>
  <si>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</si>
  <si>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</si>
  <si>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</si>
  <si>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</si>
  <si>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</si>
  <si>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</si>
  <si>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</si>
  <si>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</si>
  <si>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</si>
  <si>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</si>
  <si>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</si>
  <si>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</si>
  <si>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</si>
  <si>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</si>
  <si>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</si>
  <si>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</si>
  <si>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</si>
  <si>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</si>
  <si>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</si>
  <si>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</si>
  <si>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</si>
  <si>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</si>
  <si>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</si>
  <si>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</si>
  <si>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</si>
  <si>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</si>
  <si>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</si>
  <si>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</si>
  <si>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</si>
  <si>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</si>
  <si>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</si>
  <si>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</si>
  <si>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</si>
  <si>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</si>
  <si>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</si>
  <si>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</si>
  <si>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</si>
  <si>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</si>
  <si>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</si>
  <si>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</si>
  <si>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</si>
  <si>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</si>
  <si>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</si>
  <si>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</si>
  <si>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</si>
  <si>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</si>
  <si>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</si>
  <si>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</si>
  <si>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</si>
  <si>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</si>
  <si>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</si>
  <si>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</si>
  <si>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</si>
  <si>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</si>
  <si>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</si>
  <si>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</si>
  <si>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</si>
  <si>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</si>
  <si>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</si>
  <si>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</si>
  <si>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</si>
  <si>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</si>
  <si>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</si>
  <si>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</si>
  <si>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</si>
  <si>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</si>
  <si>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</si>
  <si>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</si>
  <si>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</si>
  <si>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</si>
  <si>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</si>
  <si>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</si>
  <si>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</si>
  <si>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</si>
  <si>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</si>
  <si>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</si>
  <si>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</si>
  <si>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</si>
  <si>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</si>
  <si>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</si>
  <si>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</si>
  <si>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</si>
  <si>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</si>
  <si>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</si>
  <si>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</si>
  <si>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</si>
  <si>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</si>
  <si>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</si>
  <si>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</si>
  <si>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</si>
  <si>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</si>
  <si>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</si>
  <si>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</si>
  <si>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</si>
  <si>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</si>
  <si>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</si>
  <si>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</si>
  <si>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</si>
  <si>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</si>
  <si>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</si>
  <si>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</si>
  <si>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</si>
  <si>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</si>
  <si>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</si>
  <si>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</si>
  <si>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</si>
  <si>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</si>
  <si>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</si>
  <si>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</si>
  <si>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</si>
  <si>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</si>
  <si>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</si>
  <si>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</si>
  <si>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</si>
  <si>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</si>
  <si>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</si>
  <si>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</si>
  <si>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</si>
  <si>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</si>
  <si>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</si>
  <si>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</si>
  <si>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</si>
  <si>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</si>
  <si>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</si>
  <si>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</si>
  <si>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</si>
  <si>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</si>
  <si>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</si>
  <si>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</si>
  <si>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</si>
  <si>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</si>
  <si>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</si>
  <si>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</si>
  <si>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</si>
  <si>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</si>
  <si>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</si>
  <si>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</si>
  <si>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</si>
  <si>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</si>
  <si>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</si>
  <si>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</si>
  <si>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</si>
  <si>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</si>
  <si>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</si>
  <si>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</si>
  <si>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</si>
  <si>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</si>
  <si>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</si>
  <si>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</si>
  <si>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</si>
  <si>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</si>
  <si>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</si>
  <si>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</si>
  <si>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</si>
  <si>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</si>
  <si>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</si>
  <si>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</si>
  <si>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</si>
  <si>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</si>
  <si>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</si>
  <si>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</si>
  <si>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</si>
  <si>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</si>
  <si>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</si>
  <si>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</si>
  <si>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</si>
  <si>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</si>
  <si>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</si>
  <si>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</si>
  <si>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</si>
  <si>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</si>
  <si>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</si>
  <si>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</si>
  <si>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</si>
  <si>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</si>
  <si>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</si>
  <si>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</si>
  <si>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</si>
  <si>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</si>
  <si>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</si>
  <si>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</si>
  <si>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</si>
  <si>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</si>
  <si>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</si>
  <si>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</si>
  <si>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</si>
  <si>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</si>
  <si>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</si>
  <si>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</si>
  <si>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</si>
  <si>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</si>
  <si>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</si>
  <si>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</si>
  <si>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</si>
  <si>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</si>
  <si>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</si>
  <si>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</si>
  <si>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</si>
  <si>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</si>
  <si>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</si>
  <si>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</si>
  <si>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</si>
  <si>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</si>
  <si>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</si>
  <si>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</si>
  <si>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</si>
  <si>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</si>
  <si>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</si>
  <si>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</si>
  <si>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</si>
  <si>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</si>
  <si>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</si>
  <si>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</si>
  <si>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</si>
  <si>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</si>
  <si>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</si>
  <si>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</si>
  <si>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</si>
  <si>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</si>
  <si>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</si>
  <si>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</si>
  <si>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</si>
  <si>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</si>
  <si>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</si>
  <si>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</si>
  <si>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</si>
  <si>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</si>
  <si>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</si>
  <si>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</si>
  <si>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</si>
  <si>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</si>
  <si>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</si>
  <si>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</si>
  <si>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</si>
  <si>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</si>
  <si>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</si>
  <si>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</si>
  <si>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</si>
  <si>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</si>
  <si>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</si>
  <si>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</si>
  <si>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</si>
  <si>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</si>
  <si>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</si>
  <si>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</si>
  <si>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</si>
  <si>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</si>
  <si>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</si>
  <si>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</si>
  <si>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</si>
  <si>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</si>
  <si>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</si>
  <si>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</si>
  <si>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</si>
  <si>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</si>
  <si>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</si>
  <si>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</si>
  <si>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</si>
  <si>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</si>
  <si>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</si>
  <si>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</si>
  <si>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</si>
  <si>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</si>
  <si>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</si>
  <si>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</si>
  <si>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</si>
  <si>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</si>
  <si>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</si>
  <si>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</si>
  <si>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</si>
  <si>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</si>
  <si>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</si>
  <si>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</si>
  <si>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</si>
  <si>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</si>
  <si>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</si>
  <si>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</si>
  <si>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</si>
  <si>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</si>
  <si>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</si>
  <si>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</si>
  <si>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</si>
  <si>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</si>
  <si>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</si>
  <si>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</si>
  <si>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</si>
  <si>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</si>
  <si>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</si>
  <si>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</si>
  <si>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</si>
  <si>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</si>
  <si>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</si>
  <si>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</si>
  <si>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</si>
  <si>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</si>
  <si>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</si>
  <si>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</si>
  <si>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</si>
  <si>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</si>
  <si>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</si>
  <si>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</si>
  <si>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</si>
  <si>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</si>
  <si>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</si>
  <si>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</si>
  <si>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</si>
  <si>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</si>
  <si>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</si>
  <si>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</si>
  <si>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</si>
  <si>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</si>
  <si>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</si>
  <si>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</si>
  <si>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</si>
  <si>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</si>
  <si>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</si>
  <si>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</si>
  <si>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</si>
  <si>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</si>
  <si>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</si>
  <si>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</si>
  <si>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</si>
  <si>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</si>
  <si>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</si>
  <si>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</si>
  <si>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</si>
  <si>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</si>
  <si>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</si>
  <si>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</si>
  <si>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</si>
  <si>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</si>
  <si>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</si>
  <si>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</si>
  <si>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</si>
  <si>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</si>
  <si>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</si>
  <si>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</si>
  <si>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</si>
  <si>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</si>
  <si>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</si>
  <si>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</si>
  <si>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</si>
  <si>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</si>
  <si>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</si>
  <si>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</si>
  <si>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</si>
  <si>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</si>
  <si>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</si>
  <si>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</si>
  <si>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</si>
  <si>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</si>
  <si>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</si>
  <si>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</si>
  <si>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</si>
  <si>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</si>
  <si>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</si>
  <si>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</si>
  <si>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</si>
  <si>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</si>
  <si>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</si>
  <si>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</si>
  <si>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</si>
  <si>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</si>
  <si>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</si>
  <si>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</si>
  <si>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</si>
  <si>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</si>
  <si>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</si>
  <si>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</si>
  <si>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</si>
  <si>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</si>
  <si>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</si>
  <si>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</si>
  <si>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</si>
  <si>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</si>
  <si>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</si>
  <si>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</si>
  <si>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</si>
  <si>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</si>
  <si>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</si>
  <si>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</si>
  <si>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</si>
  <si>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</si>
  <si>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</si>
  <si>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</si>
  <si>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</si>
  <si>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</si>
  <si>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</si>
  <si>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</si>
  <si>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</si>
  <si>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</si>
  <si>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</si>
  <si>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</si>
  <si>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</si>
  <si>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</si>
  <si>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</si>
  <si>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</si>
  <si>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</si>
  <si>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</si>
  <si>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</si>
  <si>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</si>
  <si>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</si>
  <si>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</si>
  <si>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</si>
  <si>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</si>
  <si>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</si>
  <si>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</si>
  <si>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</si>
  <si>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</si>
  <si>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</si>
  <si>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</si>
  <si>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</si>
  <si>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</si>
  <si>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</si>
  <si>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</si>
  <si>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</si>
  <si>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</si>
  <si>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</si>
  <si>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</si>
  <si>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</si>
  <si>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</si>
  <si>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</si>
  <si>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</si>
  <si>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</si>
  <si>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</si>
  <si>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</si>
  <si>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</si>
  <si>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</si>
  <si>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</si>
  <si>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</si>
  <si>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</si>
  <si>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</si>
  <si>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</si>
  <si>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</si>
  <si>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</si>
  <si>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</si>
  <si>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</si>
  <si>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</si>
  <si>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</si>
  <si>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</si>
  <si>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</si>
  <si>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</si>
  <si>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</si>
  <si>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</si>
  <si>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</si>
  <si>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</si>
  <si>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</si>
  <si>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</si>
  <si>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</si>
  <si>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</si>
  <si>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</si>
  <si>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</si>
  <si>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</si>
  <si>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</si>
  <si>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</si>
  <si>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</si>
  <si>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</si>
  <si>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</si>
  <si>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</si>
  <si>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</si>
  <si>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</si>
  <si>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</si>
  <si>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</si>
  <si>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</si>
  <si>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</si>
  <si>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</si>
  <si>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</si>
  <si>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</si>
  <si>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</si>
  <si>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</si>
  <si>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</si>
  <si>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</si>
  <si>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</si>
  <si>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</si>
  <si>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</si>
  <si>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</si>
  <si>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</si>
  <si>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</si>
  <si>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</si>
  <si>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</si>
  <si>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</si>
  <si>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</si>
  <si>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</si>
  <si>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</si>
  <si>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</si>
  <si>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</si>
  <si>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</si>
  <si>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</si>
  <si>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</si>
  <si>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</si>
  <si>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</si>
  <si>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</si>
  <si>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</si>
  <si>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</si>
  <si>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</si>
  <si>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</si>
  <si>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</si>
  <si>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</si>
  <si>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</si>
  <si>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</si>
  <si>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</si>
  <si>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</si>
  <si>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</si>
  <si>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</si>
  <si>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</si>
  <si>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</si>
  <si>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</si>
  <si>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</si>
  <si>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</si>
  <si>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</si>
  <si>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</si>
  <si>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</si>
  <si>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</si>
  <si>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</si>
  <si>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</si>
  <si>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</si>
  <si>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</si>
  <si>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</si>
  <si>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</si>
  <si>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</si>
  <si>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</si>
  <si>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</si>
  <si>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</si>
  <si>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</si>
  <si>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</si>
  <si>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</si>
  <si>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</si>
  <si>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</si>
  <si>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</si>
  <si>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</si>
  <si>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</si>
  <si>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</si>
  <si>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</si>
  <si>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</si>
  <si>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</si>
  <si>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</si>
  <si>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</si>
  <si>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</si>
  <si>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</si>
  <si>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</si>
  <si>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</si>
  <si>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</si>
  <si>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</si>
  <si>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</si>
  <si>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</si>
  <si>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</si>
  <si>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</si>
  <si>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</si>
  <si>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</si>
  <si>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</si>
  <si>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</si>
  <si>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</si>
  <si>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</si>
  <si>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</si>
  <si>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</si>
  <si>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</si>
  <si>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</si>
  <si>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</si>
  <si>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</si>
  <si>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</si>
  <si>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</si>
  <si>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</si>
  <si>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</si>
  <si>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</si>
  <si>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</si>
  <si>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</si>
  <si>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</si>
  <si>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</si>
  <si>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</si>
  <si>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</si>
  <si>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</si>
  <si>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</si>
  <si>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</si>
  <si>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</si>
  <si>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</si>
  <si>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</si>
  <si>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</si>
  <si>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</si>
  <si>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</si>
  <si>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</si>
  <si>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</si>
  <si>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</si>
  <si>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</si>
  <si>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</si>
  <si>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</si>
  <si>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</si>
  <si>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</si>
  <si>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</si>
  <si>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</si>
  <si>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</si>
  <si>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</si>
  <si>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</si>
  <si>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</si>
  <si>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</si>
  <si>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</si>
  <si>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</si>
  <si>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</si>
  <si>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</si>
  <si>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</si>
  <si>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</si>
  <si>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</si>
  <si>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</si>
  <si>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</si>
  <si>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</si>
  <si>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</si>
  <si>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</si>
  <si>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</si>
  <si>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</si>
  <si>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</si>
  <si>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</si>
  <si>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</si>
  <si>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</si>
  <si>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</si>
  <si>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</si>
  <si>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</si>
  <si>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</si>
  <si>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</si>
  <si>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</si>
  <si>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</si>
  <si>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</si>
  <si>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</si>
  <si>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</si>
  <si>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</si>
  <si>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</si>
  <si>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</si>
  <si>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</si>
  <si>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</si>
  <si>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</si>
  <si>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</si>
  <si>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</si>
  <si>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</si>
  <si>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</si>
  <si>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</si>
  <si>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</si>
  <si>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</si>
  <si>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</si>
  <si>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</si>
  <si>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</si>
  <si>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</si>
  <si>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</si>
  <si>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</si>
  <si>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</si>
  <si>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</si>
  <si>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</si>
  <si>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</si>
  <si>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</si>
  <si>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</si>
  <si>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</si>
  <si>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</si>
  <si>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</si>
  <si>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</si>
  <si>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</si>
  <si>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</si>
  <si>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</si>
  <si>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</si>
  <si>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</si>
  <si>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</si>
  <si>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</si>
  <si>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</si>
  <si>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</si>
  <si>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</si>
  <si>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</si>
  <si>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</si>
  <si>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</si>
  <si>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</si>
  <si>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</si>
  <si>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</si>
  <si>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</si>
  <si>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</si>
  <si>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</si>
  <si>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</si>
  <si>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</si>
  <si>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</si>
  <si>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</si>
  <si>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</si>
  <si>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</si>
  <si>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</si>
  <si>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</si>
  <si>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</si>
  <si>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</si>
  <si>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</si>
  <si>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</si>
  <si>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</si>
  <si>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</si>
  <si>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</si>
  <si>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</si>
  <si>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</si>
  <si>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</si>
  <si>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</si>
  <si>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</si>
  <si>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</si>
  <si>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</si>
  <si>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</si>
  <si>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</si>
  <si>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</si>
  <si>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</si>
  <si>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</si>
  <si>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</si>
  <si>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</si>
  <si>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</si>
  <si>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</si>
  <si>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</si>
  <si>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</si>
  <si>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</si>
  <si>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</si>
  <si>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</si>
  <si>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</si>
  <si>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</si>
  <si>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</si>
  <si>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</si>
  <si>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</si>
  <si>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</si>
  <si>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</si>
  <si>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</si>
  <si>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</si>
  <si>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</si>
  <si>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</si>
  <si>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</si>
  <si>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</si>
  <si>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</si>
  <si>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</si>
  <si>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</si>
  <si>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</si>
  <si>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</si>
  <si>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</si>
  <si>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</si>
  <si>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</si>
  <si>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</si>
  <si>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</si>
  <si>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</si>
  <si>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</si>
  <si>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</si>
  <si>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</si>
  <si>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</si>
  <si>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</si>
  <si>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</si>
  <si>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</si>
  <si>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</si>
  <si>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</si>
  <si>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</si>
  <si>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</si>
  <si>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</si>
  <si>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</si>
  <si>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</si>
  <si>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</si>
  <si>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</si>
  <si>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</si>
  <si>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</si>
  <si>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</si>
  <si>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</si>
  <si>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</si>
  <si>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</si>
  <si>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</si>
  <si>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</si>
  <si>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</si>
  <si>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</si>
  <si>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</si>
  <si>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</si>
  <si>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</si>
  <si>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</si>
  <si>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</si>
  <si>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</si>
  <si>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</si>
  <si>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</si>
  <si>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</si>
  <si>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</si>
  <si>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</si>
  <si>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</si>
  <si>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</si>
  <si>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</si>
  <si>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</si>
  <si>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</si>
  <si>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</si>
  <si>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</si>
  <si>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</si>
  <si>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</si>
  <si>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</si>
  <si>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</si>
  <si>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</si>
  <si>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</si>
  <si>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</si>
  <si>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</si>
  <si>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</si>
  <si>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</si>
  <si>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</si>
  <si>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</si>
  <si>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</si>
  <si>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</si>
  <si>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</si>
  <si>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</si>
  <si>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</si>
  <si>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</si>
  <si>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</si>
  <si>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</si>
  <si>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</si>
  <si>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</si>
  <si>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</si>
  <si>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</si>
  <si>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</si>
  <si>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</si>
  <si>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</si>
  <si>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</si>
  <si>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</si>
  <si>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</si>
  <si>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</si>
  <si>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</si>
  <si>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</si>
  <si>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</si>
  <si>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</si>
  <si>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</si>
  <si>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</si>
  <si>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</si>
  <si>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</si>
  <si>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</si>
  <si>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</si>
  <si>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</si>
  <si>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</si>
  <si>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</si>
  <si>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</si>
  <si>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</si>
  <si>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</si>
  <si>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</si>
  <si>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</si>
  <si>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</si>
  <si>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</si>
  <si>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</si>
  <si>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</si>
  <si>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</si>
  <si>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</si>
  <si>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</si>
  <si>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</si>
  <si>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</si>
  <si>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</si>
  <si>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</si>
  <si>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</si>
  <si>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</si>
  <si>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</si>
  <si>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</si>
  <si>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</si>
  <si>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</si>
  <si>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</si>
  <si>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</si>
  <si>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</si>
  <si>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</si>
  <si>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</si>
  <si>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</si>
  <si>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</si>
  <si>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</si>
  <si>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</si>
  <si>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</si>
  <si>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</si>
  <si>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</si>
  <si>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</si>
  <si>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</si>
  <si>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</si>
  <si>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</si>
  <si>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</si>
  <si>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</si>
  <si>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</si>
  <si>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</si>
  <si>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</si>
  <si>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</si>
  <si>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</si>
  <si>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</si>
  <si>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</si>
  <si>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</si>
  <si>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</si>
  <si>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</si>
  <si>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</si>
  <si>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</si>
  <si>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</si>
  <si>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</si>
  <si>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</si>
  <si>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</si>
  <si>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</si>
  <si>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</si>
  <si>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</si>
  <si>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</si>
  <si>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</si>
  <si>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</si>
  <si>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</si>
  <si>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</si>
  <si>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</si>
  <si>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</si>
  <si>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</si>
  <si>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</si>
  <si>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</si>
  <si>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</si>
  <si>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</si>
  <si>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</si>
  <si>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</si>
  <si>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</si>
  <si>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</si>
  <si>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</si>
  <si>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</si>
  <si>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</si>
  <si>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</si>
  <si>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</si>
  <si>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</si>
  <si>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</si>
  <si>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</si>
  <si>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</si>
  <si>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</si>
  <si>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</si>
  <si>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</si>
  <si>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</si>
  <si>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</si>
  <si>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</si>
  <si>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</si>
  <si>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</si>
  <si>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</si>
  <si>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</si>
  <si>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</si>
  <si>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</si>
  <si>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</si>
  <si>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</si>
  <si>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</si>
  <si>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</si>
  <si>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</si>
  <si>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</si>
  <si>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</si>
  <si>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</si>
  <si>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</si>
  <si>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</si>
  <si>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</si>
  <si>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</si>
  <si>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</si>
  <si>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</si>
  <si>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</si>
  <si>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</si>
  <si>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</si>
  <si>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</si>
  <si>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</si>
  <si>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</si>
  <si>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</si>
  <si>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</si>
  <si>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</si>
  <si>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</si>
  <si>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</si>
  <si>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</si>
  <si>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</si>
  <si>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</si>
  <si>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</si>
  <si>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</si>
  <si>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</si>
  <si>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</si>
  <si>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</si>
  <si>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</si>
  <si>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</si>
  <si>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</si>
  <si>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</si>
  <si>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</si>
  <si>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</si>
  <si>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</si>
  <si>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</si>
  <si>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</si>
  <si>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</si>
  <si>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</si>
  <si>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</si>
  <si>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</si>
  <si>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</si>
  <si>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</si>
  <si>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</si>
  <si>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</si>
  <si>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</si>
  <si>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</si>
  <si>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</si>
  <si>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</si>
  <si>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</si>
  <si>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</si>
  <si>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</si>
  <si>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</si>
  <si>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</si>
  <si>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</si>
  <si>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</si>
  <si>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</si>
  <si>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</si>
  <si>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</si>
  <si>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</si>
  <si>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</si>
  <si>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</si>
  <si>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</si>
  <si>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</si>
  <si>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</si>
  <si>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</si>
  <si>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</si>
  <si>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</si>
  <si>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</si>
  <si>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</si>
  <si>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</si>
  <si>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</si>
  <si>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</si>
  <si>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</si>
  <si>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</si>
  <si>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</si>
  <si>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</si>
  <si>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</si>
  <si>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</si>
  <si>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</si>
  <si>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</si>
  <si>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</si>
  <si>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</si>
  <si>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</si>
  <si>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</si>
  <si>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</si>
  <si>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</si>
  <si>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</si>
  <si>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</si>
  <si>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</si>
  <si>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</si>
  <si>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</si>
  <si>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</si>
  <si>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</si>
  <si>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</si>
  <si>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</si>
  <si>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</si>
  <si>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</si>
  <si>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</si>
  <si>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</si>
  <si>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</si>
  <si>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</si>
  <si>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</si>
  <si>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</si>
  <si>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</si>
  <si>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</si>
  <si>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</si>
  <si>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</si>
  <si>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</si>
  <si>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</si>
  <si>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</si>
  <si>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</si>
  <si>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</si>
  <si>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</si>
  <si>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</si>
  <si>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</si>
  <si>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</si>
  <si>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</si>
  <si>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</si>
  <si>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</si>
  <si>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</si>
  <si>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</si>
  <si>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</si>
  <si>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</si>
  <si>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</si>
  <si>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</si>
  <si>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</si>
  <si>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</si>
  <si>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</si>
  <si>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</si>
  <si>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</si>
  <si>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</si>
  <si>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</si>
  <si>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</si>
  <si>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</si>
  <si>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</si>
  <si>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</si>
  <si>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</si>
  <si>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</si>
  <si>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</si>
  <si>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</si>
  <si>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</si>
  <si>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</si>
  <si>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</si>
  <si>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</si>
  <si>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</si>
  <si>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</si>
  <si>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</si>
  <si>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</si>
  <si>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</si>
  <si>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</si>
  <si>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</si>
  <si>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</si>
  <si>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</si>
  <si>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</si>
  <si>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</si>
  <si>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</si>
  <si>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</si>
  <si>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</si>
  <si>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</si>
  <si>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</si>
  <si>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</si>
  <si>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</si>
  <si>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</si>
  <si>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</si>
  <si>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</si>
  <si>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</si>
  <si>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</si>
  <si>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</si>
  <si>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</si>
  <si>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</si>
  <si>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</si>
  <si>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</si>
  <si>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</si>
  <si>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</si>
  <si>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</si>
  <si>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</si>
  <si>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</si>
  <si>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</si>
  <si>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</si>
  <si>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</si>
  <si>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</si>
  <si>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</si>
  <si>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</si>
  <si>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</si>
  <si>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</si>
  <si>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</si>
  <si>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</si>
  <si>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</si>
  <si>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</si>
  <si>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</si>
  <si>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</si>
  <si>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</si>
  <si>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</si>
  <si>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</si>
  <si>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</si>
  <si>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</si>
  <si>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</si>
  <si>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</si>
  <si>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</si>
  <si>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</si>
  <si>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</si>
  <si>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</si>
  <si>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</si>
  <si>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</si>
  <si>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</si>
  <si>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</si>
  <si>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</si>
  <si>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</si>
  <si>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</si>
  <si>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</si>
  <si>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</si>
  <si>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</si>
  <si>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</si>
  <si>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</si>
  <si>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</si>
  <si>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</si>
  <si>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</si>
  <si>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</si>
  <si>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</si>
  <si>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</si>
  <si>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</si>
  <si>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</si>
  <si>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</si>
  <si>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</si>
  <si>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</si>
  <si>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</si>
  <si>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</si>
  <si>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</si>
  <si>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</si>
  <si>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</si>
  <si>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</si>
  <si>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</si>
  <si>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</si>
  <si>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</si>
  <si>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</si>
  <si>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</si>
  <si>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</si>
  <si>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</si>
  <si>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</si>
  <si>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</si>
  <si>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</si>
  <si>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</si>
  <si>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</si>
  <si>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</si>
  <si>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</si>
  <si>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</si>
  <si>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</si>
  <si>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</si>
  <si>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</si>
  <si>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</si>
  <si>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</si>
  <si>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</si>
  <si>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</si>
  <si>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</si>
  <si>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</si>
  <si>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</si>
  <si>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</si>
  <si>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</si>
  <si>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</si>
  <si>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</si>
  <si>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</si>
  <si>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</si>
  <si>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</si>
  <si>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</si>
  <si>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</si>
  <si>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</si>
  <si>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</si>
  <si>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</si>
  <si>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</si>
  <si>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</si>
  <si>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</si>
  <si>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</si>
  <si>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</si>
  <si>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</si>
  <si>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</si>
  <si>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</si>
  <si>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</si>
  <si>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</si>
  <si>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</si>
  <si>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</si>
  <si>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</si>
  <si>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</si>
  <si>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</si>
  <si>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</si>
  <si>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</si>
  <si>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</si>
  <si>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</si>
  <si>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</si>
  <si>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</si>
  <si>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</si>
  <si>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</si>
  <si>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</si>
  <si>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</si>
  <si>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</si>
  <si>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</si>
  <si>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</si>
  <si>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</si>
  <si>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</si>
  <si>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</si>
  <si>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</si>
  <si>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</si>
  <si>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</si>
  <si>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</si>
  <si>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</si>
  <si>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</si>
  <si>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</si>
  <si>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</si>
  <si>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</si>
  <si>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</si>
  <si>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</si>
  <si>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</si>
  <si>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</si>
  <si>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</si>
  <si>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</si>
  <si>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</si>
  <si>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</si>
  <si>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</si>
  <si>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</si>
  <si>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</si>
  <si>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</si>
  <si>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</si>
  <si>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</si>
  <si>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</si>
  <si>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</si>
  <si>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</si>
  <si>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</si>
  <si>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</si>
  <si>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</si>
  <si>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</si>
  <si>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</si>
  <si>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</si>
  <si>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</si>
  <si>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</si>
  <si>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</si>
  <si>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</si>
  <si>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</si>
  <si>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</si>
  <si>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</si>
  <si>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</si>
  <si>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</si>
  <si>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</si>
  <si>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</si>
  <si>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</si>
  <si>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</si>
  <si>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</si>
  <si>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</si>
  <si>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</si>
  <si>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</si>
  <si>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</si>
  <si>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</si>
  <si>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</si>
  <si>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</si>
  <si>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</si>
  <si>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</si>
  <si>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</si>
  <si>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</si>
  <si>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</si>
  <si>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</si>
  <si>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</si>
  <si>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</si>
  <si>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</si>
  <si>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</si>
  <si>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</si>
  <si>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</si>
  <si>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</si>
  <si>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</si>
  <si>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</si>
  <si>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</si>
  <si>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</si>
  <si>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</si>
  <si>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</si>
  <si>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</si>
  <si>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</si>
  <si>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</si>
  <si>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</si>
  <si>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</si>
  <si>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</si>
  <si>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</si>
  <si>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</si>
  <si>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</si>
  <si>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</si>
  <si>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</si>
  <si>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</si>
  <si>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</si>
  <si>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</si>
  <si>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</si>
  <si>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</si>
  <si>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</si>
  <si>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</si>
  <si>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</si>
  <si>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</si>
  <si>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</si>
  <si>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</si>
  <si>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</si>
  <si>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</si>
  <si>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</si>
  <si>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</si>
  <si>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</si>
  <si>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</si>
  <si>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</si>
  <si>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</si>
  <si>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</si>
  <si>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</si>
  <si>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</si>
  <si>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</si>
  <si>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</si>
  <si>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</si>
  <si>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</si>
  <si>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</si>
  <si>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</si>
  <si>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</si>
  <si>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</si>
  <si>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</si>
  <si>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</si>
  <si>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</si>
  <si>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</si>
  <si>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</si>
  <si>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</si>
  <si>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</si>
  <si>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</si>
  <si>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</si>
  <si>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</si>
  <si>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</si>
  <si>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</si>
  <si>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</si>
  <si>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</si>
  <si>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</si>
  <si>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</si>
  <si>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</si>
  <si>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</si>
  <si>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</si>
  <si>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</si>
  <si>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</si>
  <si>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</si>
  <si>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</si>
  <si>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</si>
  <si>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</si>
  <si>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</si>
  <si>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</si>
  <si>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</si>
  <si>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</si>
  <si>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</si>
  <si>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</si>
  <si>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</si>
  <si>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</si>
  <si>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</si>
  <si>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</si>
  <si>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</si>
  <si>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</si>
  <si>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</si>
  <si>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</si>
  <si>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</si>
  <si>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</si>
  <si>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</si>
  <si>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</si>
  <si>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</si>
  <si>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</si>
  <si>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</si>
  <si>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</si>
  <si>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</si>
  <si>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</si>
  <si>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</si>
  <si>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</si>
  <si>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</si>
  <si>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</si>
  <si>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</si>
  <si>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</si>
  <si>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</si>
  <si>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</si>
  <si>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</si>
  <si>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</si>
  <si>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</si>
  <si>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</si>
  <si>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</si>
  <si>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</si>
  <si>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</si>
  <si>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</si>
  <si>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</si>
  <si>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</si>
  <si>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</si>
  <si>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</si>
  <si>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</si>
  <si>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</si>
  <si>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</si>
  <si>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</si>
  <si>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</si>
  <si>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</si>
  <si>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</si>
  <si>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</si>
  <si>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</si>
  <si>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</si>
  <si>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</si>
  <si>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</si>
  <si>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</si>
  <si>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</si>
  <si>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</si>
  <si>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</si>
  <si>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</si>
  <si>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</si>
  <si>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</si>
  <si>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</si>
  <si>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</si>
  <si>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</si>
  <si>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</si>
  <si>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</si>
  <si>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</si>
  <si>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</si>
  <si>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</si>
  <si>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</si>
  <si>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</si>
  <si>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</si>
  <si>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</si>
  <si>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</si>
  <si>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</si>
  <si>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</si>
  <si>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</si>
  <si>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</si>
  <si>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</si>
  <si>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</si>
  <si>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</si>
  <si>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</si>
  <si>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</si>
  <si>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</si>
  <si>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</si>
  <si>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</si>
  <si>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</si>
  <si>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</si>
  <si>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</si>
  <si>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</si>
  <si>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</si>
  <si>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</si>
  <si>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</si>
  <si>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</si>
  <si>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</si>
  <si>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</si>
  <si>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</si>
  <si>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</si>
  <si>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</si>
  <si>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</si>
  <si>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</si>
  <si>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</si>
  <si>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</si>
  <si>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</si>
  <si>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</si>
  <si>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</si>
  <si>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</si>
  <si>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</si>
  <si>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</si>
  <si>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</si>
  <si>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</si>
  <si>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</si>
  <si>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</si>
  <si>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</si>
  <si>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</si>
  <si>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</si>
  <si>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</si>
  <si>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</si>
  <si>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</si>
  <si>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</si>
  <si>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</si>
  <si>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</si>
  <si>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</si>
  <si>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</si>
  <si>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</si>
  <si>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</si>
  <si>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</si>
  <si>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</si>
  <si>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</si>
  <si>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</si>
  <si>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</si>
  <si>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</si>
  <si>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</si>
  <si>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</si>
  <si>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</si>
  <si>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</si>
  <si>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</si>
  <si>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</si>
  <si>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</si>
  <si>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</si>
  <si>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</si>
  <si>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</si>
  <si>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</si>
  <si>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</si>
  <si>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</si>
  <si>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</si>
  <si>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</si>
  <si>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</si>
  <si>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</si>
  <si>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</si>
  <si>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</si>
  <si>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</si>
  <si>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</si>
  <si>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</si>
  <si>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</si>
  <si>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</si>
  <si>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</si>
  <si>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</si>
  <si>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</si>
  <si>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</si>
  <si>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</si>
  <si>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</si>
  <si>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</si>
  <si>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</si>
  <si>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</si>
  <si>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</si>
  <si>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</si>
  <si>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</si>
  <si>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</si>
  <si>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</si>
  <si>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</si>
  <si>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</si>
  <si>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</si>
  <si>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</si>
  <si>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</si>
  <si>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</si>
  <si>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</si>
  <si>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</si>
  <si>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</si>
  <si>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</si>
  <si>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</si>
  <si>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</si>
  <si>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</si>
  <si>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</si>
  <si>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</si>
  <si>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</si>
  <si>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</si>
  <si>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</si>
  <si>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</si>
  <si>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</si>
  <si>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</si>
  <si>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</si>
  <si>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</si>
  <si>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</si>
  <si>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</si>
  <si>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</si>
  <si>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</si>
  <si>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</si>
  <si>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</si>
  <si>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</si>
  <si>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</si>
  <si>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</si>
  <si>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</si>
  <si>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</si>
  <si>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</si>
  <si>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</si>
  <si>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</si>
  <si>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</si>
  <si>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</si>
  <si>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</si>
  <si>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</si>
  <si>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</si>
  <si>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</si>
  <si>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</si>
  <si>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</si>
  <si>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</si>
  <si>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</si>
  <si>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</si>
  <si>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</si>
  <si>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</si>
  <si>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</si>
  <si>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</si>
  <si>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</si>
  <si>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</si>
  <si>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</si>
  <si>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</si>
  <si>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</si>
  <si>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</si>
  <si>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</si>
  <si>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</si>
  <si>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</si>
  <si>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</si>
  <si>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</si>
  <si>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</si>
  <si>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</si>
  <si>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</si>
  <si>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</si>
  <si>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</si>
  <si>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</si>
  <si>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</si>
  <si>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</si>
  <si>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</si>
  <si>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</si>
  <si>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</si>
  <si>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</si>
  <si>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</si>
  <si>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</si>
  <si>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</si>
  <si>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</si>
  <si>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</si>
  <si>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</si>
  <si>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</si>
  <si>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</si>
  <si>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</si>
  <si>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</si>
  <si>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</si>
  <si>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</si>
  <si>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</si>
  <si>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</si>
  <si>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</si>
  <si>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</si>
  <si>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</si>
  <si>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</si>
  <si>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</si>
  <si>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</si>
  <si>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</si>
  <si>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</si>
  <si>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</si>
  <si>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</si>
  <si>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</si>
  <si>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</si>
  <si>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</si>
  <si>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</si>
  <si>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</si>
  <si>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</si>
  <si>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</si>
  <si>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</si>
  <si>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</si>
  <si>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</si>
  <si>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</si>
  <si>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</si>
  <si>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</si>
  <si>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</si>
  <si>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</si>
  <si>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</si>
  <si>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</si>
  <si>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</si>
  <si>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</si>
  <si>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</si>
  <si>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</si>
  <si>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</si>
  <si>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</si>
  <si>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</si>
  <si>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</si>
  <si>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</si>
  <si>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</si>
  <si>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</si>
  <si>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</si>
  <si>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</si>
  <si>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</si>
  <si>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</si>
  <si>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</si>
  <si>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</si>
  <si>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</si>
  <si>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</si>
  <si>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</si>
  <si>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</si>
  <si>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</si>
  <si>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</si>
  <si>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</si>
  <si>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</si>
  <si>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</si>
  <si>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</si>
  <si>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</si>
  <si>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</si>
  <si>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</si>
  <si>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</si>
  <si>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</si>
  <si>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</si>
  <si>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</si>
  <si>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</si>
  <si>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</si>
  <si>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</si>
  <si>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</si>
  <si>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</si>
  <si>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</si>
  <si>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</si>
  <si>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</si>
  <si>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</si>
  <si>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</si>
  <si>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</si>
  <si>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</si>
  <si>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</si>
  <si>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</si>
  <si>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</si>
  <si>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</si>
  <si>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</si>
  <si>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</si>
  <si>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</si>
  <si>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</si>
  <si>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</si>
  <si>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</si>
  <si>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</si>
  <si>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</si>
  <si>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</si>
  <si>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</si>
  <si>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</si>
  <si>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</si>
  <si>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</si>
  <si>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</si>
  <si>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</si>
  <si>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</si>
  <si>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</si>
  <si>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</si>
  <si>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</si>
  <si>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</si>
  <si>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</si>
  <si>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</si>
  <si>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</si>
  <si>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</si>
  <si>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</si>
  <si>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</si>
  <si>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</si>
  <si>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</si>
  <si>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</si>
  <si>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</si>
  <si>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</si>
  <si>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</si>
  <si>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</si>
  <si>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</si>
  <si>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</si>
  <si>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</si>
  <si>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</si>
  <si>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</si>
  <si>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</si>
  <si>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</si>
  <si>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</si>
  <si>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</si>
  <si>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</si>
  <si>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</si>
  <si>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</si>
  <si>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</si>
  <si>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</si>
  <si>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</si>
  <si>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</si>
  <si>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</si>
  <si>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</si>
  <si>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</si>
  <si>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</si>
  <si>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</si>
  <si>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</si>
  <si>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</si>
  <si>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</si>
  <si>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</si>
  <si>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</si>
  <si>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</si>
  <si>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</si>
  <si>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</si>
  <si>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</si>
  <si>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</si>
  <si>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</si>
  <si>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</si>
  <si>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</si>
  <si>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</si>
  <si>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</si>
  <si>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</si>
  <si>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</si>
  <si>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</si>
  <si>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</si>
  <si>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</si>
  <si>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</si>
  <si>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</si>
  <si>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</si>
  <si>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</si>
  <si>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</si>
  <si>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</si>
  <si>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</si>
  <si>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</si>
  <si>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</si>
  <si>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</si>
  <si>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</si>
  <si>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</si>
  <si>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</si>
  <si>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</si>
  <si>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</si>
  <si>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</si>
  <si>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</si>
  <si>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</si>
  <si>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</si>
  <si>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</si>
  <si>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</si>
  <si>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</si>
  <si>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</si>
  <si>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</si>
  <si>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</si>
  <si>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</si>
  <si>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</si>
  <si>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</si>
  <si>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</si>
  <si>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</si>
  <si>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</si>
  <si>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</si>
  <si>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</si>
  <si>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</si>
  <si>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</si>
  <si>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</si>
  <si>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</si>
  <si>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</si>
  <si>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</si>
  <si>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</si>
  <si>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</si>
  <si>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</si>
  <si>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</si>
  <si>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</si>
  <si>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</si>
  <si>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</si>
  <si>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</si>
  <si>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</si>
  <si>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</si>
  <si>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</si>
  <si>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</si>
  <si>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</si>
  <si>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</si>
  <si>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</si>
  <si>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</si>
  <si>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</si>
  <si>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</si>
  <si>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</si>
  <si>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</si>
  <si>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</si>
  <si>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</si>
  <si>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</si>
  <si>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</si>
  <si>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</si>
  <si>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</si>
  <si>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</si>
  <si>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</si>
  <si>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</si>
  <si>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</si>
  <si>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</si>
  <si>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</si>
  <si>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</si>
  <si>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</si>
  <si>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</si>
  <si>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</si>
  <si>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</si>
  <si>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</si>
  <si>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</si>
  <si>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</si>
  <si>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</si>
  <si>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</si>
  <si>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</si>
  <si>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</si>
  <si>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</si>
  <si>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</si>
  <si>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</si>
  <si>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</si>
  <si>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</si>
  <si>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</si>
  <si>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</si>
  <si>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</si>
  <si>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</si>
  <si>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</si>
  <si>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</si>
  <si>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</si>
  <si>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</si>
  <si>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</si>
  <si>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</si>
  <si>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</si>
  <si>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</si>
  <si>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</si>
  <si>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</si>
  <si>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</si>
  <si>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</si>
  <si>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</si>
  <si>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</si>
  <si>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</si>
  <si>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</si>
  <si>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</si>
  <si>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</si>
  <si>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</si>
  <si>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</si>
  <si>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</si>
  <si>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</si>
  <si>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</si>
  <si>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</si>
  <si>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</si>
  <si>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</si>
  <si>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</si>
  <si>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</si>
  <si>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</si>
  <si>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</si>
  <si>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</si>
  <si>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</si>
  <si>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</si>
  <si>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</si>
  <si>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</si>
  <si>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</si>
  <si>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</si>
  <si>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</si>
  <si>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</si>
  <si>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</si>
  <si>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</si>
  <si>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</si>
  <si>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</si>
  <si>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</si>
  <si>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</si>
  <si>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</si>
  <si>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</si>
  <si>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</si>
  <si>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</si>
  <si>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</si>
  <si>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</si>
  <si>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</si>
  <si>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</si>
  <si>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</si>
  <si>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</si>
  <si>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</si>
  <si>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</si>
  <si>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</si>
  <si>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</si>
  <si>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</si>
  <si>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</si>
  <si>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</si>
  <si>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</si>
  <si>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</si>
  <si>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</si>
  <si>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</si>
  <si>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</si>
  <si>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</si>
  <si>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</si>
  <si>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</si>
  <si>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</si>
  <si>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</si>
  <si>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</si>
  <si>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</si>
  <si>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</si>
  <si>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</si>
  <si>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</si>
  <si>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</si>
  <si>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</si>
  <si>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</si>
  <si>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</si>
  <si>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</si>
  <si>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</si>
  <si>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</si>
  <si>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</si>
  <si>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</si>
  <si>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</si>
  <si>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</si>
  <si>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</si>
  <si>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</si>
  <si>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</si>
  <si>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</si>
  <si>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</si>
  <si>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</si>
  <si>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</si>
  <si>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</si>
  <si>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</si>
  <si>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</si>
  <si>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</si>
  <si>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</si>
  <si>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</si>
  <si>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</si>
  <si>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</si>
  <si>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</si>
  <si>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</si>
  <si>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</si>
  <si>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</si>
  <si>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</si>
  <si>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</si>
  <si>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</si>
  <si>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</si>
  <si>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</si>
  <si>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</si>
  <si>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</si>
  <si>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</si>
  <si>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</si>
  <si>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</si>
  <si>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</si>
  <si>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</si>
  <si>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</si>
  <si>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</si>
  <si>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</si>
  <si>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</si>
  <si>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</si>
  <si>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</si>
  <si>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</si>
  <si>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</si>
  <si>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</si>
  <si>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</si>
  <si>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</si>
  <si>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</si>
  <si>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</si>
  <si>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</si>
  <si>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</si>
  <si>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</si>
  <si>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</si>
  <si>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</si>
  <si>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</si>
  <si>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</si>
  <si>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</si>
  <si>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</si>
  <si>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</si>
  <si>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</si>
  <si>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</si>
  <si>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</si>
  <si>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</si>
  <si>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</si>
  <si>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</si>
  <si>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</si>
  <si>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</si>
  <si>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</si>
  <si>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</si>
  <si>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</si>
  <si>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</si>
  <si>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</si>
  <si>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</si>
  <si>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</si>
  <si>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</si>
  <si>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</si>
  <si>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</si>
  <si>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</si>
  <si>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</si>
  <si>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</si>
  <si>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</si>
  <si>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</si>
  <si>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</si>
  <si>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</si>
  <si>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</si>
  <si>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</si>
  <si>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</si>
  <si>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</si>
  <si>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</si>
  <si>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</si>
  <si>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</si>
  <si>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</si>
  <si>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</si>
  <si>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</si>
  <si>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</si>
  <si>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</si>
  <si>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</si>
  <si>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</si>
  <si>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</si>
  <si>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</si>
  <si>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</si>
  <si>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</si>
  <si>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</si>
  <si>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</si>
  <si>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</si>
  <si>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</si>
  <si>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</si>
  <si>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</si>
  <si>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</si>
  <si>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</si>
  <si>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</si>
  <si>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</si>
  <si>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</si>
  <si>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</si>
  <si>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</si>
  <si>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</si>
  <si>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</si>
  <si>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</si>
  <si>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</si>
  <si>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</si>
  <si>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</si>
  <si>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</si>
  <si>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</si>
  <si>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</si>
  <si>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</si>
  <si>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</si>
  <si>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</si>
  <si>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</si>
  <si>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</si>
  <si>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</si>
  <si>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</si>
  <si>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</si>
  <si>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</si>
  <si>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</si>
  <si>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</si>
  <si>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</si>
  <si>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</si>
  <si>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</si>
  <si>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</si>
  <si>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</si>
  <si>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</si>
  <si>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</si>
  <si>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</si>
  <si>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</si>
  <si>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</si>
  <si>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</si>
  <si>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</si>
  <si>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</si>
  <si>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</si>
  <si>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</si>
  <si>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</si>
  <si>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</si>
  <si>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</si>
  <si>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</si>
  <si>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</si>
  <si>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</si>
  <si>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</si>
  <si>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</si>
  <si>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</si>
  <si>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</si>
  <si>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</si>
  <si>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</si>
  <si>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</si>
  <si>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</si>
  <si>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</si>
  <si>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</si>
  <si>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</si>
  <si>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</si>
  <si>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</si>
  <si>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</si>
  <si>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</si>
  <si>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</si>
  <si>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</si>
  <si>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</si>
  <si>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</si>
  <si>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</si>
  <si>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</si>
  <si>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</si>
  <si>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</si>
  <si>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</si>
  <si>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</si>
  <si>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</si>
  <si>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</si>
  <si>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</si>
  <si>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</si>
  <si>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</si>
  <si>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</si>
  <si>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</si>
  <si>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</si>
  <si>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</si>
  <si>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</si>
  <si>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</si>
  <si>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</si>
  <si>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</si>
  <si>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</si>
  <si>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</si>
  <si>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</si>
  <si>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</si>
  <si>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</si>
  <si>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</si>
  <si>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</si>
  <si>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</si>
  <si>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</si>
  <si>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</si>
  <si>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</si>
  <si>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</si>
  <si>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</si>
  <si>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</si>
  <si>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</si>
  <si>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</si>
  <si>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</si>
  <si>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</si>
  <si>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</si>
  <si>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</si>
  <si>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</si>
  <si>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</si>
  <si>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</si>
  <si>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</si>
  <si>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</si>
  <si>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</si>
  <si>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</si>
  <si>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</si>
  <si>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</si>
  <si>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</si>
  <si>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</si>
  <si>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</si>
  <si>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</si>
  <si>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</si>
  <si>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</si>
  <si>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</si>
  <si>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</si>
  <si>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</si>
  <si>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</si>
  <si>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</si>
  <si>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</si>
  <si>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</si>
  <si>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</si>
  <si>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</si>
  <si>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</si>
  <si>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</si>
  <si>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</si>
  <si>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</si>
  <si>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</si>
  <si>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</si>
  <si>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</si>
  <si>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</si>
  <si>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</si>
  <si>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</si>
  <si>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</si>
  <si>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</si>
  <si>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</si>
  <si>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</si>
  <si>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</si>
  <si>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</si>
  <si>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</si>
  <si>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</si>
  <si>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</si>
  <si>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</si>
  <si>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</si>
  <si>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</si>
  <si>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</si>
  <si>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</si>
  <si>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</si>
  <si>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</si>
  <si>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</si>
  <si>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</si>
  <si>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</si>
  <si>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</si>
  <si>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</si>
  <si>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</si>
  <si>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</si>
  <si>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</si>
  <si>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</si>
  <si>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</si>
  <si>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</si>
  <si>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</si>
  <si>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</si>
  <si>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</si>
  <si>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</si>
  <si>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</si>
  <si>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</si>
  <si>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</si>
  <si>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</si>
  <si>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</si>
  <si>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</si>
  <si>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</si>
  <si>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</si>
  <si>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</si>
  <si>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</si>
  <si>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</si>
  <si>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</si>
  <si>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</si>
  <si>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</si>
  <si>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</si>
  <si>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</si>
  <si>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</si>
  <si>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</si>
  <si>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</si>
  <si>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</si>
  <si>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</si>
  <si>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</si>
  <si>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</si>
  <si>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</si>
  <si>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</si>
  <si>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</si>
  <si>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</si>
  <si>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</si>
  <si>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</si>
  <si>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</si>
  <si>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</si>
  <si>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</si>
  <si>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</si>
  <si>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</si>
  <si>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</si>
  <si>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</si>
  <si>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</si>
  <si>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</si>
  <si>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</si>
  <si>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</si>
  <si>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</si>
  <si>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</si>
  <si>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</si>
  <si>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</si>
  <si>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</si>
  <si>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</si>
  <si>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</si>
  <si>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</si>
  <si>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</si>
  <si>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</si>
  <si>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</si>
  <si>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</si>
  <si>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</si>
  <si>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</si>
  <si>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</si>
  <si>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</si>
  <si>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</si>
  <si>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</si>
  <si>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</si>
  <si>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</si>
  <si>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</si>
  <si>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</si>
  <si>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</si>
  <si>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</si>
  <si>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</si>
  <si>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</si>
  <si>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</si>
  <si>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</si>
  <si>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</si>
  <si>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</si>
  <si>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</si>
  <si>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</si>
  <si>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</si>
  <si>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</si>
  <si>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</si>
  <si>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</si>
  <si>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</si>
  <si>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</si>
  <si>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</si>
  <si>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</si>
  <si>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</si>
  <si>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</si>
  <si>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</si>
  <si>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</si>
  <si>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</si>
  <si>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</si>
  <si>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</si>
  <si>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</si>
  <si>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</si>
  <si>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</si>
  <si>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</si>
  <si>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</si>
  <si>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</si>
  <si>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</si>
  <si>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</si>
  <si>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</si>
  <si>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</si>
  <si>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</si>
  <si>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</si>
  <si>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</si>
  <si>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</si>
  <si>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</si>
  <si>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</si>
  <si>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</si>
  <si>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</si>
  <si>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</si>
  <si>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</si>
  <si>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</si>
  <si>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</si>
  <si>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</si>
  <si>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</si>
  <si>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</si>
  <si>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</si>
  <si>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</si>
  <si>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</si>
  <si>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</si>
  <si>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</si>
  <si>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</si>
  <si>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</si>
  <si>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</si>
  <si>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</si>
  <si>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</si>
  <si>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</si>
  <si>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</si>
  <si>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</si>
  <si>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</si>
  <si>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</si>
  <si>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</si>
  <si>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</si>
  <si>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</si>
  <si>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</si>
  <si>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</si>
  <si>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</si>
  <si>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</si>
  <si>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</si>
  <si>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</si>
  <si>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</si>
  <si>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</si>
  <si>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</si>
  <si>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</si>
  <si>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</si>
  <si>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</si>
  <si>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</si>
  <si>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</si>
  <si>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</si>
  <si>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</si>
  <si>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</si>
  <si>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</si>
  <si>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</si>
  <si>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</si>
  <si>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</si>
  <si>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</si>
  <si>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</si>
  <si>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</si>
  <si>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</si>
  <si>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</si>
  <si>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</si>
  <si>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</si>
  <si>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</si>
  <si>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</si>
  <si>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</si>
  <si>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</si>
  <si>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</si>
  <si>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</si>
  <si>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</si>
  <si>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</si>
  <si>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</si>
  <si>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</si>
  <si>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</si>
  <si>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</si>
  <si>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</si>
  <si>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</si>
  <si>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</si>
  <si>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</si>
  <si>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</si>
  <si>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</si>
  <si>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</si>
  <si>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</si>
  <si>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</si>
  <si>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</si>
  <si>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</si>
  <si>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</si>
  <si>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</si>
  <si>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</si>
  <si>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</si>
  <si>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</si>
  <si>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</si>
  <si>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</si>
  <si>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</si>
  <si>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</si>
  <si>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</si>
  <si>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</si>
  <si>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</si>
  <si>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</si>
  <si>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</si>
  <si>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</si>
  <si>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</si>
  <si>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</si>
  <si>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</si>
  <si>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</si>
  <si>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</si>
  <si>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</si>
  <si>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</si>
  <si>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</si>
  <si>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</si>
  <si>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</si>
  <si>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</si>
  <si>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</si>
  <si>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</si>
  <si>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</si>
  <si>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</si>
  <si>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</si>
  <si>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</si>
  <si>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</si>
  <si>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</si>
  <si>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</si>
  <si>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</si>
  <si>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</si>
  <si>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</si>
  <si>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</si>
  <si>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</si>
  <si>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</si>
  <si>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</si>
  <si>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</si>
  <si>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</si>
  <si>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</si>
  <si>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</si>
  <si>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</si>
  <si>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</si>
  <si>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</si>
  <si>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</si>
  <si>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</si>
  <si>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</si>
  <si>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</si>
  <si>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</si>
  <si>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</si>
  <si>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</si>
  <si>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</si>
  <si>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</si>
  <si>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</si>
  <si>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</si>
  <si>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</si>
  <si>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</si>
  <si>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</si>
  <si>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</si>
  <si>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</si>
  <si>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</si>
  <si>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</si>
  <si>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</si>
  <si>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</si>
  <si>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</si>
  <si>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</si>
  <si>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</si>
  <si>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</si>
  <si>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</si>
  <si>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</si>
  <si>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</si>
  <si>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</si>
  <si>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</si>
  <si>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</si>
  <si>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</si>
  <si>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</si>
  <si>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</si>
  <si>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</si>
  <si>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</si>
  <si>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</si>
  <si>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</si>
  <si>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</si>
  <si>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</si>
  <si>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</si>
  <si>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</si>
  <si>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</si>
  <si>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</si>
  <si>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</si>
  <si>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</si>
  <si>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</si>
  <si>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</si>
  <si>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</si>
  <si>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</si>
  <si>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</si>
  <si>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</si>
  <si>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</si>
  <si>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</si>
  <si>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</si>
  <si>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</si>
  <si>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</si>
  <si>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</si>
  <si>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</si>
  <si>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</si>
  <si>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</si>
  <si>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</si>
  <si>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</si>
  <si>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</si>
  <si>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</si>
  <si>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</si>
  <si>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</si>
  <si>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</si>
  <si>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</si>
  <si>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</si>
  <si>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</si>
  <si>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</si>
  <si>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</si>
  <si>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</si>
  <si>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</si>
  <si>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</si>
  <si>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</si>
  <si>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</si>
  <si>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</si>
  <si>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</si>
  <si>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</si>
  <si>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</si>
  <si>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</si>
  <si>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</si>
  <si>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</si>
  <si>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</si>
  <si>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</si>
  <si>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</si>
  <si>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</si>
  <si>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</si>
  <si>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</si>
  <si>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</si>
  <si>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</si>
  <si>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</si>
  <si>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</si>
  <si>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</si>
  <si>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</si>
  <si>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</si>
  <si>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</si>
  <si>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</si>
  <si>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</si>
  <si>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</si>
  <si>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</si>
  <si>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</si>
  <si>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</si>
  <si>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</si>
  <si>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</si>
  <si>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</si>
  <si>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</si>
  <si>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</si>
  <si>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</si>
  <si>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</si>
  <si>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</si>
  <si>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</si>
  <si>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</si>
  <si>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</si>
  <si>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</si>
  <si>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</si>
  <si>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</si>
  <si>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</si>
  <si>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</si>
  <si>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</si>
  <si>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</si>
  <si>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</si>
  <si>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</si>
  <si>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</si>
  <si>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</si>
  <si>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</si>
  <si>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</si>
  <si>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</si>
  <si>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</si>
  <si>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</si>
  <si>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</si>
  <si>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</si>
  <si>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</si>
  <si>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</si>
  <si>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</si>
  <si>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</si>
  <si>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</si>
  <si>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</si>
  <si>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</si>
  <si>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</si>
  <si>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</si>
  <si>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</si>
  <si>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</si>
  <si>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</si>
  <si>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</si>
  <si>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</si>
  <si>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</si>
  <si>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</si>
  <si>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</si>
  <si>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</si>
  <si>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</si>
  <si>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</si>
  <si>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</si>
  <si>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</si>
  <si>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</si>
  <si>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</si>
  <si>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</si>
  <si>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</si>
  <si>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</si>
  <si>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</si>
  <si>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</si>
  <si>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</si>
  <si>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</si>
  <si>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</si>
  <si>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</si>
  <si>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</si>
  <si>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</si>
  <si>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</si>
  <si>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</si>
  <si>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</si>
  <si>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</si>
  <si>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</si>
  <si>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</si>
  <si>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</si>
  <si>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</si>
  <si>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</si>
  <si>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</si>
  <si>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</si>
  <si>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</si>
  <si>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</si>
  <si>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</si>
  <si>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</si>
  <si>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</si>
  <si>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</si>
  <si>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</si>
  <si>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</si>
  <si>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</si>
  <si>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</si>
  <si>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</si>
  <si>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</si>
  <si>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</si>
  <si>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</si>
  <si>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</si>
  <si>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</si>
  <si>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</si>
  <si>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</si>
  <si>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</si>
  <si>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</si>
  <si>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</si>
  <si>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</si>
  <si>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</si>
  <si>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</si>
  <si>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</si>
  <si>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</si>
  <si>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</si>
  <si>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</si>
  <si>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</si>
  <si>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</si>
  <si>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</si>
  <si>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</si>
  <si>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</si>
  <si>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</si>
  <si>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</si>
  <si>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</si>
  <si>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</si>
  <si>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</si>
  <si>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</si>
  <si>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</si>
  <si>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</si>
  <si>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</si>
  <si>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</si>
  <si>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</si>
  <si>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</si>
  <si>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</si>
  <si>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</si>
  <si>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</si>
  <si>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</si>
  <si>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</si>
  <si>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</si>
  <si>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</si>
  <si>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</si>
  <si>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</si>
  <si>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</si>
  <si>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</si>
  <si>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</si>
  <si>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</si>
  <si>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</si>
  <si>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</si>
  <si>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</si>
  <si>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</si>
  <si>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</si>
  <si>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</si>
  <si>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</si>
  <si>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</si>
  <si>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</si>
  <si>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</si>
  <si>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</si>
  <si>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</si>
  <si>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</si>
  <si>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</si>
  <si>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</si>
  <si>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</si>
  <si>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</si>
  <si>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</si>
  <si>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</si>
  <si>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</si>
  <si>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</si>
  <si>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</si>
  <si>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</si>
  <si>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</si>
  <si>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</si>
  <si>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</si>
  <si>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</si>
  <si>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</si>
  <si>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</si>
  <si>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</si>
  <si>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</si>
  <si>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</si>
  <si>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</si>
  <si>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</si>
  <si>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</si>
  <si>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</si>
  <si>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</si>
  <si>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</si>
  <si>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</si>
  <si>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</si>
  <si>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</si>
  <si>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</si>
  <si>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</si>
  <si>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</si>
  <si>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</si>
  <si>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</si>
  <si>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</si>
  <si>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</si>
  <si>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</si>
  <si>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</si>
  <si>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</si>
  <si>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</si>
  <si>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</si>
  <si>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</si>
  <si>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</si>
  <si>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</si>
  <si>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</si>
  <si>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</si>
  <si>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</si>
  <si>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</si>
  <si>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</si>
  <si>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</si>
  <si>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</si>
  <si>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</si>
  <si>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</si>
  <si>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</si>
  <si>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</si>
  <si>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</si>
  <si>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</si>
  <si>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</si>
  <si>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</si>
  <si>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</si>
  <si>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</si>
  <si>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</si>
  <si>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</si>
  <si>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</si>
  <si>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</si>
  <si>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</si>
  <si>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</si>
  <si>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</si>
  <si>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</si>
  <si>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</si>
  <si>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</si>
  <si>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</si>
  <si>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</si>
  <si>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</si>
  <si>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</si>
  <si>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</si>
  <si>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</si>
  <si>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</si>
  <si>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</si>
  <si>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</si>
  <si>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</si>
  <si>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</si>
  <si>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</si>
  <si>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</si>
  <si>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</si>
  <si>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</si>
  <si>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</si>
  <si>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</si>
  <si>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</si>
  <si>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</si>
  <si>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</si>
  <si>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</si>
  <si>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</si>
  <si>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</si>
  <si>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</si>
  <si>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</si>
  <si>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</si>
  <si>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</si>
  <si>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</si>
  <si>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</si>
  <si>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</si>
  <si>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</si>
  <si>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</si>
  <si>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</si>
  <si>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</si>
  <si>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</si>
  <si>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</si>
  <si>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</si>
  <si>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</si>
  <si>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</si>
  <si>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</si>
  <si>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</si>
  <si>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</si>
  <si>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</si>
  <si>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</si>
  <si>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</si>
  <si>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</si>
  <si>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</si>
  <si>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</si>
  <si>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</si>
  <si>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</si>
  <si>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</si>
  <si>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</si>
  <si>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</si>
  <si>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</si>
  <si>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</si>
  <si>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</si>
  <si>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</si>
  <si>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</si>
  <si>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</si>
  <si>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</si>
  <si>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</si>
  <si>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</si>
  <si>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</si>
  <si>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</si>
  <si>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</si>
  <si>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</si>
  <si>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</si>
  <si>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</si>
  <si>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</si>
  <si>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</si>
  <si>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</si>
  <si>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</si>
  <si>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</si>
  <si>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</si>
  <si>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</si>
  <si>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</si>
  <si>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</si>
  <si>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</si>
  <si>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</si>
  <si>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</si>
  <si>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</si>
  <si>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</si>
  <si>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</si>
  <si>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</si>
  <si>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</si>
  <si>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</si>
  <si>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</si>
  <si>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</si>
  <si>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</si>
  <si>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</si>
  <si>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</si>
  <si>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</si>
  <si>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</si>
  <si>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</si>
  <si>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</si>
  <si>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</si>
  <si>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</si>
  <si>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</si>
  <si>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</si>
  <si>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</si>
  <si>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</si>
  <si>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</si>
  <si>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</si>
  <si>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</si>
  <si>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</si>
  <si>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</si>
  <si>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</si>
  <si>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</si>
  <si>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</si>
  <si>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</si>
  <si>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</si>
  <si>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</si>
  <si>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</si>
  <si>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</si>
  <si>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</si>
  <si>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</si>
  <si>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</si>
  <si>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</si>
  <si>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</si>
  <si>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</si>
  <si>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</si>
  <si>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</si>
  <si>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</si>
  <si>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</si>
  <si>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</si>
  <si>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</si>
  <si>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</si>
  <si>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</si>
  <si>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</si>
  <si>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</si>
  <si>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</si>
  <si>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</si>
  <si>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</si>
  <si>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</si>
  <si>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</si>
  <si>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</si>
  <si>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</si>
  <si>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</si>
  <si>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</si>
  <si>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</si>
  <si>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</si>
  <si>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</si>
  <si>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</si>
  <si>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</si>
  <si>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</si>
  <si>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</si>
  <si>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</si>
  <si>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</si>
  <si>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</si>
  <si>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</si>
  <si>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</si>
  <si>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</si>
  <si>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</si>
  <si>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</si>
  <si>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</si>
  <si>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</si>
  <si>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</si>
  <si>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</si>
  <si>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</si>
  <si>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</si>
  <si>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</si>
  <si>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</si>
  <si>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</si>
  <si>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</si>
  <si>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</si>
  <si>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</si>
  <si>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</si>
  <si>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</si>
  <si>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</si>
  <si>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</si>
  <si>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</si>
  <si>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</si>
  <si>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</si>
  <si>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</si>
  <si>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</si>
  <si>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</si>
  <si>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</si>
  <si>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</si>
  <si>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</si>
  <si>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</si>
  <si>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</si>
  <si>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</si>
  <si>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</si>
  <si>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</si>
  <si>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</si>
  <si>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</si>
  <si>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</si>
  <si>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</si>
  <si>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</si>
  <si>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</si>
  <si>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</si>
  <si>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</si>
  <si>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</si>
  <si>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</si>
  <si>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</si>
  <si>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</si>
  <si>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</si>
  <si>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</si>
  <si>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</si>
  <si>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</si>
  <si>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</si>
  <si>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</si>
  <si>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</si>
  <si>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</si>
  <si>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</si>
  <si>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</si>
  <si>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</si>
  <si>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</si>
  <si>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</si>
  <si>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</si>
  <si>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</si>
  <si>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</si>
  <si>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</si>
  <si>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</si>
  <si>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</si>
  <si>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</si>
  <si>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</si>
  <si>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</si>
  <si>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</si>
  <si>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</si>
  <si>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</si>
  <si>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</si>
  <si>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</si>
  <si>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</si>
  <si>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</si>
  <si>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</si>
  <si>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</si>
  <si>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</si>
  <si>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</si>
  <si>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</si>
  <si>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</si>
  <si>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</si>
  <si>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</si>
  <si>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</si>
  <si>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</si>
  <si>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</si>
  <si>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</si>
  <si>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</si>
  <si>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</si>
  <si>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</si>
  <si>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</si>
  <si>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</si>
  <si>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</si>
  <si>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</si>
  <si>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</si>
  <si>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</si>
  <si>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</si>
  <si>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</si>
  <si>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</si>
  <si>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</si>
  <si>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</si>
  <si>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</si>
  <si>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</si>
  <si>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</si>
  <si>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</si>
  <si>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</si>
  <si>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</si>
  <si>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</si>
  <si>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</si>
  <si>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</si>
  <si>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</si>
  <si>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</si>
  <si>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</si>
  <si>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</si>
  <si>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</si>
  <si>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</si>
  <si>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</si>
  <si>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</si>
  <si>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</si>
  <si>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</si>
  <si>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</si>
  <si>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</si>
  <si>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</si>
  <si>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</si>
  <si>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</si>
  <si>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</si>
  <si>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</si>
  <si>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</si>
  <si>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</si>
  <si>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</si>
  <si>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</si>
  <si>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</si>
  <si>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</si>
  <si>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</si>
  <si>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</si>
  <si>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</si>
  <si>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</si>
  <si>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</si>
  <si>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</si>
  <si>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</si>
  <si>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</si>
  <si>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</si>
  <si>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</si>
  <si>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</si>
  <si>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</si>
  <si>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</si>
  <si>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</si>
  <si>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</si>
  <si>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</si>
  <si>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</si>
  <si>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</si>
  <si>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</si>
  <si>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</si>
  <si>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</si>
  <si>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</si>
  <si>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</si>
  <si>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</si>
  <si>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</si>
  <si>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</si>
  <si>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</si>
  <si>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</si>
  <si>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</si>
  <si>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</si>
  <si>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</si>
  <si>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</si>
  <si>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</si>
  <si>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</si>
  <si>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</si>
  <si>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</si>
  <si>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</si>
  <si>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</si>
  <si>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</si>
  <si>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</si>
  <si>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</si>
  <si>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</si>
  <si>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</si>
  <si>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</si>
  <si>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</si>
  <si>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</si>
  <si>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</si>
  <si>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</si>
  <si>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</si>
  <si>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</si>
  <si>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</si>
  <si>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</si>
  <si>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</si>
  <si>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</si>
  <si>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</si>
  <si>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</si>
  <si>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</si>
  <si>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</si>
  <si>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</si>
  <si>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</si>
  <si>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</si>
  <si>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</si>
  <si>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</si>
  <si>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</si>
  <si>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</si>
  <si>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</si>
  <si>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</si>
  <si>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</si>
  <si>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</si>
  <si>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</si>
  <si>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</si>
  <si>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</si>
  <si>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</si>
  <si>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</si>
  <si>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</si>
  <si>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</si>
  <si>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</si>
  <si>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</si>
  <si>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</si>
  <si>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</si>
  <si>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</si>
  <si>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</si>
  <si>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</si>
  <si>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</si>
  <si>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</si>
  <si>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</si>
  <si>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</si>
  <si>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</si>
  <si>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</si>
  <si>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</si>
  <si>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</si>
  <si>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</si>
  <si>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</si>
  <si>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</si>
  <si>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</si>
  <si>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</si>
  <si>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</si>
  <si>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</si>
  <si>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</si>
  <si>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</si>
  <si>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</si>
  <si>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</si>
  <si>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</si>
  <si>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</si>
  <si>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</si>
  <si>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</si>
  <si>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</si>
  <si>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</si>
  <si>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</si>
  <si>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</si>
  <si>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</si>
  <si>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</si>
  <si>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</si>
  <si>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</si>
  <si>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</si>
  <si>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</si>
  <si>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</si>
  <si>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</si>
  <si>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</si>
  <si>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</si>
  <si>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</si>
  <si>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</si>
  <si>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</si>
  <si>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</si>
  <si>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</si>
  <si>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</si>
  <si>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</si>
  <si>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</si>
  <si>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</si>
  <si>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</si>
  <si>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</si>
  <si>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</si>
  <si>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</si>
  <si>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</si>
  <si>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</si>
  <si>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</si>
  <si>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</si>
  <si>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</si>
  <si>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</si>
  <si>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</si>
  <si>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</si>
  <si>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</si>
  <si>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</si>
  <si>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</si>
  <si>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</si>
  <si>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</si>
  <si>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</si>
  <si>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</si>
  <si>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</si>
  <si>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</si>
  <si>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</si>
  <si>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</si>
  <si>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</si>
  <si>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</si>
  <si>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</si>
  <si>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</si>
  <si>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</si>
  <si>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</si>
  <si>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</si>
  <si>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</si>
  <si>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</si>
  <si>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</si>
  <si>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</si>
  <si>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</si>
  <si>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</si>
  <si>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</si>
  <si>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</si>
  <si>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</si>
  <si>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</si>
  <si>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</si>
  <si>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</si>
  <si>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</si>
  <si>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</si>
  <si>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</si>
  <si>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</si>
  <si>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</si>
  <si>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</si>
  <si>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</si>
  <si>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</si>
  <si>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</si>
  <si>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</si>
  <si>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</si>
  <si>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</si>
  <si>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Column Labels</t>
  </si>
  <si>
    <t>Date Ended Conversion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</si>
  <si>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</si>
  <si>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</si>
  <si>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</si>
  <si>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</si>
  <si>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</si>
  <si>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</si>
  <si>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</si>
  <si>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</si>
  <si>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</si>
  <si>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</si>
  <si>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</si>
  <si>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</si>
  <si>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</si>
  <si>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</si>
  <si>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</si>
  <si>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</si>
  <si>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</si>
  <si>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</si>
  <si>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</si>
  <si>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</si>
  <si>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</si>
  <si>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</si>
  <si>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</si>
  <si>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</si>
  <si>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</si>
  <si>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</si>
  <si>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</si>
  <si>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</si>
  <si>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</si>
  <si>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</si>
  <si>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</si>
  <si>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</si>
  <si>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</si>
  <si>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</si>
  <si>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</si>
  <si>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</si>
  <si>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</si>
  <si>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</si>
  <si>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</si>
  <si>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</si>
  <si>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</si>
  <si>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</si>
  <si>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</si>
  <si>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</si>
  <si>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</si>
  <si>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</si>
  <si>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</si>
  <si>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</si>
  <si>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</si>
  <si>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</si>
  <si>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</si>
  <si>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</si>
  <si>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</si>
  <si>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</si>
  <si>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</si>
  <si>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</si>
  <si>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</si>
  <si>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</si>
  <si>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</si>
  <si>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</si>
  <si>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</si>
  <si>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</si>
  <si>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</si>
  <si>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</si>
  <si>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</si>
  <si>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</si>
  <si>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</si>
  <si>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</si>
  <si>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</si>
  <si>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</si>
  <si>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</si>
  <si>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</si>
  <si>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</si>
  <si>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</si>
  <si>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</si>
  <si>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</si>
  <si>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photography have </t>
  </si>
  <si>
    <t>photography have even chance of failed and success</t>
  </si>
  <si>
    <t xml:space="preserve">music and technology projects is much likely to success than failed or cancelled </t>
  </si>
  <si>
    <t>Film and video projects are morelikely to suceed than fail as well</t>
  </si>
  <si>
    <t>All journalism kickstart projects are cancelled</t>
  </si>
  <si>
    <t>food project mostly failed</t>
  </si>
  <si>
    <t>theatre project also much higher odd of success than fail or canceld</t>
  </si>
  <si>
    <t>2014</t>
  </si>
  <si>
    <t>There is a significant increase of failed projects sinece 2014</t>
  </si>
  <si>
    <t>de: hardware have highest successful odd</t>
  </si>
  <si>
    <t>australia: drama , mobile game, plays have highest failed rate,  web have high cancel odd</t>
  </si>
  <si>
    <t>canada: plays have highest failed odd, , web have high cancel odd</t>
  </si>
  <si>
    <t>translation have high fail rate</t>
  </si>
  <si>
    <t>There are large number of successful play project in US and Canada,  despite large amaount of failed projects</t>
  </si>
  <si>
    <t>journalism only have falied projects</t>
  </si>
  <si>
    <t>food have large failed projects especially food truck</t>
  </si>
  <si>
    <t>successful category: music, play(in theatre), film and video(espaically documentary), photograohy , technology espeically (hardware)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</si>
</sst>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2A46-A60D-4C842001DE1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5F5-734E-83DC-15C3D0C903B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5F5-734E-83DC-15C3D0C903B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5F5-734E-83DC-15C3D0C9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63311"/>
        <c:axId val="1435664943"/>
      </c:barChart>
      <c:catAx>
        <c:axId val="14356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64943"/>
        <c:crosses val="autoZero"/>
        <c:auto val="1"/>
        <c:lblAlgn val="ctr"/>
        <c:lblOffset val="100"/>
        <c:noMultiLvlLbl val="0"/>
      </c:catAx>
      <c:valAx>
        <c:axId val="14356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6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8999237998481"/>
          <c:y val="9.1845654709827931E-2"/>
          <c:w val="9.7149718986378933E-2"/>
          <c:h val="0.10325336224046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18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16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4-FD46-BB69-ABDF7D6EEDF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35</c:v>
                </c:pt>
                <c:pt idx="5">
                  <c:v>38</c:v>
                </c:pt>
                <c:pt idx="6">
                  <c:v>82</c:v>
                </c:pt>
                <c:pt idx="7">
                  <c:v>53</c:v>
                </c:pt>
                <c:pt idx="8">
                  <c:v>40</c:v>
                </c:pt>
                <c:pt idx="9">
                  <c:v>53</c:v>
                </c:pt>
                <c:pt idx="10">
                  <c:v>41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8A3-3F4F-9B9F-26E23771024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17</c:v>
                </c:pt>
                <c:pt idx="3">
                  <c:v>34</c:v>
                </c:pt>
                <c:pt idx="4">
                  <c:v>58</c:v>
                </c:pt>
                <c:pt idx="5">
                  <c:v>58</c:v>
                </c:pt>
                <c:pt idx="6">
                  <c:v>59</c:v>
                </c:pt>
                <c:pt idx="7">
                  <c:v>51</c:v>
                </c:pt>
                <c:pt idx="8">
                  <c:v>37</c:v>
                </c:pt>
                <c:pt idx="9">
                  <c:v>60</c:v>
                </c:pt>
                <c:pt idx="10">
                  <c:v>38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8A3-3F4F-9B9F-26E23771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92847"/>
        <c:axId val="1438794527"/>
      </c:lineChart>
      <c:catAx>
        <c:axId val="1438792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4527"/>
        <c:crosses val="autoZero"/>
        <c:auto val="1"/>
        <c:lblAlgn val="ctr"/>
        <c:lblOffset val="100"/>
        <c:noMultiLvlLbl val="0"/>
      </c:catAx>
      <c:valAx>
        <c:axId val="1438794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4-2A40-9D53-49A20668DBC4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4-2A40-9D53-49A20668DBC4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4-2A40-9D53-49A20668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31663"/>
        <c:axId val="183933295"/>
      </c:lineChart>
      <c:catAx>
        <c:axId val="183931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3295"/>
        <c:crosses val="autoZero"/>
        <c:auto val="1"/>
        <c:lblAlgn val="ctr"/>
        <c:lblOffset val="100"/>
        <c:noMultiLvlLbl val="0"/>
      </c:catAx>
      <c:valAx>
        <c:axId val="183933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101600</xdr:rowOff>
    </xdr:from>
    <xdr:to>
      <xdr:col>17</xdr:col>
      <xdr:colOff>317500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75A42-65B4-154F-A378-707AAE965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3</xdr:row>
      <xdr:rowOff>38100</xdr:rowOff>
    </xdr:from>
    <xdr:to>
      <xdr:col>13</xdr:col>
      <xdr:colOff>698500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617F-5311-E442-A758-31008376A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15</xdr:row>
      <xdr:rowOff>165100</xdr:rowOff>
    </xdr:from>
    <xdr:to>
      <xdr:col>7</xdr:col>
      <xdr:colOff>762000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B33BA-29F8-234D-9FD4-53EF9913D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59.032169328704" createdVersion="6" refreshedVersion="6" minRefreshableVersion="3" recordCount="4114" xr:uid="{99DD143E-1FFB-E344-8C43-460A8E0FD87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59.047088078703" createdVersion="6" refreshedVersion="6" minRefreshableVersion="3" recordCount="4115" xr:uid="{778FACA1-0C98-494A-8BFA-C3E139CF153C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Category and Sub-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.3685882352941177"/>
    <n v="63.917582417582416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.4260827250608272"/>
    <n v="185.48101265822785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.05"/>
    <n v="15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.0389999999999999"/>
    <n v="69.266666666666666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.2299154545454545"/>
    <n v="190.55028169014085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.0977744436109027"/>
    <n v="93.40425531914893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.064875"/>
    <n v="146.87931034482759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.0122222222222221"/>
    <n v="159.8245614035087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.0004342857142856"/>
    <n v="291.79333333333335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.2599800000000001"/>
    <n v="31.49950000000000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.0049999999999999"/>
    <n v="158.68421052631578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.2050000000000001"/>
    <n v="80.333333333333329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.6529333333333334"/>
    <n v="59.96130592503023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.5997142857142856"/>
    <n v="109.78431372549019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.0093333333333334"/>
    <n v="147.70731707317074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.0660000000000001"/>
    <n v="21.755102040816325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.0024166666666667"/>
    <n v="171.84285714285716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.0066666666666666"/>
    <n v="41.944444444444443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.0632110000000001"/>
    <n v="93.264122807017543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.4529411764705882"/>
    <n v="56.136363636363633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.002"/>
    <n v="80.16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.0913513513513513"/>
    <n v="199.900990099009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.1714285714285715"/>
    <n v="51.25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.1850000000000001"/>
    <n v="103.04347826086956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.0880768571428572"/>
    <n v="66.346149825783982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.3333333333333333"/>
    <n v="57.142857142857146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.552"/>
    <n v="102.1052631578947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.1172500000000001"/>
    <n v="148.96666666666667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.0035000000000001"/>
    <n v="169.6056338028169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.2333333333333334"/>
    <n v="31.623931623931625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.0129975"/>
    <n v="76.45264150943396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"/>
    <n v="13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.0024604569420035"/>
    <n v="320.44943820224717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.0209523809523811"/>
    <n v="83.75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.3046153846153845"/>
    <n v="49.88235294117647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.665"/>
    <n v="59.464285714285715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.4215"/>
    <n v="193.84090909090909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.8344090909090909"/>
    <n v="159.51383399209487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.1004"/>
    <n v="41.68181818181818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.3098000000000001"/>
    <n v="150.89861751152074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.0135000000000001"/>
    <n v="126.6875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"/>
    <n v="105.2631578947368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.4185714285714286"/>
    <n v="117.51479289940828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.0865999999999998"/>
    <n v="117.36121673003802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"/>
    <n v="133.33333333333334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.2"/>
    <n v="98.36065573770491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.0416666666666667"/>
    <n v="194.44444444444446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.0761100000000001"/>
    <n v="76.865000000000009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.0794999999999999"/>
    <n v="56.815789473684212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"/>
    <n v="137.93103448275863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"/>
    <n v="27.272727272727273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.2801818181818181"/>
    <n v="118.3361344537815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.1620999999999999"/>
    <n v="223.48076923076923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.0963333333333334"/>
    <n v="28.11111111111111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.01"/>
    <n v="194.23076923076923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.2895348837209302"/>
    <n v="128.95348837209303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.0726249999999999"/>
    <n v="49.316091954022987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.0189999999999999"/>
    <n v="221.52173913043478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.0290999999999999"/>
    <n v="137.21333333333334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.0012570000000001"/>
    <n v="606.82242424242418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.0329622222222221"/>
    <n v="43.040092592592593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.4830000000000001"/>
    <n v="322.39130434782606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.5473333333333332"/>
    <n v="96.708333333333329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.1351849999999999"/>
    <n v="35.474531249999998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.7333333333333334"/>
    <n v="86.66666666666667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.0752857142857142"/>
    <n v="132.05263157894737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.1859999999999999"/>
    <n v="91.230769230769226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.1625000000000001"/>
    <n v="116.25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.2716666666666667"/>
    <n v="21.194444444444443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.109423"/>
    <n v="62.327134831460668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.272"/>
    <n v="37.41176470588235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.2394444444444443"/>
    <n v="69.71875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.084090909090909"/>
    <n v="58.170731707317074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"/>
    <n v="5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.1293199999999999"/>
    <n v="19.471034482758618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.1542857142857144"/>
    <n v="85.957446808510639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.5333333333333334"/>
    <n v="30.66666666666666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.9249999999999998"/>
    <n v="60.384615384615387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.02"/>
    <n v="38.6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.27"/>
    <n v="40.268292682926827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.0725"/>
    <n v="273.829787234042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.98"/>
    <n v="53.035714285714285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.0001249999999999"/>
    <n v="40.005000000000003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.0249999999999999"/>
    <n v="15.76923076923077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"/>
    <n v="71.42857142857143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.2549999999999999"/>
    <n v="71.714285714285708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.0646666666666667"/>
    <n v="375.76470588235293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.046"/>
    <n v="104.6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.0285714285714285"/>
    <n v="60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.1506666666666667"/>
    <n v="123.28571428571429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.004"/>
    <n v="31.375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.2"/>
    <n v="78.26086956521739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.052"/>
    <n v="122.32558139534883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.1060000000000001"/>
    <n v="73.733333333333334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.04"/>
    <n v="21.666666666666668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.3142857142857143"/>
    <n v="21.904761904761905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.1466666666666667"/>
    <n v="50.588235294117645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.0625"/>
    <n v="53.125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.0625"/>
    <n v="56.666666666666664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.0601933333333333"/>
    <n v="40.776666666666664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"/>
    <n v="192.30769230769232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"/>
    <n v="10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.2775000000000001"/>
    <n v="117.92307692307692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.0515384615384615"/>
    <n v="27.897959183673468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.2"/>
    <n v="6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.074090909090909"/>
    <n v="39.383333333333333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.0049999999999999"/>
    <n v="186.1111111111111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.0246666666666666"/>
    <n v="111.3768115942029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.4666666666666668"/>
    <n v="78.723404255319153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.1949999999999998"/>
    <n v="46.702127659574465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.3076923076923077"/>
    <n v="65.384615384615387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.5457142857142858"/>
    <n v="102.0754716981132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.04"/>
    <n v="64.197530864197532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.41"/>
    <n v="90.384615384615387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.0333333333333334"/>
    <n v="88.571428571428569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.4044444444444444"/>
    <n v="28.727272727272727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.1365714285714286"/>
    <n v="69.78947368421052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.0049377777777779"/>
    <n v="167.48962962962963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.1303159999999999"/>
    <n v="144.91230769230768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.0455692307692308"/>
    <n v="91.840540540540545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4"/>
    <n v="1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2E-4"/>
    <n v="1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n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2.7454545454545453E-3"/>
    <n v="25.166666666666668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n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0.14000000000000001"/>
    <n v="11.666666666666666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0000000000002E-2"/>
    <n v="106.69230769230769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E-2"/>
    <n v="47.5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69999999999999E-2"/>
    <n v="311.16666666666669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n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n v="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n v="0"/>
    <n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5E-2"/>
    <n v="94.506172839506178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n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n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0.13433333333333333"/>
    <n v="80.599999999999994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n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n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5E-2"/>
    <n v="81.241379310344826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"/>
    <n v="50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n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0.10775"/>
    <n v="46.178571428571431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3.3333333333333335E-3"/>
    <n v="1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n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0.27600000000000002"/>
    <n v="55.945945945945944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5E-2"/>
    <n v="37.555555555555557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5.7499999999999999E-3"/>
    <n v="38.333333333333336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n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8.0000000000000004E-4"/>
    <n v="2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9.1999999999999998E-3"/>
    <n v="15.333333333333334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0.23163076923076922"/>
    <n v="449.43283582089555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5E-4"/>
    <n v="28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3E-5"/>
    <n v="15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7.1799999999999998E-3"/>
    <n v="35.9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68E-2"/>
    <n v="13.333333333333334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2E-5"/>
    <n v="20.2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7E-2"/>
    <n v="119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2.671118530884808E-3"/>
    <n v="4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n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.0000000000000002E-5"/>
    <n v="1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n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1E-4"/>
    <n v="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0.15535714285714286"/>
    <n v="43.5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n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5.3333333333333332E-3"/>
    <n v="91.42857142857143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n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0.6"/>
    <n v="300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1E-4"/>
    <n v="5.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000000000001E-2"/>
    <n v="108.33333333333333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0.224"/>
    <n v="56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00000000000001E-2"/>
    <n v="32.5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.0000000000000002E-5"/>
    <n v="1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n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n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n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5E-2"/>
    <n v="49.884615384615387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n v="0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0.4"/>
    <n v="25.714285714285715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n v="0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0.2"/>
    <n v="10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0.33416666666666667"/>
    <n v="30.846153846153847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0.21092608822670172"/>
    <n v="180.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n v="0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0.35855999999999999"/>
    <n v="373.5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2E-2"/>
    <n v="25.5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E-2"/>
    <n v="22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n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0.16"/>
    <n v="16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n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7E-4"/>
    <n v="69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4.1666666666666666E-3"/>
    <n v="5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0.05"/>
    <n v="83.333333333333329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7E-5"/>
    <n v="5.666666666666667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n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1.1999999999999999E-3"/>
    <n v="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n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0.41857142857142859"/>
    <n v="77.10526315789474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0.1048"/>
    <n v="32.75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6E-2"/>
    <n v="46.5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n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0.26192500000000002"/>
    <n v="87.308333333333337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0.58461538461538465"/>
    <n v="54.285714285714285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n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0.2984"/>
    <n v="93.25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0.50721666666666665"/>
    <n v="117.68368136117556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0.16250000000000001"/>
    <n v="76.470588235294116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n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0.15214285714285714"/>
    <n v="163.84615384615384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n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n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0.2525"/>
    <n v="91.818181818181813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0.44600000000000001"/>
    <n v="185.83333333333334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3E-4"/>
    <n v="1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4.0000000000000002E-4"/>
    <n v="2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7E-5"/>
    <n v="1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2.2727272727272726E-3"/>
    <n v="1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0.55698440000000005"/>
    <n v="331.53833333333336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n v="0.11942999999999999"/>
    <n v="314.28947368421052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0.02"/>
    <n v="10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0.17630000000000001"/>
    <n v="115.98684210526316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7.1999999999999998E-3"/>
    <n v="12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n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0.13"/>
    <n v="65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n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n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n v="0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8.6206896551724137E-3"/>
    <n v="125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n v="0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n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n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4.0000000000000001E-3"/>
    <n v="3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n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E-2"/>
    <n v="15.714285714285714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n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0.40100000000000002"/>
    <n v="80.2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n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n v="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3.3333333333333335E-3"/>
    <n v="5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n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0.25"/>
    <n v="5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.0763413333333334"/>
    <n v="117.8475912408759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.1263736263736264"/>
    <n v="109.04255319148936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.1346153846153846"/>
    <n v="73.019801980198025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.0259199999999999"/>
    <n v="78.195121951219505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.1375714285714287"/>
    <n v="47.398809523809526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.0371999999999999"/>
    <n v="54.020833333333336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.0546000000000002"/>
    <n v="68.488789237668158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.341"/>
    <n v="108.14516129032258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.0133294117647058"/>
    <n v="589.95205479452056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.1292"/>
    <n v="48.051063829787232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.0558333333333334"/>
    <n v="72.482837528604122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.2557142857142858"/>
    <n v="57.077922077922075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.8455999999999999"/>
    <n v="85.444444444444443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.0073333333333334"/>
    <n v="215.85714285714286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.1694724999999999"/>
    <n v="89.3864331210191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.0673325"/>
    <n v="45.418404255319146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.391"/>
    <n v="65.75636363636363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.0672648571428571"/>
    <n v="66.70405357142856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.9114"/>
    <n v="83.34593023255814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.3193789333333332"/>
    <n v="105.04609341825902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.0640000000000001"/>
    <n v="120.9090909090909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.0740000000000001"/>
    <n v="97.63636363636364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.4"/>
    <n v="41.379310344827587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.1808107999999999"/>
    <n v="30.654485981308412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.1819999999999999"/>
    <n v="64.945054945054949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.111"/>
    <n v="95.775862068965523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.4550000000000001"/>
    <n v="40.416666666666664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.3162883248730965"/>
    <n v="78.578424242424248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.1140000000000001"/>
    <n v="50.1801801801801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.4723377"/>
    <n v="92.251735588972423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.5260869565217392"/>
    <n v="57.540983606557376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.0468"/>
    <n v="109.42160278745645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.7743366666666667"/>
    <n v="81.892461538461546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.077758"/>
    <n v="45.66771186440677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.56"/>
    <n v="55.221238938053098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.08395"/>
    <n v="65.29819277108433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.476"/>
    <n v="95.225806451612897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.1038153846153846"/>
    <n v="75.44479495268139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.5034814814814814"/>
    <n v="97.816867469879512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.5731829411764706"/>
    <n v="87.685606557377056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.5614399999999999"/>
    <n v="54.748948106591868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.2058763636363636"/>
    <n v="83.953417721518989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.0118888888888888"/>
    <n v="254.38547486033519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.142725"/>
    <n v="101.8269801980198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.0462615"/>
    <n v="55.066394736842106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.2882507142857142"/>
    <n v="56.901438721136763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.0915333333333332"/>
    <n v="121.28148148148148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.7629999999999999"/>
    <n v="91.189655172413794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.0321061999999999"/>
    <n v="115.448120805369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.0482"/>
    <n v="67.771551724137936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.0668444444444445"/>
    <n v="28.576190476190476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.2001999999999999"/>
    <n v="46.8828125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.0150693333333334"/>
    <n v="154.42231237322514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.0138461538461538"/>
    <n v="201.22137404580153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"/>
    <n v="1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.3310911999999999"/>
    <n v="100.08204511278196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.187262"/>
    <n v="230.08953488372092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.0064"/>
    <n v="141.74647887323943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.089324126984127"/>
    <n v="56.344351395730705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.789525"/>
    <n v="73.341188524590166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.0172264"/>
    <n v="85.337785234899329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.1873499999999999"/>
    <n v="61.496215139442228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.0045999999999999"/>
    <n v="93.018518518518519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.3746666666666667"/>
    <n v="50.292682926829265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.3164705882352941"/>
    <n v="106.43243243243244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.3033333333333332"/>
    <n v="51.719576719576722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.9289999999999998"/>
    <n v="36.612499999999997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.1131818181818183"/>
    <n v="42.517361111111114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.0556666666666668"/>
    <n v="62.712871287128714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.1894444444444445"/>
    <n v="89.957983193277315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.04129"/>
    <n v="28.924722222222222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.0410165"/>
    <n v="138.8022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.1187499999999999"/>
    <n v="61.301369863013697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.0473529411764706"/>
    <n v="80.202702702702709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.8515000000000001"/>
    <n v="32.09583333333333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.01248"/>
    <n v="200.88888888888889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.1377333333333333"/>
    <n v="108.0126582278481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.0080333333333333"/>
    <n v="95.699367088607602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.8332000000000002"/>
    <n v="49.880281690140848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.1268"/>
    <n v="110.47058823529412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.0658000000000001"/>
    <n v="134.91139240506328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.0266285714285714"/>
    <n v="106.62314540059347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.0791200000000001"/>
    <n v="145.04301075268816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.2307407407407407"/>
    <n v="114.58620689655173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.016"/>
    <n v="105.3170731707317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.04396"/>
    <n v="70.921195652173907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.1292973333333334"/>
    <n v="147.17167680278018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.3640000000000001"/>
    <n v="160.47058823529412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.036144"/>
    <n v="156.04578313253012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.0549999999999999"/>
    <n v="63.17365269461078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.0182857142857142"/>
    <n v="104.8235294117647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.0660499999999999"/>
    <n v="97.356164383561648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.13015"/>
    <n v="203.63063063063063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.252275"/>
    <n v="188.31203007518798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.0119"/>
    <n v="146.65217391304347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.0276470588235294"/>
    <n v="109.1875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.1683911999999999"/>
    <n v="59.249046653144013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.0116833333333335"/>
    <n v="97.90483870967742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.1013360000000001"/>
    <n v="70.000169491525426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.0808333333333333"/>
    <n v="72.865168539325836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.2502285714285715"/>
    <n v="146.34782608695653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.0671428571428572"/>
    <n v="67.909090909090907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.0036639999999999"/>
    <n v="169.8508307692307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.0202863333333334"/>
    <n v="58.413339694656486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.0208358208955224"/>
    <n v="119.99298245614035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.2327586206896552"/>
    <n v="99.860335195530723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.7028880000000002"/>
    <n v="90.579148936170213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.1159049999999999"/>
    <n v="117.7736147757255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.03"/>
    <n v="86.55462184873950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.0663570159857905"/>
    <n v="71.89928143712575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.1476"/>
    <n v="129.81900452488688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.2734117647058822"/>
    <n v="44.912863070539416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.1656"/>
    <n v="40.755244755244753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.0861819426615318"/>
    <n v="103.52394779771615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.0394285714285714"/>
    <n v="125.44827586206897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.1625714285714286"/>
    <n v="246.60606060606059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.0269239999999999"/>
    <n v="79.401340206185566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.74"/>
    <n v="86.138613861386133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.03088"/>
    <n v="193.04868913857678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.0485537190082646"/>
    <n v="84.023178807947019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.0137499999999999"/>
    <n v="139.82758620689654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.1107699999999998"/>
    <n v="109.82189265536722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.2415933781686497"/>
    <n v="139.53488372093022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.0133333333333334"/>
    <n v="347.84615384615387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.1016142857142857"/>
    <n v="68.24159292035398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.0397333333333334"/>
    <n v="239.93846153846152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.013157894736842"/>
    <n v="287.31343283582089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.033501"/>
    <n v="86.84882352941176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.04112"/>
    <n v="81.84905660377359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.1015569230769231"/>
    <n v="42.87497005988024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.2202"/>
    <n v="709.4186046511628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.1416866666666667"/>
    <n v="161.25517890772127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.2533333333333334"/>
    <n v="41.777777777777779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.0666666666666667"/>
    <n v="89.887640449438209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.3065"/>
    <n v="45.051724137931032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.2"/>
    <n v="42.857142857142854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.0595918367346939"/>
    <n v="54.08333333333333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.1439999999999999"/>
    <n v="103.21804511278195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.1176666666666666"/>
    <n v="40.397590361445786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.1608000000000001"/>
    <n v="116.85906040268456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.415"/>
    <n v="115.51020408163265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.0472999999999999"/>
    <n v="104.31274900398407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.5583333333333331"/>
    <n v="69.772727272727266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.0670670670670672"/>
    <n v="43.020833333333336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.1210500000000001"/>
    <n v="58.540469973890339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.05982"/>
    <n v="111.79535864978902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.0016666666666667"/>
    <n v="46.230769230769234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.1398947368421051"/>
    <n v="144.69039145907473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.2616000000000001"/>
    <n v="88.845070422535215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.8153547058823529"/>
    <n v="81.7510728476821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"/>
    <n v="71.42857142857143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.0061"/>
    <n v="104.25906735751295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.009027027027027"/>
    <n v="90.616504854368927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.10446"/>
    <n v="157.3304843304843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.118936170212766"/>
    <n v="105.18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.0804450000000001"/>
    <n v="58.719836956521746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.0666666666666667"/>
    <n v="81.632653061224488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.0390027322404372"/>
    <n v="56.460043668122275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.2516"/>
    <n v="140.1044776119403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.0680499999999999"/>
    <n v="224.85263157894738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.1230249999999999"/>
    <n v="181.13306451612902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.0381199999999999"/>
    <n v="711.04109589041093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.4165000000000001"/>
    <n v="65.883720930232556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.0526"/>
    <n v="75.185714285714283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.0309142857142857"/>
    <n v="133.14391143911439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.0765957446808512"/>
    <n v="55.2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.0770464285714285"/>
    <n v="86.163714285714292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.0155000000000001"/>
    <n v="92.318181818181813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.0143766666666667"/>
    <n v="160.16473684210527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.3680000000000001"/>
    <n v="45.6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.2829999999999999"/>
    <n v="183.28571428571428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.0105"/>
    <n v="125.78838174273859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.2684"/>
    <n v="57.654545454545456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.0508593749999999"/>
    <n v="78.660818713450297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.0285405405405406"/>
    <n v="91.480769230769226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.0214714285714286"/>
    <n v="68.09809523809524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.2021700000000002"/>
    <n v="48.086800000000004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.0024761904761905"/>
    <n v="202.42307692307693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.0063392857142857"/>
    <n v="216.75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.004375"/>
    <n v="110.06849315068493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4.3939393939393936E-3"/>
    <n v="4.833333333333333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7E-2"/>
    <n v="50.166666666666664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49999999999999E-2"/>
    <n v="35.833333333333336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7.6499999999999997E-3"/>
    <n v="11.76923076923077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5E-2"/>
    <n v="40.78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4"/>
    <n v="3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9E-2"/>
    <n v="16.625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n v="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32E-2"/>
    <n v="52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n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E-2"/>
    <n v="4.8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0.13833333333333334"/>
    <n v="51.875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000000000000001E-2"/>
    <n v="71.25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n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0.05"/>
    <n v="62.5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3E-5"/>
    <n v="1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n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n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4E-2"/>
    <n v="170.54545454545453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n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1E-3"/>
    <n v="5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n v="0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0.39358823529411763"/>
    <n v="393.58823529411762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1E-3"/>
    <n v="5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0.05"/>
    <n v="5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5"/>
    <n v="1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49E-2"/>
    <n v="47.875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4"/>
    <n v="5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E-2"/>
    <n v="20.502500000000001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499999999999999E-2"/>
    <n v="9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7.92E-3"/>
    <n v="56.571428571428569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n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0.64"/>
    <n v="4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E-4"/>
    <n v="13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8.2000000000000007E-3"/>
    <n v="16.399999999999999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6E-4"/>
    <n v="22.5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6.8631863186318634E-3"/>
    <n v="20.333333333333332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n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6E-2"/>
    <n v="16.755102040816325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103E-4"/>
    <n v="25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2.9411764705882353E-3"/>
    <n v="12.5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n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n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8E-2"/>
    <n v="113.63636363636364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1E-4"/>
    <n v="1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0.26953125"/>
    <n v="17.25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7.6E-3"/>
    <n v="15.2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0.21575"/>
    <n v="110.6410256410256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n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n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00000000000001E-2"/>
    <n v="25.5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0.11892727272727273"/>
    <n v="38.476470588235294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0.17624999999999999"/>
    <n v="28.2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E-2"/>
    <n v="61.5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3E-4"/>
    <n v="1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n v="0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19E-2"/>
    <n v="39.569274193548388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n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n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0.3256"/>
    <n v="88.8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0.19409999999999999"/>
    <n v="55.457142857142856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0999999999999999E-2"/>
    <n v="87.14285714285713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1E-3"/>
    <n v="1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0.502"/>
    <n v="51.224489795918366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1.8625E-3"/>
    <n v="13.545454545454545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0.21906971229845085"/>
    <n v="66.520080000000007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4E-5"/>
    <n v="5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n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n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2.8667813379201833E-3"/>
    <n v="71.666666666666671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n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n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n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n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1.5499999999999999E-3"/>
    <n v="10.333333333333334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n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7E-5"/>
    <n v="1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6.6964285714285711E-3"/>
    <n v="1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1E-2"/>
    <n v="136.0909090909090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2E-2"/>
    <n v="73.461538461538467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8E-2"/>
    <n v="53.75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n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5E-2"/>
    <n v="57.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7E-2"/>
    <n v="12.666666666666666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1E-2"/>
    <n v="6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4.3333333333333331E-3"/>
    <n v="3.7142857142857144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1.25E-3"/>
    <n v="25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000000000000001E-2"/>
    <n v="64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8.0000000000000002E-3"/>
    <n v="133.33333333333334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2E-3"/>
    <n v="1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n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0.03"/>
    <n v="3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1.3749999999999999E-3"/>
    <n v="5.5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0.13924"/>
    <n v="102.38235294117646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3E-2"/>
    <n v="16.666666666666668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0.25413402061855672"/>
    <n v="725.02941176470586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n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E-2"/>
    <n v="68.333333333333329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n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0.22881426547787684"/>
    <n v="39.228571428571428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.0209999999999999"/>
    <n v="150.14705882352942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.0464"/>
    <n v="93.42857142857143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.1466666666666667"/>
    <n v="110.96774193548387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.206"/>
    <n v="71.785714285714292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.0867285714285715"/>
    <n v="29.258076923076924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"/>
    <n v="1000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.1399999999999999"/>
    <n v="74.347826086956516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.0085"/>
    <n v="63.82911392405063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.1565217391304348"/>
    <n v="44.333333333333336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.3041666666666667"/>
    <n v="86.944444444444443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.0778267254038179"/>
    <n v="126.55172413793103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"/>
    <n v="129.03225806451613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.2324999999999999"/>
    <n v="71.242774566473983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.002"/>
    <n v="117.88235294117646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.0466666666666666"/>
    <n v="327.0833333333333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.0249999999999999"/>
    <n v="34.745762711864408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.1825757575757576"/>
    <n v="100.06410256410257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.2050000000000001"/>
    <n v="40.847457627118644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.0242"/>
    <n v="252.01666666666668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.00644"/>
    <n v="25.16100000000000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E-5"/>
    <n v="1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5.5555555555555558E-3"/>
    <n v="25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8E-6"/>
    <n v="1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3.1818181818181819E-3"/>
    <n v="35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E-2"/>
    <n v="3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0.27383999999999997"/>
    <n v="402.70588235294116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63E-4"/>
    <n v="26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n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8.9999999999999998E-4"/>
    <n v="9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E-2"/>
    <n v="8.5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7.0000000000000001E-3"/>
    <n v="8.75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1E-2"/>
    <n v="135.03571428571428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n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4.9199999999999999E-3"/>
    <n v="20.5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0.36589147286821705"/>
    <n v="64.36363636363636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n v="0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000000000000001E-2"/>
    <n v="20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9.1066666666666674E-3"/>
    <n v="68.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n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5E-4"/>
    <n v="5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4"/>
    <n v="4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3.6666666666666666E-3"/>
    <n v="27.5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n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62E-4"/>
    <n v="34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5"/>
    <n v="1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n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2.0000000000000001E-4"/>
    <n v="1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n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0.01"/>
    <n v="49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8.0000000000000002E-3"/>
    <n v="2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1.6705882352941177E-3"/>
    <n v="142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4.2399999999999998E-3"/>
    <n v="53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n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3.892538925389254E-3"/>
    <n v="38.444444444444443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7.1556350626118068E-3"/>
    <n v="2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4.3166666666666666E-3"/>
    <n v="64.75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00000000000001E-5"/>
    <n v="1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2E-3"/>
    <n v="1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4"/>
    <n v="2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4E-2"/>
    <n v="35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2E-4"/>
    <n v="1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n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n v="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4"/>
    <n v="1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0.01"/>
    <n v="5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n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5.5999999999999999E-3"/>
    <n v="14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5E-2"/>
    <n v="389.28571428571428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3E-2"/>
    <n v="150.5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4"/>
    <n v="1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00000000000001E-2"/>
    <n v="24.777777777777779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7E-4"/>
    <n v="30.5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3E-2"/>
    <n v="25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0.23"/>
    <n v="16.428571428571427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1.0399999999999999E-3"/>
    <n v="13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4.2599999999999999E-3"/>
    <n v="53.25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2.9999999999999997E-4"/>
    <n v="3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2.6666666666666666E-3"/>
    <n v="1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0.34"/>
    <n v="121.42857142857143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4"/>
    <n v="15.5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0.02"/>
    <n v="10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E-2"/>
    <n v="23.333333333333332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n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E-2"/>
    <n v="45.386153846153846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n v="0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00000000000001E-2"/>
    <n v="16.375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2E-3"/>
    <n v="1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n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9.7400000000000004E-3"/>
    <n v="292.2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6.41025641025641E-3"/>
    <n v="5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n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n v="0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n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0.21363333333333334"/>
    <n v="105.93388429752066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n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n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n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0.03"/>
    <n v="2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n v="0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8E-7"/>
    <n v="1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0.01"/>
    <n v="30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E-2"/>
    <n v="8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3E-2"/>
    <n v="37.888888888888886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n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n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n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0.17380000000000001"/>
    <n v="111.41025641025641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2.0000000000000001E-4"/>
    <n v="9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n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1.75E-3"/>
    <n v="116.66666666666667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08E-4"/>
    <n v="1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E-2"/>
    <n v="76.666666666666671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n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0.1245"/>
    <n v="49.8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2.0000000000000001E-4"/>
    <n v="1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7E-5"/>
    <n v="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2E-3"/>
    <n v="4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n v="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n v="9.0000000000000006E-5"/>
    <n v="3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5E-7"/>
    <n v="1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.4428571428571428"/>
    <n v="50.5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.1916249999999999"/>
    <n v="151.31746031746033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.604850000000001"/>
    <n v="134.3592456301748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.0580799999999999"/>
    <n v="174.02631578947367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.0011791999999997"/>
    <n v="73.486268364348675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.7869999999999999"/>
    <n v="23.518987341772153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.3187625000000001"/>
    <n v="39.074444444444445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.0705"/>
    <n v="125.94117647058823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.2682285714285715"/>
    <n v="1644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.3996"/>
    <n v="42.670731707317074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.1240000000000001"/>
    <n v="35.125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.00528"/>
    <n v="239.35238095238094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.0046666666666666"/>
    <n v="107.64285714285714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.4144600000000001"/>
    <n v="95.830623306233065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.6729166666666666"/>
    <n v="31.663376110562684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.4688749999999999"/>
    <n v="42.886861313868614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.1356000000000002"/>
    <n v="122.73563218390805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.2569999999999999"/>
    <n v="190.45454545454547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.0446206037108834"/>
    <n v="109.33695652173913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.0056666666666667"/>
    <n v="143.66666666666666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8E-2"/>
    <n v="84.944444444444443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9.4999999999999998E-3"/>
    <n v="10.555555555555555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4.0000000000000001E-3"/>
    <n v="39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3.5000000000000001E-3"/>
    <n v="10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5E-2"/>
    <n v="31.172413793103448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0.18640000000000001"/>
    <n v="155.33333333333334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3E-5"/>
    <n v="2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0.1002"/>
    <n v="178.92857142857142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2E-2"/>
    <n v="27.36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0.21507499999999999"/>
    <n v="1536.25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0.29276666666666668"/>
    <n v="84.99677419354839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0.39426666666666665"/>
    <n v="788.5333333333333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0.21628"/>
    <n v="50.29767441860465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2.0500000000000002E-3"/>
    <n v="68.333333333333329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2.9999999999999997E-4"/>
    <n v="7.5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0.14849999999999999"/>
    <n v="34.269230769230766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E-2"/>
    <n v="61.291666666666664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0.25584000000000001"/>
    <n v="133.2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6E-2"/>
    <n v="65.17647058823529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0.15485964912280703"/>
    <n v="93.90425531914893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0.25912000000000002"/>
    <n v="150.65116279069767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4.0000000000000002E-4"/>
    <n v="1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1.06E-3"/>
    <n v="13.25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8.5142857142857138E-3"/>
    <n v="99.333333333333329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1E-2"/>
    <n v="177.39259259259259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0.27650000000000002"/>
    <n v="55.3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n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499999999999997E-2"/>
    <n v="591.6666666666666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0.72989999999999999"/>
    <n v="405.5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0.57648750000000004"/>
    <n v="343.14732142857144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0.1234"/>
    <n v="72.588235294117652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5.1999999999999998E-3"/>
    <n v="2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7E-2"/>
    <n v="6.4975124378109452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0.35338000000000003"/>
    <n v="119.38513513513513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3.933333333333333E-3"/>
    <n v="84.285714285714292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E-2"/>
    <n v="90.857142857142861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5E-6"/>
    <n v="1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0.46379999999999999"/>
    <n v="20.342105263157894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0.15390000000000001"/>
    <n v="530.68965517241384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0.824221076923077"/>
    <n v="120.39184269662923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7E-2"/>
    <n v="13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0.26600000000000001"/>
    <n v="291.33333333333331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0.30813400000000002"/>
    <n v="124.9191891891892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00000000000002E-2"/>
    <n v="119.57142857142857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8.7454545454545458E-3"/>
    <n v="120.25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9.7699999999999992E-3"/>
    <n v="195.4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n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0.78927352941176465"/>
    <n v="117.69868421052631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0.22092500000000001"/>
    <n v="23.948509485094849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4.0666666666666663E-3"/>
    <n v="30.5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n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0.33790999999999999"/>
    <n v="99.973372781065095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2.1649484536082476E-3"/>
    <n v="26.25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7.9600000000000001E-3"/>
    <n v="199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0.14993333333333334"/>
    <n v="80.321428571428569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6E-2"/>
    <n v="115.75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0.10214285714285715"/>
    <n v="44.6875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3.0500000000000002E-3"/>
    <n v="76.25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7.4999999999999997E-3"/>
    <n v="22.5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3E-2"/>
    <n v="19.399999999999999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.4394736842105262"/>
    <n v="66.707317073170728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.2210975609756098"/>
    <n v="84.142857142857139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.3202400000000001"/>
    <n v="215.72549019607843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.0938000000000001"/>
    <n v="54.69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.0547157142857144"/>
    <n v="51.62944055944056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.0035000000000001"/>
    <n v="143.35714285714286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.014"/>
    <n v="72.42857142857143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.5551428571428572"/>
    <n v="36.530201342281877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.05566"/>
    <n v="60.903461538461535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.3065"/>
    <n v="43.55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.3219000000000001"/>
    <n v="99.766037735849054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.26"/>
    <n v="88.732394366197184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.6"/>
    <n v="4.9230769230769234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.2048000000000001"/>
    <n v="17.82248520710059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.2552941176470589"/>
    <n v="187.19298245614036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.1440638297872341"/>
    <n v="234.80786026200875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.151388888888889"/>
    <n v="105.04629629629629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.224"/>
    <n v="56.666666666666664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.0673333333333332"/>
    <n v="39.048780487804876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.5833333333333333"/>
    <n v="68.345323741007192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.0740000000000001"/>
    <n v="169.57894736842104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.0226"/>
    <n v="141.42340425531913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.1071428571428572"/>
    <n v="67.391304347826093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.48"/>
    <n v="54.266666666666666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.0232000000000001"/>
    <n v="82.516129032258064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.7909909909909909"/>
    <n v="53.729729729729726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.1108135252761968"/>
    <n v="34.206185567010309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.0004285714285714"/>
    <n v="127.32727272727273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.0024999999999999"/>
    <n v="45.56818181818182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.0556000000000001"/>
    <n v="95.963636363636368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.0258775877587758"/>
    <n v="77.271186440677965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.1850000000000001"/>
    <n v="57.338709677419352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.117"/>
    <n v="53.19047619047619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.28"/>
    <n v="492.30769230769232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.0375000000000001"/>
    <n v="42.346938775510203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.0190760000000001"/>
    <n v="37.466029411764708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.177142857142857"/>
    <n v="37.454545454545453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.38"/>
    <n v="33.055555555555557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.02"/>
    <n v="134.2105263157894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.0192000000000001"/>
    <n v="51.474747474747474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n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E-2"/>
    <n v="39.166666666666664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n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1.1655011655011655E-3"/>
    <n v="5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n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0.36014285714285715"/>
    <n v="57.295454545454547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n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00000000000001E-2"/>
    <n v="59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n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0.41399999999999998"/>
    <n v="31.846153846153847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n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1E-4"/>
    <n v="1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3E-2"/>
    <n v="5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8.5129023676509714E-3"/>
    <n v="16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0.70199999999999996"/>
    <n v="39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1E-2"/>
    <n v="34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0.51400000000000001"/>
    <n v="63.122807017543863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7.0000000000000001E-3"/>
    <n v="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4.0000000000000001E-3"/>
    <n v="2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68E-2"/>
    <n v="66.666666666666671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.04"/>
    <n v="38.518518518518519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.3315375"/>
    <n v="42.60920000000000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"/>
    <n v="50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.4813333333333334"/>
    <n v="63.485714285714288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.0249999999999999"/>
    <n v="102.5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.8062799999999999"/>
    <n v="31.14275862068965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.4279999999999999"/>
    <n v="162.27272727272728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.1416666666666666"/>
    <n v="80.588235294117652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.03505"/>
    <n v="59.85441176470588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.0941176470588236"/>
    <n v="132.85714285714286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.443746"/>
    <n v="92.547820512820508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.0386666666666666"/>
    <n v="60.859375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.0044440000000001"/>
    <n v="41.851833333333339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.0277927272727272"/>
    <n v="88.325937499999995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.0531250000000001"/>
    <n v="158.96226415094338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.1178571428571429"/>
    <n v="85.054347826086953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.0135000000000001"/>
    <n v="112.6111111111111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.0753333333333333"/>
    <n v="45.436619718309856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.1488571428571428"/>
    <n v="46.218390804597703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.0002"/>
    <n v="178.6071428571428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.5213333333333334"/>
    <n v="40.75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.1152149999999998"/>
    <n v="43.733921568627444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.0133333333333334"/>
    <n v="81.066666666666663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.232608695652174"/>
    <n v="74.60526315789474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"/>
    <n v="305.55555555555554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.05"/>
    <n v="58.333333333333336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.0443750000000001"/>
    <n v="117.67605633802818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.05125"/>
    <n v="73.771929824561397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"/>
    <n v="104.65116279069767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.03775"/>
    <n v="79.82692307692308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.05"/>
    <n v="58.333333333333336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.04"/>
    <n v="86.66666666666667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.5183333333333333"/>
    <n v="27.606060606060606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.59996"/>
    <n v="24.99937500000000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.2729999999999999"/>
    <n v="45.464285714285715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.07"/>
    <n v="99.534883720930239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.1512214285714286"/>
    <n v="39.3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.3711066666666665"/>
    <n v="89.419999999999987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.5571428571428572"/>
    <n v="28.68421052631579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.0874999999999999"/>
    <n v="31.071428571428573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.3405"/>
    <n v="70.55263157894737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"/>
    <n v="224.12820512820514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.1916666666666667"/>
    <n v="51.811594202898547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.7949999999999999"/>
    <n v="43.515151515151516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.3438124999999999"/>
    <n v="39.816666666666663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.0043200000000001"/>
    <n v="126.8080808080808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.0145454545454546"/>
    <n v="113.87755102040816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.0333333333333334"/>
    <n v="28.181818181818183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.07"/>
    <n v="36.60526315789474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.04"/>
    <n v="32.5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.0783333333333334"/>
    <n v="60.6562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.3333333333333335"/>
    <n v="175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.0060706666666666"/>
    <n v="97.993896103896105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.0166666666666666"/>
    <n v="148.7804878048780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.3101818181818181"/>
    <n v="96.08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.1725000000000001"/>
    <n v="58.625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.009304"/>
    <n v="109.70695652173914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.218"/>
    <n v="49.112903225806448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.454"/>
    <n v="47.67213114754098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.166166"/>
    <n v="60.737812499999997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.2041660000000001"/>
    <n v="63.37715789473684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.0132000000000001"/>
    <n v="53.893617021276597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.0431999999999999"/>
    <n v="66.871794871794876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.6713333333333331"/>
    <n v="63.102362204724407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.9413333333333334"/>
    <n v="36.628930817610062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.203802"/>
    <n v="34.005706214689269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.2200090909090908"/>
    <n v="28.553404255319148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"/>
    <n v="10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"/>
    <n v="18.75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.1990000000000001"/>
    <n v="41.704347826086959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.55175"/>
    <n v="46.669172932330824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.3045"/>
    <n v="37.271428571428572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.0497142857142858"/>
    <n v="59.258064516129032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"/>
    <n v="30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.1822050359712231"/>
    <n v="65.862324649298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.0344827586206897"/>
    <n v="31.914893617021278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.1800000000000002"/>
    <n v="19.464285714285715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"/>
    <n v="50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.4400583333333332"/>
    <n v="22.737763157894737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.0467500000000001"/>
    <n v="42.724489795918366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0.18142857142857144"/>
    <n v="52.916666666666664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4E-2"/>
    <n v="50.5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3.3999999999999998E-3"/>
    <n v="42.5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4999999999999998E-2"/>
    <n v="18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0.41538461538461541"/>
    <n v="34.177215189873415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E-2"/>
    <n v="22.5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0.18285714285714286"/>
    <n v="58.18181818181818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0.2402"/>
    <n v="109.18181818181819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1.1111111111111111E-3"/>
    <n v="5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0.11818181818181818"/>
    <n v="346.66666666666669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3.0999999999999999E-3"/>
    <n v="12.4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69E-2"/>
    <n v="27.083333333333332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8.1250000000000003E-3"/>
    <n v="32.5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7E-2"/>
    <n v="9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0.24333333333333335"/>
    <n v="34.761904761904759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n v="0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0.40799492385786801"/>
    <n v="28.577777777777779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0.67549999999999999"/>
    <n v="46.586206896551722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2999999999999999E-2"/>
    <n v="32.5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0.30666666666666664"/>
    <n v="21.46666666666666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E-2"/>
    <n v="14.125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8.0000000000000002E-3"/>
    <n v="3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0.20133333333333334"/>
    <n v="21.571428571428573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0.4002"/>
    <n v="83.37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0.01"/>
    <n v="1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0.75"/>
    <n v="35.714285714285715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0.41"/>
    <n v="29.285714285714285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n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5E-2"/>
    <n v="18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5E-2"/>
    <n v="73.760000000000005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4E-2"/>
    <n v="31.25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00000000000001E-2"/>
    <n v="28.888888888888889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0.40749999999999997"/>
    <n v="143.8235294117647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0.1"/>
    <n v="4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0.39169999999999999"/>
    <n v="147.81132075471697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000000000001E-2"/>
    <n v="27.857142857142858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0.4"/>
    <n v="44.444444444444443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n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1E-2"/>
    <n v="35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0.37333333333333335"/>
    <n v="35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4.1999999999999997E-3"/>
    <n v="10.5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n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3.0000000000000001E-3"/>
    <n v="3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000000000000001E-2"/>
    <n v="4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3.0200000000000001E-3"/>
    <n v="50.333333333333336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E-2"/>
    <n v="32.666666666666664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n v="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n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n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00000000000001E-2"/>
    <n v="65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0.22363636363636363"/>
    <n v="24.6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n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8.5714285714285719E-3"/>
    <n v="15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2E-2"/>
    <n v="82.58333333333332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n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6E-2"/>
    <n v="41.666666666666664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n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6.0000000000000001E-3"/>
    <n v="3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E-2"/>
    <n v="19.60000000000000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5.0000000000000001E-3"/>
    <n v="10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n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0.309"/>
    <n v="231.75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0.21037037037037037"/>
    <n v="189.33333333333334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9E-2"/>
    <n v="55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0.109"/>
    <n v="21.8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68E-2"/>
    <n v="32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n v="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n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0.10862068965517241"/>
    <n v="56.25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n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0.38333333333333336"/>
    <n v="69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3E-2"/>
    <n v="18.714285714285715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0.14536842105263159"/>
    <n v="46.033333333333331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0.06"/>
    <n v="6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0.30399999999999999"/>
    <n v="50.666666666666664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5E-2"/>
    <n v="25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n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9E-2"/>
    <n v="2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3.5714285714285713E-3"/>
    <n v="25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5E-2"/>
    <n v="2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0.17155555555555554"/>
    <n v="110.28571428571429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E-2"/>
    <n v="37.451612903225808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9E-2"/>
    <n v="41.75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E-2"/>
    <n v="24.083333333333332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0.13325999999999999"/>
    <n v="69.40625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0000000000001E-2"/>
    <n v="155.25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6E-2"/>
    <n v="57.2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n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0.12"/>
    <n v="6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0000000000001E-2"/>
    <n v="39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0.28039999999999998"/>
    <n v="58.416666666666664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0.38390000000000002"/>
    <n v="158.63636363636363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0.39942857142857141"/>
    <n v="99.857142857142861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8.3999999999999995E-3"/>
    <n v="25.2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0.43406666666666666"/>
    <n v="89.191780821917803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5E-2"/>
    <n v="182.6236559139785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19999999999999E-2"/>
    <n v="50.647058823529413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5E-2"/>
    <n v="33.285714285714285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0.11328275684711328"/>
    <n v="51.823529411764703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0.3886"/>
    <n v="113.625730994152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0.46100628930817611"/>
    <n v="136.46276595744681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0.42188421052631581"/>
    <n v="364.35454545454547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0.2848"/>
    <n v="19.243243243243242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1E-2"/>
    <n v="41.888888888888886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7.9909090909090902E-3"/>
    <n v="30.310344827586206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2E-2"/>
    <n v="49.666666666666664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0.14799999999999999"/>
    <n v="59.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0.17810000000000001"/>
    <n v="43.97530864197531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E-2"/>
    <n v="26.5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0.46666666666666667"/>
    <n v="1272.727272727272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0.4592"/>
    <n v="164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2.2599999999999999E-3"/>
    <n v="45.2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0.34625"/>
    <n v="153.88888888888889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9E-2"/>
    <n v="51.375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5.5999999999999999E-3"/>
    <n v="93.333333333333329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9E-2"/>
    <n v="108.62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E-2"/>
    <n v="160.5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0.33666666666666667"/>
    <n v="75.75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0.5626326718299024"/>
    <n v="790.83739837398377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0.82817600000000002"/>
    <n v="301.93916666666667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0.14860000000000001"/>
    <n v="47.935483870967744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4"/>
    <n v="2.75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3E-4"/>
    <n v="1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0.2950613611721471"/>
    <n v="171.79329608938548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E-2"/>
    <n v="35.333333333333336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27E-2"/>
    <n v="82.086956521739125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0.1275"/>
    <n v="110.8695652173913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0.13220000000000001"/>
    <n v="161.21951219512195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n v="0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0.16769999999999999"/>
    <n v="52.4062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1.0399999999999999E-3"/>
    <n v="13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E-2"/>
    <n v="30.285714285714285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4.6699999999999997E-3"/>
    <n v="116.75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0.25087142857142858"/>
    <n v="89.59693877551021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1E-2"/>
    <n v="424.45454545454544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599999999999998E-2"/>
    <n v="80.666666666666671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0000000000001E-2"/>
    <n v="13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2999999999999999E-2"/>
    <n v="8.125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0.58558333333333334"/>
    <n v="153.42794759825327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3E-2"/>
    <n v="292.07499999999999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3E-2"/>
    <n v="3304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.04"/>
    <n v="130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0.29602960296029601"/>
    <n v="134.54545454545453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0.16055"/>
    <n v="214.06666666666666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0.82208000000000003"/>
    <n v="216.33684210526314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0.75051000000000001"/>
    <n v="932.31055900621118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3E-2"/>
    <n v="29.25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0.44319999999999998"/>
    <n v="174.9473684210526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2.6737967914438501E-3"/>
    <n v="25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0.1313"/>
    <n v="65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1.9088937093275488E-3"/>
    <n v="55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3.7499999999999999E-3"/>
    <n v="7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.35021"/>
    <n v="1389.356193548387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0.34527999999999998"/>
    <n v="95.911111111111111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0.30599999999999999"/>
    <n v="191.2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68E-2"/>
    <n v="4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E-2"/>
    <n v="74.78947368421052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0.22878799999999999"/>
    <n v="161.11830985915492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0000000000001E-2"/>
    <n v="88.714285714285708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0.47333333333333333"/>
    <n v="53.25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.0554838709677421"/>
    <n v="106.2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.5180366666666667"/>
    <n v="22.079728033472804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.149"/>
    <n v="31.054054054054053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.3715000000000002"/>
    <n v="36.206106870229007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.1863774999999999"/>
    <n v="388.9762295081967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.099283142857143"/>
    <n v="71.848571428571432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.0000828571428571"/>
    <n v="57.381803278688523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.0309292094387414"/>
    <n v="69.66666666666667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.1727000000000001"/>
    <n v="45.988235294117644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.1175999999999999"/>
    <n v="79.262411347517727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.4209999999999998"/>
    <n v="43.031446540880502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.0740000000000001"/>
    <n v="108.48484848484848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.0849703703703704"/>
    <n v="61.02958333333333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.0286144578313252"/>
    <n v="50.592592592592595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.3000180000000001"/>
    <n v="39.157168674698795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.0765217391304347"/>
    <n v="65.1578947368421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.1236044444444444"/>
    <n v="23.963127962085309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.0209999999999999"/>
    <n v="48.61904761904762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.4533333333333334"/>
    <n v="35.73770491803279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.282"/>
    <n v="21.366666666666667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2.9411764705882353E-3"/>
    <n v="25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n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E-2"/>
    <n v="1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1E-2"/>
    <n v="29.236301369863014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E-4"/>
    <n v="3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9E-2"/>
    <n v="33.25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n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5.0000000000000001E-4"/>
    <n v="1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E-2"/>
    <n v="53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n v="0"/>
    <n v="0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n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n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n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0.01"/>
    <n v="15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n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n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n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n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n v="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n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0.01"/>
    <n v="5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n v="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0.95477386934673369"/>
    <n v="47.5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n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6E-2"/>
    <n v="65.666666666666671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E-2"/>
    <n v="16.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E-2"/>
    <n v="34.128378378378379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0.26"/>
    <n v="13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1.5E-3"/>
    <n v="11.25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0.38636363636363635"/>
    <n v="40.476190476190474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7.0000000000000001E-3"/>
    <n v="35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n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4"/>
    <n v="12.75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4E-2"/>
    <n v="1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9E-2"/>
    <n v="113.56666666666666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4999999999999998E-2"/>
    <n v="15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0.62765333333333329"/>
    <n v="48.281025641025643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0.29376000000000002"/>
    <n v="43.976047904191617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4999999999999997E-2"/>
    <n v="9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7E-2"/>
    <n v="37.666666666666664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6E-2"/>
    <n v="18.581632653061224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3E-4"/>
    <n v="3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5.5999999999999999E-3"/>
    <n v="18.66666666666666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8.2000000000000007E-3"/>
    <n v="41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n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00000000000001E-2"/>
    <n v="114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39E-4"/>
    <n v="7.5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n v="0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0.14182977777777778"/>
    <n v="43.41727891156463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5E-2"/>
    <n v="23.959183673469386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3E-4"/>
    <n v="5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0.125"/>
    <n v="12.5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00000000000001E-2"/>
    <n v="3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0.14083333333333334"/>
    <n v="10.5625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0.18300055555555556"/>
    <n v="122.00037037037038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E-2"/>
    <n v="267.80851063829789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0.17933333333333334"/>
    <n v="74.206896551724142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6999999999999999E-4"/>
    <n v="6.7142857142857144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4E-2"/>
    <n v="81.954545454545453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5.0000000000000001E-3"/>
    <n v="25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000000000000001E-2"/>
    <n v="1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0999999999999999E-4"/>
    <n v="6.833333333333333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4999999999999E-2"/>
    <n v="17.708333333333332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E-2"/>
    <n v="16.2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67E-2"/>
    <n v="80.29729729729729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1.5900000000000001E-3"/>
    <n v="71.55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0.41249999999999998"/>
    <n v="23.571428571428573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n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E-2"/>
    <n v="34.88095238095238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4.4999999999999997E-3"/>
    <n v="15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5.1000000000000004E-3"/>
    <n v="23.181818181818183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4.0000000000000002E-4"/>
    <n v="1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0.35537409090909089"/>
    <n v="100.23371794871794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5.0000000000000001E-3"/>
    <n v="5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1.6666666666666668E-3"/>
    <n v="3.3333333333333335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1.325E-3"/>
    <n v="13.2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4E-4"/>
    <n v="17.852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4E-2"/>
    <n v="10.375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E-2"/>
    <n v="36.333333333333336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2.3809523809523812E-3"/>
    <n v="5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n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6E-4"/>
    <n v="5.8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n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2.2000000000000001E-3"/>
    <n v="3.6666666666666665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4.7222222222222223E-3"/>
    <n v="60.714285714285715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n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5.0000000000000001E-3"/>
    <n v="5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E-2"/>
    <n v="25.434782608695652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n v="1E-3"/>
    <n v="1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1.0499999999999999E-3"/>
    <n v="10.5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2.2000000000000001E-3"/>
    <n v="3.6666666666666665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n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0.14380000000000001"/>
    <n v="110.6153846153846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6.6666666666666671E-3"/>
    <n v="2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3E-5"/>
    <n v="1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0.05"/>
    <n v="5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3E-2"/>
    <n v="45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0.39500000000000002"/>
    <n v="253.2051282051282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3.5714285714285713E-3"/>
    <n v="31.25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00000000000001E-4"/>
    <n v="5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n v="0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n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n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4.1333333333333335E-3"/>
    <n v="23.25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n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1.25E-3"/>
    <n v="10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3E-2"/>
    <n v="44.166666666666664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n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4.8666666666666667E-3"/>
    <n v="24.333333333333332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1.5E-3"/>
    <n v="37.5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0.1008"/>
    <n v="42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n v="0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2E-2"/>
    <n v="60.733333333333334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6.2500000000000003E-3"/>
    <n v="5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000000000000002E-2"/>
    <n v="108.33333333333333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7.5199999999999998E-3"/>
    <n v="23.5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n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00000000000001E-2"/>
    <n v="50.333333333333336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4.6666666666666671E-3"/>
    <n v="11.666666666666666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n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E-2"/>
    <n v="60.789473684210527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n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38E-4"/>
    <n v="17.5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n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n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0.20705000000000001"/>
    <n v="82.82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0.19139999999999999"/>
    <n v="358.875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7E-2"/>
    <n v="61.187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4E-2"/>
    <n v="34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1.6999999999999999E-3"/>
    <n v="5.666666666666667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4.0000000000000001E-3"/>
    <n v="5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1E-3"/>
    <n v="25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n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000000000000001E-4"/>
    <n v="3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E-2"/>
    <n v="46.631578947368418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2E-2"/>
    <n v="65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2E-5"/>
    <n v="1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n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E-5"/>
    <n v="5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7E-2"/>
    <n v="64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0.11749999999999999"/>
    <n v="69.117647058823536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7E-5"/>
    <n v="1.3333333333333333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000000000000003E-2"/>
    <n v="10.5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0.04"/>
    <n v="33.333333333333336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.0493636363636363"/>
    <n v="61.562666666666665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.0544"/>
    <n v="118.73873873873873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.0673333333333332"/>
    <n v="65.081300813008127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.0412571428571429"/>
    <n v="130.15714285714284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.6054999999999999"/>
    <n v="37.77647058823529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.0777777777777777"/>
    <n v="112.7906976744186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.35"/>
    <n v="51.92307692307692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.0907407407407408"/>
    <n v="89.242424242424249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.9"/>
    <n v="19.333333333333332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.0395714285714286"/>
    <n v="79.967032967032964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.2223999999999999"/>
    <n v="56.41456582633053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.35"/>
    <n v="79.411764705882348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.6991034482758622"/>
    <n v="76.439453125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.5329333333333333"/>
    <n v="12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.6059999999999999"/>
    <n v="54.616766467065865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.0131677953348381"/>
    <n v="299.22222222222223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.2560416666666667"/>
    <n v="58.533980582524272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.0243783333333334"/>
    <n v="55.371801801801809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.99244"/>
    <n v="183.80442804428046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.0245398773006136"/>
    <n v="165.34653465346534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.0294615384615384"/>
    <n v="234.78947368421052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.0086153846153847"/>
    <n v="211.48387096774192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.1499999999999999"/>
    <n v="32.34375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.0416766467065868"/>
    <n v="123.37588652482269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.5529999999999999"/>
    <n v="207.06666666666666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.06"/>
    <n v="138.2608695652174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.5431499999999998"/>
    <n v="493.81553398058253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.0109999999999999"/>
    <n v="168.5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.2904"/>
    <n v="38.867469879518069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.0223076923076924"/>
    <n v="61.527777777777779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.3180000000000001"/>
    <n v="105.44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.8608020000000005"/>
    <n v="71.59200364298725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.4570000000000001"/>
    <n v="91.882882882882882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.026"/>
    <n v="148.57377049180329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.7227777777777777"/>
    <n v="174.2134831460674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.5916819571865444"/>
    <n v="102.86166007905139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.0376666666666667"/>
    <n v="111.17857142857143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.1140954545454547"/>
    <n v="23.796213592233013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.80375"/>
    <n v="81.268115942028984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.1210606060606061"/>
    <n v="116.21465968586388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69E-2"/>
    <n v="58.888888888888886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7E-2"/>
    <n v="44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E-2"/>
    <n v="48.424999999999997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n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0.29299999999999998"/>
    <n v="61.041666666666664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9.0909090909090905E-3"/>
    <n v="25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n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n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8.0000000000000002E-3"/>
    <n v="4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0.11600000000000001"/>
    <n v="19.333333333333332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n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2E-2"/>
    <n v="35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n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n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0.17799999999999999"/>
    <n v="59.33333333333333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n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9E-2"/>
    <n v="30.125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0.50739999999999996"/>
    <n v="74.617647058823536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5.4884742041712408E-3"/>
    <n v="5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0.14091666666666666"/>
    <n v="44.5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.038"/>
    <n v="46.133333333333333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.2024999999999999"/>
    <n v="141.47058823529412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.17"/>
    <n v="75.483870967741936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.2214285714285715"/>
    <n v="85.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.5164"/>
    <n v="64.254237288135599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.0444"/>
    <n v="64.46913580246914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.0015333333333332"/>
    <n v="118.2007874015748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.018"/>
    <n v="82.5405405405405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.3765714285714286"/>
    <n v="34.170212765957444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.3319999999999"/>
    <n v="42.73322081575246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.9885074626865671"/>
    <n v="94.489361702127653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.0236666666666667"/>
    <n v="55.697247706422019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.1796376666666666"/>
    <n v="98.030831024930734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.9472727272727273"/>
    <n v="92.102272727272734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.1314633333333335"/>
    <n v="38.175462686567165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.0424"/>
    <n v="27.145833333333332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.1366666666666667"/>
    <n v="50.689189189189186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.0125"/>
    <n v="38.942307692307693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.2541538461538462"/>
    <n v="77.63809523809523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.19"/>
    <n v="43.53658536585366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.6646153846153846"/>
    <n v="31.823529411764707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.1914771428571429"/>
    <n v="63.184393939393942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.0047368421052632"/>
    <n v="190.9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.018"/>
    <n v="140.8553459119496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.1666666666666667"/>
    <n v="76.92307692307692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.0864893617021276"/>
    <n v="99.15533980582525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.1472"/>
    <n v="67.881656804733723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.018"/>
    <n v="246.29032258064515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.06"/>
    <n v="189.28571428571428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.0349999999999999"/>
    <n v="76.66666666666667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.5497535999999998"/>
    <n v="82.963254817987149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.6214066666666667"/>
    <n v="62.522107969151669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.0442100000000001"/>
    <n v="46.06808823529412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.0612433333333333"/>
    <n v="38.543946731234868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.5493846153846154"/>
    <n v="53.005263157894738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.1077157238734421"/>
    <n v="73.355396825396824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.1091186666666666"/>
    <n v="127.97523076923076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.1071428571428572"/>
    <n v="104.72972972972973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.2361333333333333"/>
    <n v="67.671532846715323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.1105"/>
    <n v="95.931818181818187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.01"/>
    <n v="65.16129032258064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.0165"/>
    <n v="32.269841269841272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.0833333333333333"/>
    <n v="81.25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.42"/>
    <n v="24.2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.0044999999999999"/>
    <n v="65.868852459016395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.2506666666666666"/>
    <n v="36.07692307692308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.0857142857142856"/>
    <n v="44.186046511627907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.4570000000000001"/>
    <n v="104.07142857142857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.1000000000000001"/>
    <n v="35.96153846153846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.0223333333333333"/>
    <n v="127.79166666666667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.22"/>
    <n v="27.727272727272727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.0196000000000001"/>
    <n v="39.828125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.411764705882353"/>
    <n v="52.173913043478258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.0952500000000001"/>
    <n v="92.03781512605041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.0465"/>
    <n v="63.42424242424242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.24"/>
    <n v="135.625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.35"/>
    <n v="168.75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.0275000000000001"/>
    <n v="70.862068965517238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"/>
    <n v="50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.3026085714285716"/>
    <n v="42.21416666666667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0.39627499999999999"/>
    <n v="152.4134615384615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0.25976666666666665"/>
    <n v="90.616279069767444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0.65246363636363636"/>
    <n v="201.60393258426967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0.11514000000000001"/>
    <n v="127.93333333333334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0.11360000000000001"/>
    <n v="29.894736842105264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.1199130434782609"/>
    <n v="367.97142857142859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0.155"/>
    <n v="129.16666666666666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0.32028000000000001"/>
    <n v="800.7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6.0869565217391303E-3"/>
    <n v="28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0.31114999999999998"/>
    <n v="102.01639344262296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6E-2"/>
    <n v="184.36363636363637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0.40404000000000001"/>
    <n v="162.91935483870967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5"/>
    <n v="1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7E-2"/>
    <n v="603.52631578947364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0.15325"/>
    <n v="45.407407407407405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0.15103448275862069"/>
    <n v="97.333333333333329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5.0299999999999997E-3"/>
    <n v="167.66666666666666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8E-2"/>
    <n v="859.85714285714289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3.0285714285714286E-3"/>
    <n v="26.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4E-2"/>
    <n v="30.272727272727273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00000000000001E-2"/>
    <n v="54.666666666666664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9E-2"/>
    <n v="60.7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E-2"/>
    <n v="102.72727272727273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E-2"/>
    <n v="41.585365853658537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E-2"/>
    <n v="116.53333333333333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8.1600000000000006E-3"/>
    <n v="45.333333333333336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0.22494285714285714"/>
    <n v="157.46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E-2"/>
    <n v="100.5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n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n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0.10754135338345865"/>
    <n v="51.822463768115945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0.1976"/>
    <n v="308.75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0.84946999999999995"/>
    <n v="379.22767857142856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0.49381999999999998"/>
    <n v="176.36428571428573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1E-2"/>
    <n v="66.06666666666666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6E-2"/>
    <n v="89.648648648648646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n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0.7036"/>
    <n v="382.39130434782606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2E-3"/>
    <n v="10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.02298"/>
    <n v="158.35603715170279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.7773333333333334"/>
    <n v="40.76258992805755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.25"/>
    <n v="53.57142857142856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.473265306122449"/>
    <n v="48.449664429530202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.022"/>
    <n v="82.41935483870968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.018723404255319"/>
    <n v="230.19230769230768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.0419999999999998"/>
    <n v="59.360465116279073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.0405"/>
    <n v="66.698717948717942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.0126500000000001"/>
    <n v="168.7750000000000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.3613999999999999"/>
    <n v="59.973568281938327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.3360000000000001"/>
    <n v="31.8095238095238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.3025"/>
    <n v="24.421875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.2267999999999999"/>
    <n v="25.347107438016529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.8281058823529412"/>
    <n v="71.443218390804603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.2529999999999999"/>
    <n v="38.553846153846152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.1166666666666667"/>
    <n v="68.367346938775512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.1575757575757575"/>
    <n v="40.210526315789473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.732"/>
    <n v="32.074074074074076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.2598333333333334"/>
    <n v="28.632575757575758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.091"/>
    <n v="43.64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"/>
    <n v="4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.1864285714285714"/>
    <n v="346.04166666666669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.0026666666666666"/>
    <n v="81.739130434782609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.2648920000000001"/>
    <n v="64.535306122448986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.1426000000000001"/>
    <n v="63.477777777777774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.107"/>
    <n v="63.620689655172413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.0534805315203954"/>
    <n v="83.967068965517228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.0366666666666666"/>
    <n v="77.75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.0708672667523933"/>
    <n v="107.07142857142857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.24"/>
    <n v="38.75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.0501"/>
    <n v="201.94230769230768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.8946666666666667"/>
    <n v="43.060606060606062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.7132499999999999"/>
    <n v="62.871559633027523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.5248648648648651"/>
    <n v="55.607142857142854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.1615384615384616"/>
    <n v="48.70967741935484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.0335000000000001"/>
    <n v="30.57894736842105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.1160000000000001"/>
    <n v="73.907284768211923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.24"/>
    <n v="21.2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.071"/>
    <n v="73.356164383561648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.043625"/>
    <n v="56.41216216216216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.124090909090909"/>
    <n v="50.247311827956992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.2408571428571429"/>
    <n v="68.936507936507937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.10406125"/>
    <n v="65.914104477611943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.1875"/>
    <n v="62.5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.36625"/>
    <n v="70.064102564102569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.348074"/>
    <n v="60.181874999999998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.454"/>
    <n v="21.38235294117647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.0910714285714285"/>
    <n v="160.78947368421052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.1020000000000001"/>
    <n v="42.384615384615387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.1364000000000001"/>
    <n v="27.317307692307693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.0235000000000001"/>
    <n v="196.82692307692307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.2213333333333334"/>
    <n v="53.88235294117647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.1188571428571428"/>
    <n v="47.75609756097561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.073"/>
    <n v="88.191780821917803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.1385000000000001"/>
    <n v="72.056962025316452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.0968181818181819"/>
    <n v="74.246153846153845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.2614444444444444"/>
    <n v="61.701086956521742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.6742857142857144"/>
    <n v="17.235294117647058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.9652000000000003"/>
    <n v="51.72083333333333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.0915999999999999"/>
    <n v="24.150442477876105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.0257499999999999"/>
    <n v="62.166666666666664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E-2"/>
    <n v="48.2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4.1999999999999997E-3"/>
    <n v="6.1764705882352944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1.25E-3"/>
    <n v="5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5.0000000000000001E-3"/>
    <n v="7.5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5E-2"/>
    <n v="12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n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4"/>
    <n v="1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2.3333333333333335E-3"/>
    <n v="2.3333333333333335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4E-2"/>
    <n v="24.615384615384617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0.05"/>
    <n v="10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2E-3"/>
    <n v="1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0.18181818181818182"/>
    <n v="88.888888888888886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n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E-2"/>
    <n v="27.5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2E-3"/>
    <n v="6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4E-2"/>
    <n v="44.5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E-2"/>
    <n v="1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1E-3"/>
    <n v="10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1.0399999999999999E-3"/>
    <n v="13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3.3333333333333335E-3"/>
    <n v="10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0.2036"/>
    <n v="109.07142857142857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n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n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799999999999999E-2"/>
    <n v="104.7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4999999999999998E-2"/>
    <n v="15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n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00000000000005E-2"/>
    <n v="80.599999999999994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0.31947058823529412"/>
    <n v="115.55319148936171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n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28E-2"/>
    <n v="80.5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1E-2"/>
    <n v="744.5454545454545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1E-3"/>
    <n v="7.5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7.7000000000000002E-3"/>
    <n v="38.5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0.26900000000000002"/>
    <n v="36.68181818181818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0.03"/>
    <n v="75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E-2"/>
    <n v="3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6E-5"/>
    <n v="1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E-2"/>
    <n v="673.33333333333337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n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n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n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n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n v="0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4"/>
    <n v="25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n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n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.0000000000000001E-5"/>
    <n v="1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4"/>
    <n v="1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n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n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8.5714285714285719E-3"/>
    <n v="15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0.105"/>
    <n v="225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1E-2"/>
    <n v="48.333333333333336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n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n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n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n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.012446"/>
    <n v="44.66673529411765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.085175"/>
    <n v="28.937999999999999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.4766666666666666"/>
    <n v="35.44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.6319999999999999"/>
    <n v="34.871794871794869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.5641449999999999"/>
    <n v="52.622732513451197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.0787731249999999"/>
    <n v="69.598266129032254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.1508"/>
    <n v="76.72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.0236842105263158"/>
    <n v="33.191126279863482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.0842485875706214"/>
    <n v="149.46417445482865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.2513333333333334"/>
    <n v="23.172839506172838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.03840625"/>
    <n v="96.877551020408163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.3870400000000001"/>
    <n v="103.20238095238095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.20516"/>
    <n v="38.462553191489363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.1226666666666667"/>
    <n v="44.3157894736842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.8866966666666667"/>
    <n v="64.173356009070289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.6155466666666669"/>
    <n v="43.33327510917030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.1131"/>
    <n v="90.495934959349597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.8161422"/>
    <n v="29.18719049501037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.37375"/>
    <n v="30.95774647887324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.170404"/>
    <n v="92.157795275590544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000000000000001E-2"/>
    <n v="17.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1E-3"/>
    <n v="5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7.1428571428571426E-3"/>
    <n v="2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n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6E-2"/>
    <n v="5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2.3999999999999998E-3"/>
    <n v="16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n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E-2"/>
    <n v="6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n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0.30862068965517242"/>
    <n v="47.1052631578947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9E-2"/>
    <n v="1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7.4999999999999997E-3"/>
    <n v="15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n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8999999999999996E-2"/>
    <n v="40.454545454545453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n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n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E-5"/>
    <n v="1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E-2"/>
    <n v="19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2.5000000000000001E-3"/>
    <n v="5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0.25035714285714283"/>
    <n v="46.733333333333334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.6633076923076924"/>
    <n v="97.731073446327684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.0144545454545455"/>
    <n v="67.83586626139818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.0789146666666667"/>
    <n v="56.98492957746479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.7793846153846156"/>
    <n v="67.159851301115239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.0358125"/>
    <n v="48.037681159420288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.1140000000000001"/>
    <n v="38.860465116279073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.15"/>
    <n v="78.181818181818187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.1076216216216217"/>
    <n v="97.113744075829388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.2364125714285714"/>
    <n v="110.39397959183674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.0103500000000001"/>
    <n v="39.91506172839506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.1179285714285714"/>
    <n v="75.975728155339809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.5877142857142861"/>
    <n v="58.3791044776119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.5001875"/>
    <n v="55.82093023255814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.0647599999999999"/>
    <n v="151.24431818181819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.57189"/>
    <n v="849.67027027027029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.0865882352941176"/>
    <n v="159.24137931034483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.6197999999999999"/>
    <n v="39.507317073170732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.0536666666666665"/>
    <n v="130.52966101694915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.033638888888889"/>
    <n v="64.15689655172413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.0347222222222223"/>
    <n v="111.52694610778443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.0681333333333334"/>
    <n v="170.446808510638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.3896574712643677"/>
    <n v="133.7391592920354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.2484324324324325"/>
    <n v="95.83402489626556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.0699999999999998"/>
    <n v="221.78571428571428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.7400576923076922"/>
    <n v="32.31535714285713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.2032608695652174"/>
    <n v="98.839285714285708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.1044428571428573"/>
    <n v="55.222142857142863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.8156666666666665"/>
    <n v="52.793750000000003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.0067894736842105"/>
    <n v="135.66666666666666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.3482571428571428"/>
    <n v="53.991990846681922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.7595744680851064"/>
    <n v="56.643835616438359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.8402000000000003"/>
    <n v="82.316326530612244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.4514"/>
    <n v="88.2608108108108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.1773333333333333"/>
    <n v="84.90514905149051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.3242499999999999"/>
    <n v="48.154545454545456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.5030841666666666"/>
    <n v="66.015406593406595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.7989999999999999"/>
    <n v="96.375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.0262857142857142"/>
    <n v="156.17391304347825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.359861"/>
    <n v="95.764859154929582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.1786666666666668"/>
    <n v="180.4081632653061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2E-4"/>
    <n v="3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0.04"/>
    <n v="2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4.4444444444444444E-3"/>
    <n v="1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n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2E-4"/>
    <n v="1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0.28899999999999998"/>
    <n v="26.272727272727273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n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5E-2"/>
    <n v="6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0.34"/>
    <n v="28.333333333333332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0.13466666666666666"/>
    <n v="14.428571428571429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n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0.49186046511627907"/>
    <n v="132.1875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n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n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n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0.45133333333333331"/>
    <n v="56.41666666666666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0.04"/>
    <n v="10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69E-2"/>
    <n v="11.666666666666666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3.3333333333333335E-3"/>
    <n v="5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1E-2"/>
    <n v="23.5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6.7000000000000002E-3"/>
    <n v="67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n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6E-2"/>
    <n v="42.5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1E-3"/>
    <n v="1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000000000000001E-2"/>
    <n v="10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0.21249999999999999"/>
    <n v="108.05084745762711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4E-2"/>
    <n v="26.923076923076923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0.13639999999999999"/>
    <n v="15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n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0.41399999999999998"/>
    <n v="47.769230769230766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6.6115702479338841E-3"/>
    <n v="2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0.05"/>
    <n v="41.666666666666664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7E-2"/>
    <n v="74.333333333333329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9E-2"/>
    <n v="84.3333333333333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0.2291"/>
    <n v="65.4571428571428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0.13"/>
    <n v="65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5.4999999999999997E-3"/>
    <n v="27.5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0.10806536636794939"/>
    <n v="51.25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8.4008400840084006E-3"/>
    <n v="14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n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5.0000000000000001E-3"/>
    <n v="5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2999999999999999E-2"/>
    <n v="31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5000000000000002E-4"/>
    <n v="15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n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0.79"/>
    <n v="131.66666666666666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n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4"/>
    <n v="1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n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n v="0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1E-2"/>
    <n v="51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0.29228571428571426"/>
    <n v="44.478260869565219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n v="0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4"/>
    <n v="1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0.20499999999999999"/>
    <n v="20.5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2.8E-3"/>
    <n v="4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8E-2"/>
    <n v="25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n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1.25E-3"/>
    <n v="1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n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E-2"/>
    <n v="40.777777777777779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.082492"/>
    <n v="48.325535714285714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.0016666666666667"/>
    <n v="46.953125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.0003299999999999"/>
    <n v="66.688666666666663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.2210714285714286"/>
    <n v="48.842857142857142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.0069333333333335"/>
    <n v="137.3090909090909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.01004125"/>
    <n v="87.829673913043479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.4511000000000001"/>
    <n v="70.785365853658533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.0125"/>
    <n v="52.826086956521742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.1833333333333333"/>
    <n v="443.75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.7185000000000001"/>
    <n v="48.544642857142854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.25125"/>
    <n v="37.074074074074076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.1000000000000001"/>
    <n v="50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.0149999999999999"/>
    <n v="39.03846153846154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.0269999999999999"/>
    <n v="66.688311688311686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.1412500000000001"/>
    <n v="67.132352941176464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.042"/>
    <n v="66.369426751592357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.4585714285714286"/>
    <n v="64.620253164556956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.0506666666666666"/>
    <n v="58.370370370370374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.3333333333333333"/>
    <n v="86.956521739130437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.1299999999999999"/>
    <n v="66.470588235294116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.212"/>
    <n v="163.78378378378378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.0172463768115942"/>
    <n v="107.98461538461538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.0106666666666666"/>
    <n v="42.111111111111114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.18"/>
    <n v="47.2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.5533333333333332"/>
    <n v="112.01923076923077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.0118750000000001"/>
    <n v="74.953703703703709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.17"/>
    <n v="61.578947368421055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.00925"/>
    <n v="45.875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.0366666666666666"/>
    <n v="75.85365853658537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.6524999999999999"/>
    <n v="84.206349206349202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.5590999999999999"/>
    <n v="117.22556390977444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.0162500000000001"/>
    <n v="86.489361702127653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"/>
    <n v="172.41379310344828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.0049999999999999"/>
    <n v="62.8125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.2529999999999999"/>
    <n v="67.729729729729726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.0355555555555556"/>
    <n v="53.5632183908046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.038"/>
    <n v="34.6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.05"/>
    <n v="38.888888888888886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"/>
    <n v="94.73684210526316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.6986000000000001"/>
    <n v="39.967058823529413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.014"/>
    <n v="97.5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"/>
    <n v="42.857142857142854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.2470000000000001"/>
    <n v="168.513513513513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.095"/>
    <n v="85.546875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.1080000000000001"/>
    <n v="554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.1020000000000001"/>
    <n v="26.554216867469879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.0471999999999999"/>
    <n v="113.82608695652173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.2526086956521738"/>
    <n v="32.011111111111113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.0058763157894737"/>
    <n v="47.189259259259259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.4155"/>
    <n v="88.46875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.0075000000000001"/>
    <n v="100.75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.0066666666666666"/>
    <n v="64.714285714285708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.7423040000000001"/>
    <n v="51.85428571428571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.199090909090909"/>
    <n v="38.794117647058826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.4286666666666668"/>
    <n v="44.645833333333336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.0033493333333334"/>
    <n v="156.77333333333334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.0493380000000001"/>
    <n v="118.70339366515837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.3223333333333334"/>
    <n v="74.149532710280369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.1279999999999999"/>
    <n v="12.533333333333333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.5375"/>
    <n v="27.86111111111111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.0250632911392406"/>
    <n v="80.178217821782184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.026375"/>
    <n v="132.43548387096774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.08"/>
    <n v="33.75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.2240879999999998"/>
    <n v="34.384494382022467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.1945714285714286"/>
    <n v="44.956989247311824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.6088"/>
    <n v="41.0408163265306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.2685294117647059"/>
    <n v="52.597560975609753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.026375"/>
    <n v="70.784482758620683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.3975"/>
    <n v="53.75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.026"/>
    <n v="44.608695652173914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.0067349999999999"/>
    <n v="26.14896103896104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.1294117647058823"/>
    <n v="39.183673469387756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.2809523809523808"/>
    <n v="45.5932203389830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.0169999999999999"/>
    <n v="89.247787610619469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.37416"/>
    <n v="40.416470588235299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.1533333333333333"/>
    <n v="82.38095238095238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.1166666666666667"/>
    <n v="159.52380952380952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.1839999999999999"/>
    <n v="36.244897959183675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.75"/>
    <n v="62.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.175"/>
    <n v="4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.0142212307692309"/>
    <n v="74.575090497737563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n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0.21714285714285714"/>
    <n v="76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.0912500000000001"/>
    <n v="86.43564356435644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.0285714285714285"/>
    <n v="24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3.5999999999999999E-3"/>
    <n v="18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0.3125"/>
    <n v="80.128205128205124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0.443"/>
    <n v="253.1428571428571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"/>
    <n v="171.42857142857142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0.254"/>
    <n v="57.727272727272727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0.33473333333333333"/>
    <n v="264.26315789473682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0.47799999999999998"/>
    <n v="159.33333333333334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8E-2"/>
    <n v="35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5.0000000000000001E-4"/>
    <n v="5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0.11708333333333333"/>
    <n v="61.086956521739133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n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0.20208000000000001"/>
    <n v="114.81818181818181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n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9E-2"/>
    <n v="54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0.2606"/>
    <n v="65.974683544303801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1.9801980198019802E-3"/>
    <n v="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5E-5"/>
    <n v="1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00000000000001E-2"/>
    <n v="25.5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0.65100000000000002"/>
    <n v="118.36363636363636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n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n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E-2"/>
    <n v="54.111111111111114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n v="0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71E-2"/>
    <n v="21.25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6.7999999999999996E-3"/>
    <n v="34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0.105"/>
    <n v="525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n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6E-2"/>
    <n v="5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E-2"/>
    <n v="115.70588235294117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2.2000000000000001E-3"/>
    <n v="5.5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4999999999999997E-2"/>
    <n v="5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0.42725880551301687"/>
    <n v="34.024390243902438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2.142857142857143E-3"/>
    <n v="37.5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8.7500000000000008E-3"/>
    <n v="11.666666666666666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0000000000001E-2"/>
    <n v="28.125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n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4"/>
    <n v="1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000000000000002E-2"/>
    <n v="216.66666666666666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5.8333333333333336E-3"/>
    <n v="8.75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0.10181818181818182"/>
    <n v="62.222222222222221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0.33784615384615385"/>
    <n v="137.25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2E-4"/>
    <n v="1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0.68400000000000005"/>
    <n v="122.142857142857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n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n v="0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n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n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n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4"/>
    <n v="1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0.11"/>
    <n v="5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7.3333333333333332E-3"/>
    <n v="22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0.21249999999999999"/>
    <n v="56.666666666666664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4.0000000000000001E-3"/>
    <n v="2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1E-3"/>
    <n v="1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n v="0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.1083333333333334"/>
    <n v="25.576923076923077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.0874999999999999"/>
    <n v="63.970588235294116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.0041666666666667"/>
    <n v="89.925373134328353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.1845454545454546"/>
    <n v="93.071428571428569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.1401428571428571"/>
    <n v="89.67415730337079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.4810000000000001"/>
    <n v="207.61682242990653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.0495555555555556"/>
    <n v="59.40880503144654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.29948"/>
    <n v="358.97237569060775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.2348756218905472"/>
    <n v="94.736641221374043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.0162"/>
    <n v="80.647999999999996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.0289999999999999"/>
    <n v="168.68852459016392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.6016666666666666"/>
    <n v="34.68888888888889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.08"/>
    <n v="462.85714285714283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.1052941176470588"/>
    <n v="104.38888888888889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.2"/>
    <n v="7.5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.0282909090909091"/>
    <n v="47.13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.1599999999999999"/>
    <n v="414.28571428571428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.147"/>
    <n v="42.48148148148148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.0660000000000001"/>
    <n v="108.77551020408163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.6544000000000001"/>
    <n v="81.09803921568627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.55"/>
    <n v="51.666666666666664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.85"/>
    <n v="35.4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.0190833333333333"/>
    <n v="103.63559322033899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0.19600000000000001"/>
    <n v="55.282051282051285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0.59467839999999994"/>
    <n v="72.16970873786407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n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0.4572"/>
    <n v="58.615384615384613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00000000000003E-2"/>
    <n v="12.466666666666667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E-2"/>
    <n v="49.136363636363633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0.56514285714285717"/>
    <n v="150.5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0.21309523809523809"/>
    <n v="35.799999999999997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0.156"/>
    <n v="45.157894736842103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3E-2"/>
    <n v="98.78947368421052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0.4592"/>
    <n v="88.307692307692307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0.65101538461538466"/>
    <n v="170.62903225806451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000000000000004E-2"/>
    <n v="83.75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0.135625"/>
    <n v="65.099999999999994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1E-2"/>
    <n v="66.333333333333329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0.36236363636363639"/>
    <n v="104.89473684210526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0.39743333333333336"/>
    <n v="78.440789473684205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0.25763636363636366"/>
    <n v="59.041666666666664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0.15491428571428573"/>
    <n v="71.3421052631578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0.236925"/>
    <n v="51.227027027027027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0.39760000000000001"/>
    <n v="60.242424242424242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0.20220833333333332"/>
    <n v="44.935185185185183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0.47631578947368419"/>
    <n v="31.206896551724139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0.15329999999999999"/>
    <n v="63.875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E-2"/>
    <n v="19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5.0000000000000001E-3"/>
    <n v="1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79E-2"/>
    <n v="109.06666666666666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6E-2"/>
    <n v="26.7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0.61124000000000001"/>
    <n v="109.93525179856115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4E-2"/>
    <n v="2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0.11077777777777778"/>
    <n v="55.388888888888886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0.38735714285714284"/>
    <n v="133.90123456790124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0.22052631578947368"/>
    <n v="48.720930232558139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0.67549999999999999"/>
    <n v="48.25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0.136375"/>
    <n v="58.972972972972975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E-2"/>
    <n v="11.638333333333334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0.20449632511889321"/>
    <n v="83.716814159292042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0.13852941176470587"/>
    <n v="63.648648648648646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0.48485714285714288"/>
    <n v="94.277777777777771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0.308"/>
    <n v="71.86666666666666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0.35174193548387095"/>
    <n v="104.8461538461538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0.36404444444444445"/>
    <n v="67.139344262295083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E-2"/>
    <n v="73.875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0.1106"/>
    <n v="69.125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0.41407142857142859"/>
    <n v="120.77083333333333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0.10857142857142857"/>
    <n v="42.222222222222221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3E-2"/>
    <n v="7.5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4"/>
    <n v="1.5384615384615385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0.13307692307692306"/>
    <n v="37.608695652173914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n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0.49183333333333334"/>
    <n v="42.157142857142858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n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E-2"/>
    <n v="84.833333333333329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0.52327777777777773"/>
    <n v="94.19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n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2E-2"/>
    <n v="6.25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E-2"/>
    <n v="213.375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.3489"/>
    <n v="59.162280701754383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"/>
    <n v="27.272727272727273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.1585714285714286"/>
    <n v="24.575757575757574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.0006666666666666"/>
    <n v="75.05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.0505"/>
    <n v="42.02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.01"/>
    <n v="53.157894736842103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.0066250000000001"/>
    <n v="83.88541666666667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.0016"/>
    <n v="417.3333333333333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.6668333333333334"/>
    <n v="75.765151515151516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.0153333333333334"/>
    <n v="67.389380530973455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.03"/>
    <n v="73.571428571428569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.4285714285714286"/>
    <n v="25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.625"/>
    <n v="42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.1805000000000001"/>
    <n v="131.16666666666666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.04"/>
    <n v="47.272727272727273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.0034000000000001"/>
    <n v="182.12727272727273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.0683333333333334"/>
    <n v="61.366666666666667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.00149"/>
    <n v="35.767499999999998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.0529999999999999"/>
    <n v="45.6222222222222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.0888888888888888"/>
    <n v="75.384615384615387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.0175000000000001"/>
    <n v="50.875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.2524999999999999"/>
    <n v="119.28571428571429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.2400610000000001"/>
    <n v="92.54186567164180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.014"/>
    <n v="76.05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"/>
    <n v="52.631578947368418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.3792666666666666"/>
    <n v="98.990430622009569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.2088000000000001"/>
    <n v="79.526315789473685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.0736666666666668"/>
    <n v="134.20833333333334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.0033333333333334"/>
    <n v="37.625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.0152222222222222"/>
    <n v="51.044692737430168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.0007692307692309"/>
    <n v="50.03846153846154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.1696666666666666"/>
    <n v="133.93129770992365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.01875"/>
    <n v="58.214285714285715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.0212366666666666"/>
    <n v="88.037643678160919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.5405897142857143"/>
    <n v="70.57675392670157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.0125"/>
    <n v="53.289473684210527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"/>
    <n v="136.36363636363637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.0874800874800874"/>
    <n v="40.54731543624161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.3183333333333334"/>
    <n v="70.625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.3346666666666667"/>
    <n v="52.684210526315788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n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6E-2"/>
    <n v="90.9375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4.0000000000000001E-3"/>
    <n v="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0.42892307692307691"/>
    <n v="58.083333333333336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5"/>
    <n v="2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5.0000000000000001E-3"/>
    <n v="62.5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5.0000000000000001E-4"/>
    <n v="1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1E-2"/>
    <n v="71.588235294117652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n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0.10314285714285715"/>
    <n v="32.81818181818182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0.7178461538461538"/>
    <n v="49.115789473684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E-2"/>
    <n v="16.307692307692307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4.4999999999999997E-3"/>
    <n v="18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49999999999999E-4"/>
    <n v="1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5.1000000000000004E-3"/>
    <n v="17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n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n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n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1.1999999999999999E-3"/>
    <n v="3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0.20080000000000001"/>
    <n v="41.833333333333336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.726845"/>
    <n v="49.338428571428572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.008955223880597"/>
    <n v="41.728395061728392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.0480480480480481"/>
    <n v="32.71875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.351"/>
    <n v="51.96153846153846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.1632786885245903"/>
    <n v="50.685714285714283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.0208333333333333"/>
    <n v="42.241379310344826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.1116666666666666"/>
    <n v="416.875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.6608000000000001"/>
    <n v="46.651685393258425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.0660000000000001"/>
    <n v="48.454545454545453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.4458441666666668"/>
    <n v="70.5289837398374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.0555000000000001"/>
    <n v="87.958333333333329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.3660000000000001"/>
    <n v="26.26923076923077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.04"/>
    <n v="57.777777777777779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.145"/>
    <n v="57.25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.0171957671957672"/>
    <n v="196.34042553191489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.2394678492239468"/>
    <n v="43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.0245669291338582"/>
    <n v="35.551912568306008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.4450000000000001"/>
    <n v="68.8095238095238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.3333333333333333"/>
    <n v="28.571428571428573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.0936440000000001"/>
    <n v="50.631666666666668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7E-2"/>
    <n v="106.8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E-2"/>
    <n v="4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0.46600000000000003"/>
    <n v="34.097560975609753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1E-3"/>
    <n v="25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1.6800000000000001E-3"/>
    <n v="10.5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0.42759999999999998"/>
    <n v="215.95959595959596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2.8333333333333335E-3"/>
    <n v="21.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9E-2"/>
    <n v="108.25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0.14111428571428572"/>
    <n v="129.97368421052633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0.39395294117647056"/>
    <n v="117.49473684210527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3E-4"/>
    <n v="1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0.59299999999999997"/>
    <n v="70.595238095238102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E-2"/>
    <n v="24.5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86E-2"/>
    <n v="3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E-2"/>
    <n v="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5.1000000000000004E-3"/>
    <n v="17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0.52570512820512816"/>
    <n v="2928.9285714285716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E-2"/>
    <n v="28.888888888888889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0.47399999999999998"/>
    <n v="29.625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0.43030000000000002"/>
    <n v="40.980952380952381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.3680000000000001"/>
    <n v="54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.1555"/>
    <n v="36.109375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.4079999999999999"/>
    <n v="23.153846153846153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.1439999999999999"/>
    <n v="104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.1033333333333333"/>
    <n v="31.826923076923077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.9537933333333333"/>
    <n v="27.3896261682243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.0333333333333334"/>
    <n v="56.363636363636367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.031372549019608"/>
    <n v="77.35294117647059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.003125"/>
    <n v="42.8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.27"/>
    <n v="48.846153846153847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.20601"/>
    <n v="48.24040000000000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.0699047619047619"/>
    <n v="70.212500000000006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.7243333333333333"/>
    <n v="94.054545454545448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.2362"/>
    <n v="80.272727272727266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.0840000000000001"/>
    <n v="54.2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.1652013333333333"/>
    <n v="60.26903448275862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.8724499999999999"/>
    <n v="38.740344827586206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.1593333333333333"/>
    <n v="152.54385964912279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.107"/>
    <n v="115.3125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.7092307692307693"/>
    <n v="35.838709677419352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.2611835600000001"/>
    <n v="64.570118779438872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.3844033333333334"/>
    <n v="87.436000000000007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.052499999999998"/>
    <n v="68.815577078288939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.8805550000000002"/>
    <n v="176.200223588597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.4801799999999998"/>
    <n v="511.79117647058825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.4974666666666667"/>
    <n v="160.44285714285715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.0063375000000001"/>
    <n v="35.00304347826087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.0021100000000001"/>
    <n v="188.50671378091872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.0600260000000001"/>
    <n v="56.204984093319197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.0051866666666669"/>
    <n v="51.3054157782516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.1244399999999999"/>
    <n v="127.36450839328538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.9847237142857144"/>
    <n v="101.85532258064516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.2594666666666665"/>
    <n v="230.55782312925169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.9894800000000004"/>
    <n v="842.10602409638557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.9859528571428569"/>
    <n v="577.2759310344827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.9403333333333332"/>
    <n v="483.34246575342468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.6750470000000002"/>
    <n v="76.138500000000008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.355717142857143"/>
    <n v="74.107684365781708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.5673440000000001"/>
    <n v="36.965660377358489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.1790285714285715"/>
    <n v="2500.969696969697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.053811999999999"/>
    <n v="67.690214329454989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.9292499999999999"/>
    <n v="63.04738562091503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.268842105263158"/>
    <n v="117.6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.5957748878923765"/>
    <n v="180.7518501170960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.6227999999999998"/>
    <n v="127.32038834951456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.0674309000000002"/>
    <n v="136.6444745538665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.7012999999999998"/>
    <n v="182.78024691358024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.8496600000000001"/>
    <n v="279.37843137254902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.7907999999999999"/>
    <n v="61.37572866984631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.318"/>
    <n v="80.727532097004286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.6302771750000002"/>
    <n v="272.35590732591254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.7447999999999997"/>
    <n v="70.848739495798313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.5683081313131315"/>
    <n v="247.94003412969283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.7549600000000001"/>
    <n v="186.8139303482587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.0870837499999997"/>
    <n v="131.98948616600788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.4660000000000002"/>
    <n v="29.310782241014799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.0232999999999999"/>
    <n v="245.02436053593178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.2684514"/>
    <n v="1323.2540463917526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.14901155"/>
    <n v="282.65966789667897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.5482402000000004"/>
    <n v="91.214401028277635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799999999999998E-2"/>
    <n v="31.7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n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2999999999999997E-2"/>
    <n v="88.6875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0.21146666666666666"/>
    <n v="453.14285714285717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000000000001E-2"/>
    <n v="12.75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5.0000000000000001E-4"/>
    <n v="1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0.42472727272727273"/>
    <n v="83.428571428571431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4.1666666666666666E-3"/>
    <n v="25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0.01"/>
    <n v="5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0.16966666666666666"/>
    <n v="101.8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7E-2"/>
    <n v="46.666666666666664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1.3333333333333333E-3"/>
    <n v="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n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n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E-2"/>
    <n v="2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n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n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0.26200000000000001"/>
    <n v="218.33333333333334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7.6129032258064515E-3"/>
    <n v="33.714285714285715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0.125"/>
    <n v="25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.8212909090909091"/>
    <n v="128.38790470372632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.1679422000000002"/>
    <n v="78.834261818181815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.12"/>
    <n v="91.764705882352942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.3442048"/>
    <n v="331.10237288135596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.236801"/>
    <n v="194.26193717277485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.4784000000000002"/>
    <n v="408.97689768976898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.157092"/>
    <n v="84.459270072992695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.1707484768810599"/>
    <n v="44.853658536585364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.05158"/>
    <n v="383.3643216080402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.2005299999999997"/>
    <n v="55.276856649395505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.1956399999999991"/>
    <n v="422.02059732234807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.3490000000000002"/>
    <n v="64.180327868852459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.9491375"/>
    <n v="173.57781674704077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.137822333333332"/>
    <n v="88.60168084060929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.1300013888888889"/>
    <n v="50.222283950617282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.2154220000000002"/>
    <n v="192.38876826722338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.2510239999999999"/>
    <n v="73.416901408450698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.0224343076923077"/>
    <n v="147.68495555555555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.8490975000000001"/>
    <n v="108.9684831460674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.9233333333333333"/>
    <n v="23.647540983606557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.8109999999999999"/>
    <n v="147.94736842105263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.2513700000000001"/>
    <n v="385.03692307692307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.61459"/>
    <n v="457.39093484419266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.8535000000000004"/>
    <n v="222.99047619047619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.0114999999999998"/>
    <n v="220.74074074074073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.3348307999999998"/>
    <n v="73.503898678414089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.2024900000000001"/>
    <n v="223.0964749536178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.2616666666666667"/>
    <n v="47.911392405063289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.6120000000000001"/>
    <n v="96.063829787234042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.26239013671875"/>
    <n v="118.6144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.2035"/>
    <n v="118.4547244094488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.0418799999999999"/>
    <n v="143.21468926553672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.7867599999999999"/>
    <n v="282.71518987341773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.868199871794872"/>
    <n v="593.93620078740162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.1103642500000004"/>
    <n v="262.1570496894410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.3166833333333334"/>
    <n v="46.580778301886795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.0047639999999998"/>
    <n v="70.041118881118877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.2051249999999998"/>
    <n v="164.90686274509804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.362168"/>
    <n v="449.26385224274406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.4817133333333334"/>
    <n v="27.472841328413285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.8186315789473684"/>
    <n v="143.97499999999999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.2353000000000001"/>
    <n v="88.23571428571428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.0620938628158845"/>
    <n v="36.326424870466319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.0821333333333334"/>
    <n v="90.177777777777777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.1918387755102042"/>
    <n v="152.62361216730039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.2110000000000001"/>
    <n v="55.8064516129032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.0299897959183673"/>
    <n v="227.85327313769753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.4833229411764706"/>
    <n v="91.82989803350327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.2019070000000001"/>
    <n v="80.991037735849048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.7327000000000004"/>
    <n v="278.3941176470588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.303625"/>
    <n v="43.095041322314053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.5304799999999998"/>
    <n v="326.29205175600737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.0102"/>
    <n v="41.743801652892564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.1359142857142857"/>
    <n v="64.020933977455712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.6741666666666666"/>
    <n v="99.45544554455445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.5345200000000001"/>
    <n v="138.4945848375451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.022322"/>
    <n v="45.547792792792798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.6828125"/>
    <n v="10.507317073170732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.4345666666666668"/>
    <n v="114.76533333333333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.964"/>
    <n v="35.997067448680355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.0791999999999999"/>
    <n v="154.17142857142858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.14977"/>
    <n v="566.3891625615763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.4804999999999999"/>
    <n v="120.85714285714286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.9116676082790633"/>
    <n v="86.163845492085343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.99215125"/>
    <n v="51.212114395886893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.1859999999999999"/>
    <n v="67.261538461538464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.2686868686868686"/>
    <n v="62.8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.0522388"/>
    <n v="346.13118421052633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.2840666000000001"/>
    <n v="244.11912547528519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.1732719999999999"/>
    <n v="259.25424836601309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.8073000000000001"/>
    <n v="201.9640287769784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.1073146853146854"/>
    <n v="226.2085714285714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.5260429999999998"/>
    <n v="324.69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.0249999999999999"/>
    <n v="205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.783738373837384"/>
    <n v="20.465926829268295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.4334915642458101"/>
    <n v="116.35303146309367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.1550800000000001"/>
    <n v="307.20212765957444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.3120499999999999"/>
    <n v="546.6875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.8816999999999999"/>
    <n v="47.474464579901152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.0780000000000003"/>
    <n v="101.56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.1457142857142857"/>
    <n v="72.909090909090907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.1073333333333333"/>
    <n v="43.710526315789473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.1333333333333333"/>
    <n v="34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.0833333333333333"/>
    <n v="70.652173913043484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.2353333333333334"/>
    <n v="89.301204819277103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.0069999999999999"/>
    <n v="115.08571428571429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.0353333333333334"/>
    <n v="62.12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.1551066666666667"/>
    <n v="46.204266666666669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.2040040000000001"/>
    <n v="48.54854838709678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.1504037499999999"/>
    <n v="57.520187499999999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.2046777777777777"/>
    <n v="88.147154471544724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.0128333333333333"/>
    <n v="110.49090909090908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.0246666666666666"/>
    <n v="66.826086956521735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.2054285714285715"/>
    <n v="58.59722222222222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"/>
    <n v="113.63636363636364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.0166666666666666"/>
    <n v="43.571428571428569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"/>
    <n v="78.94736842105263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.0033333333333334"/>
    <n v="188.12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.3236666666666668"/>
    <n v="63.031746031746032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.3666666666666667"/>
    <n v="30.37037037037037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.1325000000000001"/>
    <n v="51.477272727272727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.36"/>
    <n v="35.789473684210527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.4612318374694613"/>
    <n v="98.817391304347822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.2949999999999999"/>
    <n v="28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.54"/>
    <n v="51.313131313131315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.0704545454545455"/>
    <n v="53.522727272727273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.0773299999999999"/>
    <n v="37.14931034482758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.0731250000000001"/>
    <n v="89.895287958115176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.06525"/>
    <n v="106.5250000000000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.0035000000000001"/>
    <n v="52.815789473684212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.0649999999999999"/>
    <n v="54.615384615384613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"/>
    <n v="27.27272727272727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.0485714285714285"/>
    <n v="68.598130841121488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.0469999999999999"/>
    <n v="35.612244897959187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.2566666666666668"/>
    <n v="94.02777777777777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.0090416666666666"/>
    <n v="526.45652173913038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.4775"/>
    <n v="50.657142857142858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.3461099999999999"/>
    <n v="79.182941176470578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.0075000000000001"/>
    <n v="91.590909090909093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.00880375"/>
    <n v="116.9627536231884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5.6800000000000002E-3"/>
    <n v="28.4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3.875E-3"/>
    <n v="103.33333333333333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0.1"/>
    <n v="1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0.10454545454545454"/>
    <n v="23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1E-2"/>
    <n v="31.555555555555557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5.0000000000000001E-4"/>
    <n v="5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0.28842857142857142"/>
    <n v="34.220338983050844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1.6666666666666668E-3"/>
    <n v="25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0.11799999999999999"/>
    <n v="19.666666666666668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2.0238095238095236E-3"/>
    <n v="21.25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0.05"/>
    <n v="8.3333333333333339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7E-2"/>
    <n v="21.34333333333333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E-2"/>
    <n v="5.333333333333333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3E-2"/>
    <n v="34.666666666666664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00000000000004E-2"/>
    <n v="21.727272727272727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8E-4"/>
    <n v="11.922499999999999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0.28405999999999998"/>
    <n v="26.59737827715356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0.128"/>
    <n v="10.666666666666666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199999999999998E-2"/>
    <n v="29.035714285714285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1.1199999999999999E-3"/>
    <n v="50.909090909090907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n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41E-2"/>
    <n v="50.083333333333336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0.1125"/>
    <n v="45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5E-2"/>
    <n v="25.291666666666668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0.30433333333333334"/>
    <n v="51.292134831460672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2.0000000000000001E-4"/>
    <n v="1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6.9641025641025639E-3"/>
    <n v="49.381818181818183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0.02"/>
    <n v="1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n v="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8.0999999999999996E-3"/>
    <n v="101.25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2.6222222222222224E-3"/>
    <n v="19.666666666666668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1.6666666666666668E-3"/>
    <n v="12.5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57E-5"/>
    <n v="8.5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8.0000000000000002E-3"/>
    <n v="1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3E-2"/>
    <n v="23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4E-2"/>
    <n v="17.987951807228917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0.28192"/>
    <n v="370.94736842105266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68E-2"/>
    <n v="63.569485530546629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7.2222222222222219E-3"/>
    <n v="13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8.5000000000000006E-3"/>
    <n v="5.312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.1575"/>
    <n v="35.615384615384613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.1226666666666667"/>
    <n v="87.103448275862064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.3220000000000001"/>
    <n v="75.11363636363636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.0263636363636364"/>
    <n v="68.01204819277109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.3864000000000001"/>
    <n v="29.62393162393162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.466"/>
    <n v="91.625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.2"/>
    <n v="22.5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.215816111111111"/>
    <n v="64.366735294117646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"/>
    <n v="21.857142857142858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.8085714285714285"/>
    <n v="33.31578947368421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.0607500000000001"/>
    <n v="90.276595744680847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"/>
    <n v="76.92307692307692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.2692857142857144"/>
    <n v="59.233333333333334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.0297499999999999"/>
    <n v="65.38095238095238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.5"/>
    <n v="67.307692307692307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.2602"/>
    <n v="88.74647887323944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.0012000000000001"/>
    <n v="65.868421052631575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.3864000000000001"/>
    <n v="40.34924330616996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.6140000000000001"/>
    <n v="76.85714285714286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.071842"/>
    <n v="68.70782051282051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.5309999999999999"/>
    <n v="57.773584905660378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.2416666666666663"/>
    <n v="44.171348314606739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.8927777777777779"/>
    <n v="31.566308243727597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.8473999999999999"/>
    <n v="107.04511278195488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.569700000000001"/>
    <n v="149.03451043338683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.0967499999999999"/>
    <n v="55.956632653061227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.146425000000001"/>
    <n v="56.970381807973048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.1217692027666546"/>
    <n v="44.056420233463037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.0324999999999998"/>
    <n v="68.625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.8461052631578947"/>
    <n v="65.318435754189949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.1973333333333334"/>
    <n v="35.92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.812401666666668"/>
    <n v="40.070667078443485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.5237333333333334"/>
    <n v="75.647714604236342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.3737000000000004"/>
    <n v="61.20387243735763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.2032608695652174"/>
    <n v="48.130434782608695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.1383571428571428"/>
    <n v="68.10683760683760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.5103109999999997"/>
    <n v="65.891300230946882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.3289249999999999"/>
    <n v="81.654377880184327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.4697777777777778"/>
    <n v="52.701195219123505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.4215"/>
    <n v="41.228136882129277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.8271818181818182"/>
    <n v="15.035357142857142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.0418124999999998"/>
    <n v="39.066920943134534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.0954999999999999"/>
    <n v="43.8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.3286666666666667"/>
    <n v="27.301369863013697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.52"/>
    <n v="42.22222222222222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.0272727272727273"/>
    <n v="33.235294117647058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"/>
    <n v="285.71428571428572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.016"/>
    <n v="42.333333333333336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.508"/>
    <n v="50.266666666666666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.11425"/>
    <n v="61.902777777777779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.956"/>
    <n v="40.75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.1438333333333333"/>
    <n v="55.796747967479675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"/>
    <n v="10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.9250166666666666"/>
    <n v="73.125416666666666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.5636363636363637"/>
    <n v="26.060606060606062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.0566666666666666"/>
    <n v="22.642857142857142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.0119047619047619"/>
    <n v="47.22222222222222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.2283299999999999"/>
    <n v="32.324473684210524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.0149999999999999"/>
    <n v="53.421052631578945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.0114285714285713"/>
    <n v="51.304347826086953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.0811999999999999"/>
    <n v="37.197247706422019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.6259999999999999"/>
    <n v="27.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.0580000000000001"/>
    <n v="206.3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.4315000000000002"/>
    <n v="82.145270270270274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.4483338095238096"/>
    <n v="164.79651993355483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.0846283333333333"/>
    <n v="60.820280373831778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.5737692307692308"/>
    <n v="67.970099667774093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.744899999999999"/>
    <n v="81.56180555555555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.7104755366949576"/>
    <n v="25.42547309833024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.2595294117647058"/>
    <n v="21.497991967871485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.121296000000001"/>
    <n v="27.226630727762803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.9580000000000002"/>
    <n v="25.091093117408906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.3203999999999998"/>
    <n v="21.23017902813299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.65"/>
    <n v="41.607142857142854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.5331538461538461"/>
    <n v="135.58503401360545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.3710714285714287"/>
    <n v="22.116176470588236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.5292777777777777"/>
    <n v="64.625635808748726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.3740000000000001"/>
    <n v="69.569620253164558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.2802667999999999"/>
    <n v="75.133028169014082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.7067999999999999"/>
    <n v="140.97916666666666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.0640000000000001"/>
    <n v="49.472392638036808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.600976000000001"/>
    <n v="53.865251485148519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.5"/>
    <n v="4.5712530712530715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.7702"/>
    <n v="65.00344827586207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.47025"/>
    <n v="53.475252525252522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.0012000000000001"/>
    <n v="43.912280701754383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.0445405405405406"/>
    <n v="50.852631578947367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.0721428571428571"/>
    <n v="58.6328125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.6877142857142857"/>
    <n v="32.81666666666667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.7511200000000002"/>
    <n v="426.93169877408059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.3444929411764706"/>
    <n v="23.808729166666669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.722777777777778"/>
    <n v="98.413654618473899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.1268750000000001"/>
    <n v="107.3214285714285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.5979999999999999"/>
    <n v="11.67005076142132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.8665822784810127"/>
    <n v="41.782287822878232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.2270833333333333"/>
    <n v="21.38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.3613999999999997"/>
    <n v="94.103550295857985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.4650000000000001"/>
    <n v="15.721951219512196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.670999999999999"/>
    <n v="90.635922330097088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.2692000000000001"/>
    <n v="97.29761904761905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.7949999999999999"/>
    <n v="37.11904761904762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.5415151515151515"/>
    <n v="28.104972375690608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.1554666666666666"/>
    <n v="144.43333333333334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.8003333333333333"/>
    <n v="24.274157303370785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.9849999999999999"/>
    <n v="35.117647058823529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.2026666666666666"/>
    <n v="24.762886597938145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.80525"/>
    <n v="188.37871287128712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.026"/>
    <n v="148.08247422680412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.016400000000001"/>
    <n v="49.934589800443462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.2024800000000004"/>
    <n v="107.82155688622754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.8309000000000002"/>
    <n v="42.6340361445783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.566000000000001"/>
    <n v="14.370762711864407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.2035999999999998"/>
    <n v="37.476190476190474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.196"/>
    <n v="30.20202020202020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.0776923076923079"/>
    <n v="33.550632911392405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.0581826105905425"/>
    <n v="64.74666666666667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.4108235294117648"/>
    <n v="57.932367149758456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.7069999999999999"/>
    <n v="53.078431372549019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.538"/>
    <n v="48.0625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.0357653061224488"/>
    <n v="82.396874999999994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.85"/>
    <n v="50.454545454545453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.8533333333333333"/>
    <n v="115.83333333333333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.0085533333333332"/>
    <n v="63.03458333333333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.0622116666666668"/>
    <n v="108.02152542372882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.2136666666666667"/>
    <n v="46.08860759493671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.0006666666666666"/>
    <n v="107.2142857142857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.1997755555555556"/>
    <n v="50.9338679245283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.0009999999999999"/>
    <n v="40.04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.0740000000000001"/>
    <n v="64.44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.0406666666666666"/>
    <n v="53.827586206896555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.728"/>
    <n v="100.46511627906976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.072505"/>
    <n v="46.630652173913049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.0823529411764705"/>
    <n v="34.074074074074076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.4608079999999999"/>
    <n v="65.214642857142863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.2524999999999999"/>
    <n v="44.205882352941174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.4907142857142857"/>
    <n v="71.965517241379317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.006"/>
    <n v="52.94736842105263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.0507333333333333"/>
    <n v="109.45138888888889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.5016666666666665"/>
    <n v="75.035714285714292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.0125"/>
    <n v="115.7142857142857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.336044"/>
    <n v="31.65981042654028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.7065217391304348"/>
    <n v="46.176470588235297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.0935829457364341"/>
    <n v="68.481650485436887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.0070033333333335"/>
    <n v="53.469203539823013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.0122777777777778"/>
    <n v="109.10778443113773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.0675857142857144"/>
    <n v="51.185616438356163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.0665777537961894"/>
    <n v="27.936800000000002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.0130622"/>
    <n v="82.496921824104234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.0667450000000001"/>
    <n v="59.817476635514019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.288397837837838"/>
    <n v="64.81647058823529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.0411111111111111"/>
    <n v="90.09615384615384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.0786666666666667"/>
    <n v="40.962025316455694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.7584040000000001"/>
    <n v="56.000127388535034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.5697000000000001"/>
    <n v="37.672800000000002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.026"/>
    <n v="40.078125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.0404266666666666"/>
    <n v="78.031999999999996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.04"/>
    <n v="18.9090909090909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.2105999999999999"/>
    <n v="37.13496932515337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.077"/>
    <n v="41.961038961038959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.0866"/>
    <n v="61.044943820224717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0.39120962394619685"/>
    <n v="64.53125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8E-2"/>
    <n v="21.25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0.48"/>
    <n v="3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0.20733333333333334"/>
    <n v="25.491803278688526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0.08"/>
    <n v="11.428571428571429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7.1999999999999998E-3"/>
    <n v="108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.2609431428571432"/>
    <n v="54.883162444113267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.5445000000000002"/>
    <n v="47.383612662942269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.0591999999999999"/>
    <n v="211.84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.0242285714285715"/>
    <n v="219.92638036809817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.4431375"/>
    <n v="40.795406360424032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.06308"/>
    <n v="75.502840909090907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.1216666666666666"/>
    <n v="13.54255319148936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.0195000000000001"/>
    <n v="60.865671641791046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.0227200000000001"/>
    <n v="115.69230769230769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.2073254999999996"/>
    <n v="48.104623556581984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.1065833333333333"/>
    <n v="74.184357541899445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.0114333333333334"/>
    <n v="123.34552845528455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.9420799999999998"/>
    <n v="66.623188405797094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.0577749999999999"/>
    <n v="104.99007444168734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n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n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0.03"/>
    <n v="3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1E-3"/>
    <n v="1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n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4999999999999997E-4"/>
    <n v="13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4999999999999999E-2"/>
    <n v="15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3.8571428571428572E-3"/>
    <n v="54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n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n v="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5.7142857142857143E-3"/>
    <n v="15.42857142857142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n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n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9E-4"/>
    <n v="25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6.875E-3"/>
    <n v="27.5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n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n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n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0.14680000000000001"/>
    <n v="367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4.0000000000000002E-4"/>
    <n v="2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n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0.2857142857142857"/>
    <n v="6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n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n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n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0.1052"/>
    <n v="97.407407407407405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E-2"/>
    <n v="47.857142857142854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2.5000000000000001E-3"/>
    <n v="5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n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3.2799999999999999E-3"/>
    <n v="20.5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n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3E-2"/>
    <n v="3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8E-5"/>
    <n v="5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5E-4"/>
    <n v="1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n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0.10877666666666666"/>
    <n v="81.58249999999999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n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n v="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n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3.6666666666666666E-3"/>
    <n v="18.33333333333333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E-2"/>
    <n v="224.42857142857142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000000000000001E-2"/>
    <n v="37.5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7E-2"/>
    <n v="145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8.0000000000000002E-3"/>
    <n v="1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4E-2"/>
    <n v="112.57142857142857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n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6.8399999999999997E-3"/>
    <n v="342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3E-2"/>
    <n v="57.875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1.8749999999999999E-3"/>
    <n v="3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n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1.25E-3"/>
    <n v="25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n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5.0000000000000001E-4"/>
    <n v="5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5.9999999999999995E-4"/>
    <n v="1.5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n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2E-3"/>
    <n v="1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n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n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n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n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7.1785714285714283E-3"/>
    <n v="22.333333333333332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4.3333333333333331E-3"/>
    <n v="52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0.16833333333333333"/>
    <n v="16.833333333333332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n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0.22520000000000001"/>
    <n v="56.3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0.41384615384615386"/>
    <n v="84.0625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0.25259090909090909"/>
    <n v="168.39393939393941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2E-3"/>
    <n v="15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4E-2"/>
    <n v="76.666666666666671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n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6.0400000000000002E-3"/>
    <n v="50.333333333333336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n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8.3333333333333332E-3"/>
    <n v="8.3333333333333339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5E-2"/>
    <n v="35.384615384615387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5.5833333333333334E-3"/>
    <n v="55.83333333333333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4"/>
    <n v="5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n v="0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2.0000000000000001E-4"/>
    <n v="1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n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0.14825133372851215"/>
    <n v="69.472222222222229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4"/>
    <n v="1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2E-3"/>
    <n v="1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4"/>
    <n v="8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E-2"/>
    <n v="34.444444444444443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4"/>
    <n v="1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n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.0000000000000002E-5"/>
    <n v="1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5"/>
    <n v="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E-2"/>
    <n v="501.25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7.0000000000000001E-3"/>
    <n v="10.5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.0000000000000002E-5"/>
    <n v="1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4"/>
    <n v="1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n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1.2999999999999999E-3"/>
    <n v="13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4.8960000000000002E-3"/>
    <n v="30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2E-4"/>
    <n v="22.5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n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3.3333333333333335E-3"/>
    <n v="5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n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2E-3"/>
    <n v="5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.0788"/>
    <n v="74.22935779816514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.2594166666666666"/>
    <n v="81.25268817204300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.0251494999999999"/>
    <n v="130.23469453376205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.0860000000000001"/>
    <n v="53.40983606557377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.728"/>
    <n v="75.130434782608702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.6798"/>
    <n v="75.66666666666667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.2720000000000002"/>
    <n v="31.691394658753708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.075"/>
    <n v="47.777777777777779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.08"/>
    <n v="90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.0153353333333335"/>
    <n v="149.31401960784314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.1545000000000001"/>
    <n v="62.06989247311828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.335"/>
    <n v="53.4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.5469999999999999"/>
    <n v="69.268656716417908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.0084571428571429"/>
    <n v="271.5076923076923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.82"/>
    <n v="34.125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.8086666666666666"/>
    <n v="40.492537313432834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.0230434782608695"/>
    <n v="189.75806451612902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.1017999999999999"/>
    <n v="68.862499999999997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.0225"/>
    <n v="108.7765957446808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.0078823529411765"/>
    <n v="125.98529411764706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.038"/>
    <n v="90.523255813953483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.1070833333333334"/>
    <n v="28.880434782608695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.1625000000000001"/>
    <n v="3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.111"/>
    <n v="51.674418604651166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.8014285714285714"/>
    <n v="26.270833333333332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"/>
    <n v="48.07692307692308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.1850000000000001"/>
    <n v="27.558139534883722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.0721700000000001"/>
    <n v="36.97137931034483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.1366666666666667"/>
    <n v="29.02127659574468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.0316400000000001"/>
    <n v="28.65666666666667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.28"/>
    <n v="37.647058823529413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.3576026666666667"/>
    <n v="97.904038461538462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"/>
    <n v="42.55319148936170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.0000360000000001"/>
    <n v="131.5836842105263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.0471999999999999"/>
    <n v="32.320987654320987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.050225"/>
    <n v="61.103999999999999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.7133333333333334"/>
    <n v="31.3414634146341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.2749999999999999"/>
    <n v="129.1139240506329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.3344333333333334"/>
    <n v="25.020624999999999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"/>
    <n v="250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.1291099999999998"/>
    <n v="47.541473684210523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.0009999999999999"/>
    <n v="40.04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.1372727272727272"/>
    <n v="65.84210526315789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.1931742857142855"/>
    <n v="46.401222222222216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.0325"/>
    <n v="50.365853658536587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.6566666666666667"/>
    <n v="26.56666666666666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.0005066666666667"/>
    <n v="39.493684210526318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.0669999999999999"/>
    <n v="49.246153846153845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.3367142857142857"/>
    <n v="62.38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.214"/>
    <n v="37.9375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.032"/>
    <n v="51.6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.25"/>
    <n v="27.777777777777779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.2869999999999999"/>
    <n v="99.382239382239376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.0100533333333332"/>
    <n v="38.848205128205123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.2753666666666665"/>
    <n v="45.548809523809524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"/>
    <n v="600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.127715"/>
    <n v="80.551071428571419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.056"/>
    <n v="52.8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.0262500000000001"/>
    <n v="47.676470588235297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.1333333333333333"/>
    <n v="23.448275862068964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5E-2"/>
    <n v="40.142857142857146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1E-4"/>
    <n v="17.2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n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n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n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6.0000000000000001E-3"/>
    <n v="15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n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n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E-2"/>
    <n v="35.714285714285715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1.5E-3"/>
    <n v="37.5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n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n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n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E-2"/>
    <n v="52.5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0.186"/>
    <n v="77.5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n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6E-2"/>
    <n v="53.545454545454547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n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1E-4"/>
    <n v="16.25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n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.0948792000000001"/>
    <n v="103.68174242424243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"/>
    <n v="185.18518518518519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.5644444444444445"/>
    <n v="54.153846153846153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.016"/>
    <n v="177.2093023255814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.00325"/>
    <n v="100.325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.1294999999999999"/>
    <n v="136.9090909090909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.02125"/>
    <n v="57.535211267605632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.0724974999999999"/>
    <n v="52.962839506172834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.0428333333333333"/>
    <n v="82.32894736842105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"/>
    <n v="135.41666666666666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.004"/>
    <n v="74.0655737704918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.26125"/>
    <n v="84.083333333333329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.1066666666666667"/>
    <n v="61.029411764705884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.05"/>
    <n v="15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.03775"/>
    <n v="266.08974358974359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.1599999999999999"/>
    <n v="7.25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.1000000000000001"/>
    <n v="100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.130176111111111"/>
    <n v="109.96308108108107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.0024999999999999"/>
    <n v="169.91525423728814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.034"/>
    <n v="95.740740740740748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.0702857142857143"/>
    <n v="59.460317460317462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.0357142857142858"/>
    <n v="55.769230769230766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.5640000000000001"/>
    <n v="30.076923076923077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.0082"/>
    <n v="88.438596491228068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.9530000000000001"/>
    <n v="64.032786885245898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.1171428571428572"/>
    <n v="60.153846153846153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.1985454545454546"/>
    <n v="49.194029850746269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.0185"/>
    <n v="165.16216216216216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.0280254777070064"/>
    <n v="43.62162162162162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.0084615384615385"/>
    <n v="43.7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.0273469387755103"/>
    <n v="67.41964285714286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.0649999999999999"/>
    <n v="177.5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.5553333333333332"/>
    <n v="38.883333333333333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.228"/>
    <n v="54.985074626865675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.0734999999999999"/>
    <n v="61.342857142857142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.0550335570469798"/>
    <n v="23.117647058823529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.1844444444444444"/>
    <n v="29.61111111111111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.0888"/>
    <n v="75.611111111111114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.1125"/>
    <n v="35.6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.0009999999999999"/>
    <n v="143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n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7.4999999999999997E-3"/>
    <n v="25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n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n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0.01"/>
    <n v="1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n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2.6666666666666666E-3"/>
    <n v="6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5.0000000000000001E-3"/>
    <n v="5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6E-2"/>
    <n v="72.5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8.4285714285714294E-3"/>
    <n v="29.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2.5000000000000001E-3"/>
    <n v="62.5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n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n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n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n v="0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n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n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n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1.3849999999999999E-3"/>
    <n v="23.083333333333332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6.0000000000000001E-3"/>
    <n v="25.5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0.106"/>
    <n v="48.1818181818181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2E-5"/>
    <n v="1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5.0000000000000001E-3"/>
    <n v="1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n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1.6666666666666668E-3"/>
    <n v="5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1.6666666666666668E-3"/>
    <n v="5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1E-2"/>
    <n v="202.83333333333334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31E-2"/>
    <n v="29.125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1E-4"/>
    <n v="5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n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3E-2"/>
    <n v="13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1.6666666666666668E-3"/>
    <n v="5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n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00000000000001E-5"/>
    <n v="1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0.12166666666666667"/>
    <n v="96.05263157894737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0.23588571428571428"/>
    <n v="305.77777777777777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4E-2"/>
    <n v="12.142857142857142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0.39"/>
    <n v="83.571428571428569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9.9546510341776348E-3"/>
    <n v="18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7E-2"/>
    <n v="115.53333333333333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.6139999999999999"/>
    <n v="21.900662251655628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.2609166666666667"/>
    <n v="80.022494887525568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.0148571428571429"/>
    <n v="35.520000000000003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.0421799999999999"/>
    <n v="64.93333333333332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.0742157000000001"/>
    <n v="60.965703745743475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.1005454545454545"/>
    <n v="31.444155844155844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.077"/>
    <n v="81.949748743718587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.2392500000000002"/>
    <n v="58.92763157894737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.038011142857143"/>
    <n v="157.29347633136095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.4132510432681749"/>
    <n v="55.75850953206239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.906363636363636"/>
    <n v="83.802893802893806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.7176130000000001"/>
    <n v="58.422210884353746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.0101333333333333"/>
    <n v="270.57142857142856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.02"/>
    <n v="107.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.6976511744127936"/>
    <n v="47.180555555555557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.14534"/>
    <n v="120.30882352941177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.7759999999999998"/>
    <n v="27.59748427672956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.0538666666666667"/>
    <n v="205.2987012987013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.8839999999999999"/>
    <n v="35.547169811320757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.436523076923077"/>
    <n v="74.639488409272587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.4588000000000001"/>
    <n v="47.058064516129029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.3118399999999999"/>
    <n v="26.591351351351353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.1399999999999999"/>
    <n v="36.77419354838709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.794206249999998"/>
    <n v="31.820544982698959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.56"/>
    <n v="27.576923076923077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.1200000000000001"/>
    <n v="56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.4666666666666668"/>
    <n v="21.555555555555557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.1036948748510131"/>
    <n v="44.095238095238095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.2774000000000001"/>
    <n v="63.87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.579"/>
    <n v="38.987654320987652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.1466525000000001"/>
    <n v="80.185489510489504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.3700934579439252"/>
    <n v="34.904761904761905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.5461999999999998"/>
    <n v="89.100502512562812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.0602150537634409"/>
    <n v="39.44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"/>
    <n v="136.9047619047619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.873"/>
    <n v="37.46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.6619999999999999"/>
    <n v="31.96153846153846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.0172910662824208"/>
    <n v="25.21428571428571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.64"/>
    <n v="10.040816326530612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.0566666666666666"/>
    <n v="45.94202898550725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0.01"/>
    <n v="15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n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0.33559730999999998"/>
    <n v="223.58248500999335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3E-2"/>
    <n v="39.480769230769234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0.105"/>
    <n v="91.30434782608695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39999999999E-2"/>
    <n v="78.666205607476627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E-2"/>
    <n v="12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8.8333333333333337E-3"/>
    <n v="17.666666666666668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04E-4"/>
    <n v="41.333333333333336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5.966666666666667E-3"/>
    <n v="71.599999999999994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4E-2"/>
    <n v="307.8235294117647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8.8500000000000002E-3"/>
    <n v="80.454545454545453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0.1152156862745098"/>
    <n v="83.942857142857136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4"/>
    <n v="8.5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0.21033333333333334"/>
    <n v="73.372093023255815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0.11436666666666667"/>
    <n v="112.86184210526316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0.18737933333333334"/>
    <n v="95.277627118644077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56E-4"/>
    <n v="22.75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E-2"/>
    <n v="133.30000000000001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E-4"/>
    <n v="3.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.0289999999999999"/>
    <n v="85.75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.0680000000000001"/>
    <n v="267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.0459624999999999"/>
    <n v="373.55803571428572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.0342857142857143"/>
    <n v="174.03846153846155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.2314285714285715"/>
    <n v="93.695652173913047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.592951"/>
    <n v="77.327718446601949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.1066666666666667"/>
    <n v="92.222222222222229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.7070000000000001"/>
    <n v="60.964285714285715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.25125"/>
    <n v="9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2E-2"/>
    <n v="41.583333333333336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0.11344"/>
    <n v="33.761904761904759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0.33189999999999997"/>
    <n v="70.61702127659575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0.27579999999999999"/>
    <n v="167.15151515151516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0.62839999999999996"/>
    <n v="128.61988304093566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3E-2"/>
    <n v="65.41379310344827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0.50380952380952382"/>
    <n v="117.55555555555556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0.17512820512820512"/>
    <n v="126.48148148148148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0000000000001E-4"/>
    <n v="55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3.3E-3"/>
    <n v="4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8.6250000000000007E-3"/>
    <n v="69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6.875E-3"/>
    <n v="27.5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0.28299999999999997"/>
    <n v="84.9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2.3999999999999998E-3"/>
    <n v="12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9E-2"/>
    <n v="20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2.0000000000000001E-4"/>
    <n v="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n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n v="0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1.48E-3"/>
    <n v="5.2857142857142856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5"/>
    <n v="1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0.107325"/>
    <n v="72.762711864406782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4E-4"/>
    <n v="17.5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7.1428571428571426E-3"/>
    <n v="25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8.0000000000000002E-3"/>
    <n v="13.333333333333334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5"/>
    <n v="1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4.7333333333333333E-3"/>
    <n v="23.66666666666666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00000000000002E-2"/>
    <n v="89.21052631578948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0.26352173913043481"/>
    <n v="116.55769230769231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3.2512500000000002E-3"/>
    <n v="13.005000000000001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n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7.0007000700070005E-3"/>
    <n v="17.5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0.46176470588235297"/>
    <n v="34.130434782608695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0.34410000000000002"/>
    <n v="132.34615384615384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.0375000000000001"/>
    <n v="922.22222222222217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5E-2"/>
    <n v="163.57142857142858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0.10539393939393939"/>
    <n v="217.375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.1229714285714285"/>
    <n v="149.44486692015209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.50844625"/>
    <n v="71.237487309644663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.3321535"/>
    <n v="44.464318398474738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.01606"/>
    <n v="164.94480519480518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.5390035000000002"/>
    <n v="84.871516544117654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.007161125319693"/>
    <n v="53.945205479452056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.3138181818181818"/>
    <n v="50.531468531468533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.0224133333333334"/>
    <n v="108.00140845070422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.1635599999999999"/>
    <n v="95.373770491803285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.6462241666666664"/>
    <n v="57.63101633393829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.1998010000000001"/>
    <n v="64.160481283422456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.2010400000000001"/>
    <n v="92.387692307692305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.0358333333333334"/>
    <n v="125.97972972972973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.0883333333333334"/>
    <n v="94.637681159420296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.1812400000000001"/>
    <n v="170.69942196531792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.62"/>
    <n v="40.762081784386616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.5253999999999999"/>
    <n v="68.254054054054052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.4005000000000001"/>
    <n v="95.48863636363636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.9687520259319289"/>
    <n v="7.1902649656526005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.445425"/>
    <n v="511.654867256637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.05745"/>
    <n v="261.74504950495049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.9321000000000002"/>
    <n v="69.760961810466767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.0182666666666669"/>
    <n v="77.229591836734699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.0444"/>
    <n v="340.565217391304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.7029262962962963"/>
    <n v="67.41790322580645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.0430333333333333"/>
    <n v="845.7027027027027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.1825000000000001"/>
    <n v="97.191780821917803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.07538"/>
    <n v="451.84033613445376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"/>
    <n v="138.66871165644173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.7813466666666677"/>
    <n v="21.64014749262537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.2290000000000001"/>
    <n v="169.51724137931035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.4606080000000001"/>
    <n v="161.8821052631579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.4794"/>
    <n v="493.13333333333333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.8409090909090908"/>
    <n v="22.120418848167539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.0333333333333334"/>
    <n v="18.235294117647058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4.3750000000000004E-3"/>
    <n v="8.75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0.29239999999999999"/>
    <n v="40.611111111111114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n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499999999998E-2"/>
    <n v="37.954545454545453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0.21887499999999999"/>
    <n v="35.734693877551024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0.26700000000000002"/>
    <n v="42.157894736842103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0.28000000000000003"/>
    <n v="35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E-2"/>
    <n v="13.25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E-2"/>
    <n v="55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n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n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0.11458333333333333"/>
    <n v="39.285714285714285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0.19"/>
    <n v="47.5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n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0.52"/>
    <n v="17.333333333333332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0.1048"/>
    <n v="31.757575757575758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6.6666666666666671E-3"/>
    <n v="5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0.11700000000000001"/>
    <n v="39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0.105"/>
    <n v="52.5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n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7.1999999999999998E-3"/>
    <n v="9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7.6923076923076927E-3"/>
    <n v="2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2.2842639593908631E-3"/>
    <n v="3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E-2"/>
    <n v="11.25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n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0.02"/>
    <n v="25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8.5000000000000006E-3"/>
    <n v="11.333333333333334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0.14314285714285716"/>
    <n v="29.470588235294116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2.5000000000000001E-3"/>
    <n v="1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0.1041125"/>
    <n v="63.098484848484851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n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n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1.8867924528301887E-3"/>
    <n v="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0.14249999999999999"/>
    <n v="43.846153846153847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0.03"/>
    <n v="75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5E-2"/>
    <n v="45.972222222222221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3.3333333333333335E-3"/>
    <n v="1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0.25545454545454543"/>
    <n v="93.666666666666671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E-2"/>
    <n v="53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n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.0528"/>
    <n v="47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.2"/>
    <n v="66.66666666666667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.145"/>
    <n v="18.770491803278688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.19"/>
    <n v="66.111111111111114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.0468"/>
    <n v="36.859154929577464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.1783999999999999"/>
    <n v="39.810810810810814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.1970000000000001"/>
    <n v="31.5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.0249999999999999"/>
    <n v="102.5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.0116666666666667"/>
    <n v="126.45833333333333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.0533333333333332"/>
    <n v="47.878787878787875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.0249999999999999"/>
    <n v="73.214285714285708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.0760000000000001"/>
    <n v="89.66666666666667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.105675"/>
    <n v="151.4623287671233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.5"/>
    <n v="25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.0428571428571429"/>
    <n v="36.5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.155"/>
    <n v="44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.02645125"/>
    <n v="87.357553191489373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.014"/>
    <n v="36.47482014388489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.1663479999999999"/>
    <n v="44.859538461538463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.33"/>
    <n v="42.90322580645161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.3320000000000001"/>
    <n v="51.230769230769234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.0183333333333333"/>
    <n v="33.944444444444443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.2795000000000001"/>
    <n v="90.744680851063833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.1499999999999999"/>
    <n v="5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.1000000000000001"/>
    <n v="24.44444444444444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.121"/>
    <n v="44.25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.26"/>
    <n v="67.74193548387096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.0024444444444445"/>
    <n v="65.376811594202906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.024"/>
    <n v="121.9047619047619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.0820000000000001"/>
    <n v="47.456140350877192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.0026999999999999"/>
    <n v="92.842592592592595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.133"/>
    <n v="68.253012048192772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.2757571428571428"/>
    <n v="37.209583333333335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.0773333333333333"/>
    <n v="25.2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.42"/>
    <n v="43.214285714285715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.4156666666666666"/>
    <n v="25.130177514792898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.3"/>
    <n v="23.636363636363637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.0603"/>
    <n v="103.9509803921568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.048"/>
    <n v="50.384615384615387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.36"/>
    <n v="13.6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"/>
    <n v="28.571428571428573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"/>
    <n v="63.829787234042556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.24"/>
    <n v="8.8571428571428577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.1692307692307693"/>
    <n v="50.666666666666664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.0333333333333334"/>
    <n v="60.784313725490193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.0774999999999999"/>
    <n v="113.42105263157895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.2024999999999999"/>
    <n v="104.56521739130434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.0037894736842106"/>
    <n v="98.30927835051547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.0651999999999999"/>
    <n v="35.039473684210527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"/>
    <n v="272.72727272727275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.1066666666666667"/>
    <n v="63.846153846153847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.1471959999999999"/>
    <n v="30.18936842105263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.0825925925925926"/>
    <n v="83.51428571428572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.7"/>
    <n v="64.761904761904759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.8709899999999999"/>
    <n v="20.118172043010752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.0777777777777777"/>
    <n v="44.090909090909093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"/>
    <n v="40.47619047619047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.2024999999999999"/>
    <n v="44.537037037037038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.1142857142857143"/>
    <n v="125.80645161290323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.04"/>
    <n v="19.696969696969695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0.01"/>
    <n v="1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n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n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3E-2"/>
    <n v="3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0.31546666666666667"/>
    <n v="60.666666666666664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n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n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2E-3"/>
    <n v="23.333333333333332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0.01"/>
    <n v="5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E-2"/>
    <n v="23.923076923076923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n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E-2"/>
    <n v="15.833333333333334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n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0.41699999999999998"/>
    <n v="29.785714285714285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0.5"/>
    <n v="6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4E-2"/>
    <n v="24.333333333333332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0.19736842105263158"/>
    <n v="5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n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E-2"/>
    <n v="35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00000000000004E-2"/>
    <n v="29.555555555555557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0.32"/>
    <n v="26.66666666666666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4.3307086614173228E-3"/>
    <n v="18.333333333333332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4.0000000000000002E-4"/>
    <n v="2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E-2"/>
    <n v="13.333333333333334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n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8.9999999999999993E-3"/>
    <n v="22.5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0.2016"/>
    <n v="50.4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0.42011733333333334"/>
    <n v="105.0293333333333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8.8500000000000002E-3"/>
    <n v="35.4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0.15"/>
    <n v="83.333333333333329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699999999999998E-2"/>
    <n v="35.92307692307692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n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0.38119999999999998"/>
    <n v="119.125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199999999999998E-2"/>
    <n v="90.333333333333329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5E-4"/>
    <n v="2.3333333333333335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n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0.10833333333333334"/>
    <n v="108.33333333333333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000000000000001E-2"/>
    <n v="15.7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2.5892857142857141E-3"/>
    <n v="29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0.23333333333333334"/>
    <n v="96.551724137931032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n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0.33600000000000002"/>
    <n v="63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0.1908"/>
    <n v="381.6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4.1111111111111114E-3"/>
    <n v="46.2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0.32500000000000001"/>
    <n v="26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0.05"/>
    <n v="1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1.6666666666666668E-3"/>
    <n v="5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n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0.38066666666666665"/>
    <n v="81.571428571428569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00000000000001E-2"/>
    <n v="7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00000000000001E-2"/>
    <n v="27.3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2E-2"/>
    <n v="29.411764705882351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5.0000000000000001E-3"/>
    <n v="12.5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n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9E-2"/>
    <n v="5.75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0.20833333333333334"/>
    <n v="52.083333333333336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E-2"/>
    <n v="183.33333333333334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5E-2"/>
    <n v="26.333333333333332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n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0.61909090909090914"/>
    <n v="486.42857142857144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8.0000000000000002E-3"/>
    <n v="3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4"/>
    <n v="25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7.7999999999999996E-3"/>
    <n v="9.75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0.05"/>
    <n v="18.75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0.17771428571428571"/>
    <n v="36.588235294117645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2E-2"/>
    <n v="80.714285714285708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8.0000000000000004E-4"/>
    <n v="1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E-2"/>
    <n v="52.8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4"/>
    <n v="2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5"/>
    <n v="1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0.36499999999999999"/>
    <n v="46.928571428571431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0.14058171745152354"/>
    <n v="78.07692307692308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2.0000000000000001E-4"/>
    <n v="1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3E-5"/>
    <n v="1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0.61099999999999999"/>
    <n v="203.66666666666666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3E-2"/>
    <n v="20.714285714285715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0.2185"/>
    <n v="48.55555555555555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0.27239999999999998"/>
    <n v="68.099999999999994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000000000000006E-2"/>
    <n v="8.5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0.26840000000000003"/>
    <n v="51.615384615384613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.29"/>
    <n v="43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"/>
    <n v="83.333333333333329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"/>
    <n v="3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.032"/>
    <n v="175.51020408163265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.0244597777777777"/>
    <n v="231.66175879396985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.25"/>
    <n v="75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.3083333333333333"/>
    <n v="112.14285714285714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"/>
    <n v="41.666666666666664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.02069375"/>
    <n v="255.1734375000000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.0092000000000001"/>
    <n v="162.774193548387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.06"/>
    <n v="88.333333333333329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.0509677419354839"/>
    <n v="85.736842105263165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.0276000000000001"/>
    <n v="47.574074074074076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.08"/>
    <n v="72.972972972972968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.0088571428571429"/>
    <n v="90.538461538461533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.28"/>
    <n v="37.647058823529413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.3333333333333333"/>
    <n v="36.363636363636367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.0137499999999999"/>
    <n v="126.71875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.0287500000000001"/>
    <n v="329.2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.0724"/>
    <n v="81.242424242424249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3E-5"/>
    <n v="1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0.20424999999999999"/>
    <n v="202.22772277227722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n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0.01"/>
    <n v="10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n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1E-3"/>
    <n v="1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1E-2"/>
    <n v="82.461538461538467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1E-5"/>
    <n v="2.6666666666666665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000000000000001E-2"/>
    <n v="12.5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n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9E-2"/>
    <n v="18.896551724137932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2E-2"/>
    <n v="200.625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1.5125E-3"/>
    <n v="201.66666666666666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n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0.59583333333333333"/>
    <n v="65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0.16734177215189874"/>
    <n v="66.099999999999994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8E-2"/>
    <n v="93.333333333333329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n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n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n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.0962000000000001"/>
    <n v="50.75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.218"/>
    <n v="60.9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.0685"/>
    <n v="109.03061224489795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.0071379999999999"/>
    <n v="25.692295918367346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.0900000000000001"/>
    <n v="41.92307692307692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.1363000000000001"/>
    <n v="88.7734375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.1392"/>
    <n v="80.225352112676063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.06"/>
    <n v="78.936170212765958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.625"/>
    <n v="95.588235294117652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.06"/>
    <n v="69.890109890109883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.0015624999999999"/>
    <n v="74.534883720930239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.0535000000000001"/>
    <n v="123.94117647058823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.748"/>
    <n v="264.84848484848487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.02"/>
    <n v="58.620689655172413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.00125"/>
    <n v="70.884955752212392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.7142857142857142"/>
    <n v="8.5714285714285712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.1356666666666666"/>
    <n v="113.56666666666666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.2946666666666666"/>
    <n v="60.6875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.014"/>
    <n v="110.21739130434783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.0916666666666666"/>
    <n v="136.45833333333334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.28925"/>
    <n v="53.164948453608247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.0206"/>
    <n v="86.491525423728817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.465395775862069"/>
    <n v="155.23827397260274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.00352"/>
    <n v="115.08256880733946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.2164999999999999"/>
    <n v="109.5945945945946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.0549999999999999"/>
    <n v="45.214285714285715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.1040080000000001"/>
    <n v="104.15169811320754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"/>
    <n v="35.714285714285715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.76535"/>
    <n v="96.997252747252745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"/>
    <n v="370.37037037037038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.0329411764705883"/>
    <n v="94.408602150537632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.0449999999999999"/>
    <n v="48.984375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.0029999999999999"/>
    <n v="45.590909090909093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.577466666666667"/>
    <n v="23.275254237288134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.0496000000000001"/>
    <n v="63.2289156626506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.7194285714285715"/>
    <n v="153.5204081632653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.0373000000000001"/>
    <n v="90.2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.0302899999999999"/>
    <n v="118.97113163972287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.1888888888888889"/>
    <n v="80.25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"/>
    <n v="62.5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.1869988910451896"/>
    <n v="131.37719999999999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.0850614285714286"/>
    <n v="73.032980769230775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.0116666666666667"/>
    <n v="178.52941176470588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.12815"/>
    <n v="162.90974729241879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.2049622641509434"/>
    <n v="108.24237288135593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.0774999999999999"/>
    <n v="88.865979381443296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.8"/>
    <n v="54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.0116666666666667"/>
    <n v="116.73076923076923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.19756"/>
    <n v="233.8984375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.58"/>
    <n v="158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.2366666666666666"/>
    <n v="14.84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.1712499999999999"/>
    <n v="85.181818181818187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.5696000000000001"/>
    <n v="146.69158878504672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.13104"/>
    <n v="50.764811490125673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.0317647058823529"/>
    <n v="87.7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.0261176470588236"/>
    <n v="242.27777777777777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.0584090909090909"/>
    <n v="146.44654088050314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.0071428571428571"/>
    <n v="103.17073170731707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.2123333333333333"/>
    <n v="80.46460176991151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.0057142857142858"/>
    <n v="234.66666666666666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.1602222222222223"/>
    <n v="50.689320388349515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.0087999999999999"/>
    <n v="162.70967741935485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.03"/>
    <n v="120.16666666666667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.4641999999999999"/>
    <n v="67.697802197802204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.0219999999999998"/>
    <n v="52.10344827586207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.4333333333333333"/>
    <n v="51.6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.3144"/>
    <n v="164.3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.6801999999999999"/>
    <n v="84.85858585858585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.0967666666666667"/>
    <n v="94.548850574712645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.0668571428571429"/>
    <n v="45.53658536585366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"/>
    <n v="51.724137931034484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.272"/>
    <n v="50.88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.4653333333333334"/>
    <n v="191.13043478260869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.1253599999999999"/>
    <n v="89.314285714285717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.0878684000000001"/>
    <n v="88.588631921824103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.26732"/>
    <n v="96.300911854103347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.1320000000000001"/>
    <n v="33.3125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.0049999999999999"/>
    <n v="37.22222222222222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.0871389999999999"/>
    <n v="92.130423728813554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.075"/>
    <n v="76.785714285714292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.1048192771084338"/>
    <n v="96.526315789473685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.28"/>
    <n v="51.891891891891895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.1000666666666667"/>
    <n v="128.9140625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.0934166666666667"/>
    <n v="84.108974358974365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.3270650000000002"/>
    <n v="82.941562500000003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.9084810126582279"/>
    <n v="259.94827586206895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.49"/>
    <n v="37.25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.6639999999999999"/>
    <n v="177.02127659574469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.0666666666666667"/>
    <n v="74.074074074074076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.06"/>
    <n v="70.66666666666667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0.23628571428571429"/>
    <n v="23.62857142857143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1.5E-3"/>
    <n v="37.5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4.0000000000000001E-3"/>
    <n v="13.333333333333334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n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2E-5"/>
    <n v="1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n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n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4"/>
    <n v="1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5E-2"/>
    <n v="41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1.5227272727272728E-3"/>
    <n v="55.833333333333336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n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0.66839999999999999"/>
    <n v="99.761194029850742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0.19566666666666666"/>
    <n v="25.521739130434781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0.11294666666666667"/>
    <n v="117.65277777777777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4.0000000000000002E-4"/>
    <n v="5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0.11985714285714286"/>
    <n v="2796.6666666666665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000000000000001E-2"/>
    <n v="20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9E-4"/>
    <n v="87.5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0.14099999999999999"/>
    <n v="20.142857142857142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399999999999999E-2"/>
    <n v="20.875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0.59775"/>
    <n v="61.307692307692307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4"/>
    <n v="1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5E-4"/>
    <n v="92.142857142857139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3E-4"/>
    <n v="7.333333333333333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00000000000005E-2"/>
    <n v="64.8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0.15060000000000001"/>
    <n v="30.12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4.7727272727272731E-3"/>
    <n v="52.5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1.1833333333333333E-3"/>
    <n v="23.666666666666668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8.4173998587352451E-3"/>
    <n v="415.77777777777777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9E-4"/>
    <n v="53.714285714285715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2.1029999999999998E-3"/>
    <n v="420.6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n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2.8E-3"/>
    <n v="18.666666666666668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0.11579206701157921"/>
    <n v="78.333333333333329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00000000000002E-2"/>
    <n v="67.777777777777771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2.5000000000000001E-3"/>
    <n v="16.666666666666668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6.2500000000000003E-3"/>
    <n v="62.5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1.9384615384615384E-3"/>
    <n v="42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0.23416000000000001"/>
    <n v="130.0888888888889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9E-2"/>
    <n v="1270.2222222222222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0.15920000000000001"/>
    <n v="88.4444444444444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1E-2"/>
    <n v="56.342380952380957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0.22750000000000001"/>
    <n v="53.529411764705884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4"/>
    <n v="25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3.351206434316354E-3"/>
    <n v="5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E-2"/>
    <n v="56.785714285714285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0.17150000000000001"/>
    <n v="40.833333333333336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E-2"/>
    <n v="65.111111111111114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0.13900000000000001"/>
    <n v="55.6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0.15225"/>
    <n v="140.5384615384615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0.12"/>
    <n v="25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0.391125"/>
    <n v="69.533333333333331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2.6829268292682929E-3"/>
    <n v="5.5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0.29625000000000001"/>
    <n v="237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0.4236099230111206"/>
    <n v="79.870967741935488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2E-2"/>
    <n v="10.25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0.197625"/>
    <n v="272.58620689655174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5E-4"/>
    <n v="13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0.25030188679245285"/>
    <n v="58.184210526315788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4.0000000000000002E-4"/>
    <n v="1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0.26640000000000003"/>
    <n v="70.10526315789474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5E-2"/>
    <n v="57.888888888888886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51E-2"/>
    <n v="125.27027027027027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n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0.03"/>
    <n v="30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0.57333333333333336"/>
    <n v="43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1E-3"/>
    <n v="1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3.0999999999999999E-3"/>
    <n v="775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5.0000000000000001E-4"/>
    <n v="5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4E-5"/>
    <n v="12.8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6.6666666666666671E-3"/>
    <n v="1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0.58291457286432158"/>
    <n v="58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0.68153600000000003"/>
    <n v="244.80459770114942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7E-5"/>
    <n v="6.5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n v="0"/>
    <n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599999999999998E-2"/>
    <n v="61.176470588235297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n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.0860666666666667"/>
    <n v="139.23931623931625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8.0000000000000002E-3"/>
    <n v="1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499999999999999E-2"/>
    <n v="93.75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0.15731707317073171"/>
    <n v="53.7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2E-4"/>
    <n v="1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.08"/>
    <n v="33.75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0.22500000000000001"/>
    <n v="18.75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0.20849420849420849"/>
    <n v="23.142857142857142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.278"/>
    <n v="29.045454545454547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3E-2"/>
    <n v="5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n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3999999999999999E-2"/>
    <n v="45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9.5999999999999992E-3"/>
    <n v="24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0.51600000000000001"/>
    <n v="32.25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E-2"/>
    <n v="15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n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0.754"/>
    <n v="251.33333333333334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n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0.105"/>
    <n v="437.5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.1752499999999999"/>
    <n v="110.35211267605634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.3116666666666668"/>
    <n v="41.421052631578945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.04"/>
    <n v="52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.01"/>
    <n v="33.990384615384613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.004"/>
    <n v="103.35294117647059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.0595454545454546"/>
    <n v="34.791044776119406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.3558333333333334"/>
    <n v="41.773858921161825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.1292857142857142"/>
    <n v="64.268292682926827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.885046"/>
    <n v="31.209370860927152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.0181818181818181"/>
    <n v="62.921348314606739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.01"/>
    <n v="98.536585365853654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.1399999999999999"/>
    <n v="82.608695652173907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.3348133333333334"/>
    <n v="38.504230769230773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.0153333333333334"/>
    <n v="80.1578947368421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.0509999999999999"/>
    <n v="28.405405405405407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.2715000000000001"/>
    <n v="80.730158730158735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.1115384615384616"/>
    <n v="200.69444444444446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.0676000000000001"/>
    <n v="37.591549295774648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.6266666666666667"/>
    <n v="58.095238095238095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.6022808571428573"/>
    <n v="60.300892473118282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.1616666666666666"/>
    <n v="63.363636363636367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.242"/>
    <n v="50.901639344262293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.030125"/>
    <n v="100.5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.1225000000000001"/>
    <n v="31.619718309859156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.0881428571428571"/>
    <n v="65.102564102564102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.1499999999999999"/>
    <n v="79.310344827586206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.03"/>
    <n v="139.18918918918919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.0113333333333334"/>
    <n v="131.91304347826087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.0955999999999999"/>
    <n v="91.3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.148421052631579"/>
    <n v="39.672727272727272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.1739999999999999"/>
    <n v="57.549019607843135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.7173333333333334"/>
    <n v="33.025641025641029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.1416238095238094"/>
    <n v="77.335806451612896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.1975"/>
    <n v="31.933333333333334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.0900000000000001"/>
    <n v="36.333333333333336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.0088571428571429"/>
    <n v="46.76821192052980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.0900000000000001"/>
    <n v="40.073529411764703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.0720930232558139"/>
    <n v="100.21739130434783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"/>
    <n v="41.666666666666664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.0218750000000001"/>
    <n v="46.714285714285715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.1629333333333334"/>
    <n v="71.491803278688522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0.65"/>
    <n v="14.444444444444445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0.12327272727272727"/>
    <n v="356.8421052631579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n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6E-2"/>
    <n v="37.75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00000000000001E-2"/>
    <n v="12.75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0.1174"/>
    <n v="24.458333333333332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n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0.59142857142857141"/>
    <n v="53.07692307692308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5.9999999999999995E-4"/>
    <n v="3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0.1145"/>
    <n v="286.25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3.6666666666666666E-3"/>
    <n v="36.666666666666664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0.52159999999999995"/>
    <n v="49.20754716981132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.0000000000000002E-5"/>
    <n v="1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00000000000001E-2"/>
    <n v="12.5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0.54520000000000002"/>
    <n v="109.04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0.25"/>
    <n v="41.666666666666664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n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3E-2"/>
    <n v="22.75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n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0.46363636363636362"/>
    <n v="70.833333333333329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.0349999999999999"/>
    <n v="63.109756097560975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.1932315789473684"/>
    <n v="50.157964601769912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.2576666666666667"/>
    <n v="62.883333333333333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.1974347826086957"/>
    <n v="85.531055900621112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.2625"/>
    <n v="53.723404255319146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.0011666666666668"/>
    <n v="127.80851063829788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.0213333333333334"/>
    <n v="106.57391304347826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.0035142857142858"/>
    <n v="262.11194029850748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.0004999999999999"/>
    <n v="57.17142857142857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.1602222222222223"/>
    <n v="50.20192307692308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.0209999999999999"/>
    <n v="66.586956521739125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.0011000000000001"/>
    <n v="168.25210084033614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.0084"/>
    <n v="256.37288135593218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.0342499999999999"/>
    <n v="36.610619469026545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.248"/>
    <n v="37.142857142857146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.0951612903225807"/>
    <n v="45.878378378378379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.0203333333333333"/>
    <n v="141.71296296296296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.0235000000000001"/>
    <n v="52.487179487179489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.0416666666666667"/>
    <n v="59.523809523809526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.25"/>
    <n v="50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.0234285714285714"/>
    <n v="193.6216216216216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.0786500000000001"/>
    <n v="106.79702970297029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.0988461538461538"/>
    <n v="77.2162162162162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.61"/>
    <n v="57.5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.3120000000000001"/>
    <n v="50.46153846153846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.1879999999999999"/>
    <n v="97.377049180327873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.0039275000000001"/>
    <n v="34.91921739130435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.0320666666666667"/>
    <n v="85.530386740331494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.006"/>
    <n v="182.9090909090909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.0078754285714286"/>
    <n v="131.13620817843866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.1232142857142857"/>
    <n v="39.81012658227847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.0591914022517912"/>
    <n v="59.701730769230764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.0056666666666667"/>
    <n v="88.735294117647058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.1530588235294117"/>
    <n v="58.68862275449102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.273042"/>
    <n v="69.56513661202186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.028375"/>
    <n v="115.8732394366197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.0293749999999999"/>
    <n v="23.869565217391305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.043047619047619"/>
    <n v="81.125925925925927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.1122000000000001"/>
    <n v="57.626943005181346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.0586"/>
    <n v="46.429824561403507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.0079166666666666"/>
    <n v="60.47500000000000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.0492727272727274"/>
    <n v="65.579545454545453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.01552"/>
    <n v="119.1924882629108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.1073333333333333"/>
    <n v="83.05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.2782222222222221"/>
    <n v="57.52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.0182500000000001"/>
    <n v="177.08695652173913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.012576923076923"/>
    <n v="70.77150537634408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.75"/>
    <n v="29.166666666666668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.2806"/>
    <n v="72.76136363636364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.0629949999999999"/>
    <n v="51.853414634146333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.052142857142857"/>
    <n v="98.2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.0616782608695652"/>
    <n v="251.7381443298969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.0924"/>
    <n v="74.821917808219183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.0045454545454546"/>
    <n v="67.65306122448979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.0304098360655738"/>
    <n v="93.81343283582089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.121664"/>
    <n v="41.237647058823526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.03"/>
    <n v="52.551020408163268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.64"/>
    <n v="70.285714285714292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.3128333333333333"/>
    <n v="48.325153374233132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.0209999999999999"/>
    <n v="53.177083333333336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.28"/>
    <n v="60.952380952380949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.0149999999999999"/>
    <n v="116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.0166666666666666"/>
    <n v="6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.3"/>
    <n v="38.235294117647058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.5443"/>
    <n v="106.50344827586207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.0740000000000001"/>
    <n v="204.57142857142858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.0132258064516129"/>
    <n v="54.912587412587413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.0027777777777778"/>
    <n v="150.41666666666666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.1684444444444444"/>
    <n v="52.58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.0860000000000001"/>
    <n v="54.3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.034"/>
    <n v="76.029411764705884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.1427586206896552"/>
    <n v="105.2063492063492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.03"/>
    <n v="68.66666666666667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.216"/>
    <n v="129.36170212765958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.026467741935484"/>
    <n v="134.26371308016877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.0475000000000001"/>
    <n v="17.829787234042552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.016"/>
    <n v="203.2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.1210242048409682"/>
    <n v="69.18518518518519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.0176666666666667"/>
    <n v="125.12295081967213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"/>
    <n v="73.529411764705884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.0026489999999999"/>
    <n v="48.437149758454105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.3304200000000002"/>
    <n v="26.608400000000003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.212"/>
    <n v="33.666666666666664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.1399999999999999"/>
    <n v="40.714285714285715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.8613861386138613"/>
    <n v="19.266666666666666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.7044444444444444"/>
    <n v="84.28571428571429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.1833333333333333"/>
    <n v="29.583333333333332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.0285857142857142"/>
    <n v="26.667037037037037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.4406666666666668"/>
    <n v="45.978723404255319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.0007272727272727"/>
    <n v="125.09090909090909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.0173000000000001"/>
    <n v="141.29166666666666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.1619999999999999"/>
    <n v="55.333333333333336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.3616666666666666"/>
    <n v="46.420454545454547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.3346666666666667"/>
    <n v="57.2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.0339285714285715"/>
    <n v="173.7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.1588888888888889"/>
    <n v="59.6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.0451666666666666"/>
    <n v="89.585714285714289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.0202500000000001"/>
    <n v="204.05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.7533333333333334"/>
    <n v="48.703703703703702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.0668"/>
    <n v="53.339999999999996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.2228571428571429"/>
    <n v="75.087719298245617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.5942857142857143"/>
    <n v="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.0007692307692309"/>
    <n v="209.83870967741936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.0984"/>
    <n v="61.022222222222226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.0004"/>
    <n v="6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.1605000000000001"/>
    <n v="80.034482758620683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.1074999999999999"/>
    <n v="29.06896551724138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.1000000000000001"/>
    <n v="49.438202247191015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.0008673425918038"/>
    <n v="93.97744000000000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.0619047619047619"/>
    <n v="61.944444444444443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.256"/>
    <n v="78.5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.08"/>
    <n v="33.75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.01"/>
    <n v="66.44736842105263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.0740000000000001"/>
    <n v="35.799999999999997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.0151515151515151"/>
    <n v="145.65217391304347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.2589999999999999"/>
    <n v="25.693877551020407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.0166666666666666"/>
    <n v="152.5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.125"/>
    <n v="30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.0137499999999999"/>
    <n v="142.28070175438597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.0125"/>
    <n v="24.545454545454547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.4638888888888888"/>
    <n v="292.77777777777777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.1679999999999999"/>
    <n v="44.92307692307692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.0626666666666666"/>
    <n v="23.10144927536232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.0451999999999999"/>
    <n v="80.40000000000000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"/>
    <n v="72.289156626506028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.0457142857142858"/>
    <n v="32.972972972972975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.3862051149573753"/>
    <n v="116.65217391304348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.0032000000000001"/>
    <n v="79.61904761904762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"/>
    <n v="27.777777777777779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.1020000000000001"/>
    <n v="81.029411764705884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.0218"/>
    <n v="136.84821428571428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.0435000000000001"/>
    <n v="177.61702127659575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.3816666666666666"/>
    <n v="109.07894736842105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"/>
    <n v="119.64285714285714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.0166666666666666"/>
    <n v="78.205128205128204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.7142857142857142"/>
    <n v="52.173913043478258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.0144444444444445"/>
    <n v="114.125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.3"/>
    <n v="5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.1000000000000001"/>
    <n v="91.66666666666667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.1944999999999999"/>
    <n v="108.59090909090909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.002909090909091"/>
    <n v="69.822784810126578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.534"/>
    <n v="109.57142857142857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.0442857142857143"/>
    <n v="71.66666666666667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.0109999999999999"/>
    <n v="93.611111111111114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.0751999999999999"/>
    <n v="76.8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.15"/>
    <n v="35.795454545454547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.0193333333333334"/>
    <n v="55.6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.2628571428571429"/>
    <n v="147.33333333333334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.014"/>
    <n v="56.333333333333336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.01"/>
    <n v="96.19047619047619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.0299"/>
    <n v="63.574074074074076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.0625"/>
    <n v="184.78260869565219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.0137777777777779"/>
    <n v="126.72222222222223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.1346000000000001"/>
    <n v="83.42647058823529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.1800000000000002"/>
    <n v="54.5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.0141935483870967"/>
    <n v="302.30769230769232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.0593333333333332"/>
    <n v="44.138888888888886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.04"/>
    <n v="866.66666666666663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.21"/>
    <n v="61.388888888888886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.1866666666666668"/>
    <n v="29.666666666666668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.046"/>
    <n v="45.478260869565219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.0389999999999999"/>
    <n v="96.203703703703709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.1773333333333333"/>
    <n v="67.92307692307692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.385"/>
    <n v="30.777777777777779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.0349999999999999"/>
    <n v="38.333333333333336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.0024999999999999"/>
    <n v="66.833333333333329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.0657142857142856"/>
    <n v="71.73076923076922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"/>
    <n v="176.47058823529412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.0001249999999999"/>
    <n v="421.1052631578947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.0105"/>
    <n v="104.98701298701299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.0763636363636364"/>
    <n v="28.19047619047619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.0365"/>
    <n v="54.55263157894737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.0443333333333333"/>
    <n v="111.89285714285714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.0225"/>
    <n v="85.208333333333329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.0074285714285713"/>
    <n v="76.652173913043484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.1171428571428572"/>
    <n v="65.16666666666667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.0001100000000001"/>
    <n v="93.760312499999998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"/>
    <n v="133.33333333333334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.05"/>
    <n v="51.21951219512195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.1686666666666667"/>
    <n v="100.1714285714285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.038"/>
    <n v="34.6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.145"/>
    <n v="184.6774193548387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.024"/>
    <n v="69.818181818181813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.23"/>
    <n v="61.944444444444443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"/>
    <n v="41.666666666666664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.0580000000000001"/>
    <n v="36.06818181818182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.4236363636363636"/>
    <n v="29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.84"/>
    <n v="24.210526315789473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.0433333333333332"/>
    <n v="55.892857142857146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.1200000000000001"/>
    <n v="11.666666666666666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.1107499999999999"/>
    <n v="68.353846153846149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.0375000000000001"/>
    <n v="27.065217391304348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.0041"/>
    <n v="118.12941176470588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.0186206896551724"/>
    <n v="44.757575757575758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.0976666666666666"/>
    <n v="99.787878787878782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"/>
    <n v="117.6470588235294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.22"/>
    <n v="203.33333333333334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.3757142857142857"/>
    <n v="28.323529411764707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.0031000000000001"/>
    <n v="110.23076923076923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.071"/>
    <n v="31.970149253731343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.11"/>
    <n v="58.61111111111111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.236"/>
    <n v="29.428571428571427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.085"/>
    <n v="81.375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.0356666666666667"/>
    <n v="199.16666666666666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"/>
    <n v="115.38461538461539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.3"/>
    <n v="46.42857142857143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.0349999999999999"/>
    <n v="70.568181818181813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"/>
    <n v="22.22222222222222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.196"/>
    <n v="159.46666666666667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.0000058823529412"/>
    <n v="37.777999999999999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.00875"/>
    <n v="72.05357142857143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.0654545454545454"/>
    <n v="63.695652173913047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.38"/>
    <n v="28.41176470588235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.0115000000000001"/>
    <n v="103.2142857142857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.091"/>
    <n v="71.152173913043484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.4"/>
    <n v="35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.0358333333333334"/>
    <n v="81.776315789473685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.0297033333333332"/>
    <n v="297.0298076923076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.0813333333333333"/>
    <n v="46.609195402298852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"/>
    <n v="51.724137931034484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.0275000000000001"/>
    <n v="40.294117647058826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.3"/>
    <n v="16.25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.0854949999999999"/>
    <n v="30.152638888888887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"/>
    <n v="95.23809523809524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.0965"/>
    <n v="52.214285714285715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.0026315789473683"/>
    <n v="134.1549295774648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.0555000000000001"/>
    <n v="62.8273809523809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.1200000000000001"/>
    <n v="58.94736842105263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.0589999999999999"/>
    <n v="143.108108108108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.01"/>
    <n v="84.16666666666667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.042"/>
    <n v="186.07142857142858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.3467833333333334"/>
    <n v="89.78555555555556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.052184"/>
    <n v="64.157560975609755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.026"/>
    <n v="59.651162790697676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"/>
    <n v="31.25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.855"/>
    <n v="41.22222222222222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.89"/>
    <n v="43.35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"/>
    <n v="64.516129032258064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.0820000000000001"/>
    <n v="43.28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.0780000000000001"/>
    <n v="77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.0976190476190477"/>
    <n v="51.22222222222222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.70625"/>
    <n v="68.25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.52"/>
    <n v="19.487179487179485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.0123076923076924"/>
    <n v="41.125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.532"/>
    <n v="41.405405405405403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.2833333333333334"/>
    <n v="27.5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.0071428571428571"/>
    <n v="33.57142857142856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.0065"/>
    <n v="145.8695652173913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.913"/>
    <n v="358.6875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.4019999999999999"/>
    <n v="50.981818181818184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.2433537832310839"/>
    <n v="45.037037037037038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.262"/>
    <n v="17.527777777777779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.9"/>
    <n v="50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.39"/>
    <n v="57.916666666666664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.02"/>
    <n v="29.705882352941178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.0338000000000001"/>
    <n v="90.684210526315795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.023236"/>
    <n v="55.012688172043013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.03"/>
    <n v="57.22222222222222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.2714285714285714"/>
    <n v="72.950819672131146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.01"/>
    <n v="64.46808510638297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.2178"/>
    <n v="716.3529411764706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.1339285714285714"/>
    <n v="50.396825396825399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.5"/>
    <n v="41.666666666666664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.1459999999999999"/>
    <n v="35.766666666666666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.0205"/>
    <n v="88.739130434782609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"/>
    <n v="148.4848484848485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.01"/>
    <n v="51.794871794871796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.1333333333333333"/>
    <n v="2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.04"/>
    <n v="52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.1533333333333333"/>
    <n v="53.230769230769234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.1285000000000001"/>
    <n v="39.596491228070178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.2786666666666666"/>
    <n v="34.25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.4266666666666667"/>
    <n v="164.6153846153846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.1879999999999999"/>
    <n v="125.05263157894737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.3833333333333333"/>
    <n v="51.875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.599402985074627"/>
    <n v="40.285714285714285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.1424000000000001"/>
    <n v="64.909090909090907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.0060606060606061"/>
    <n v="55.333333333333336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.552"/>
    <n v="83.142857142857139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.2775000000000001"/>
    <n v="38.71212121212121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.212"/>
    <n v="125.37931034482759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.127"/>
    <n v="78.263888888888886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.2749999999999999"/>
    <n v="47.22222222222222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.5820000000000001"/>
    <n v="79.09999999999999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.0526894736842105"/>
    <n v="114.29199999999999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"/>
    <n v="51.724137931034484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"/>
    <n v="30.76923076923077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.0686"/>
    <n v="74.208333333333329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.244"/>
    <n v="47.846153846153847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.0870406189555126"/>
    <n v="34.408163265306122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.0242424242424242"/>
    <n v="40.23809523809524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.0549999999999999"/>
    <n v="60.285714285714285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.0629999999999999"/>
    <n v="25.3095238095238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.0066666666666666"/>
    <n v="35.952380952380949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.054"/>
    <n v="136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.0755999999999999"/>
    <n v="70.763157894736835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"/>
    <n v="125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.0376000000000001"/>
    <n v="66.51282051282051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.0149999999999999"/>
    <n v="105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.044"/>
    <n v="145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.8"/>
    <n v="12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.0633333333333332"/>
    <n v="96.66666666666667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.0055555555555555"/>
    <n v="60.33333333333333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.012"/>
    <n v="79.89473684210526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"/>
    <n v="58.823529411764703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.1839285714285714"/>
    <n v="75.340909090909093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.1000000000000001"/>
    <n v="55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.0266666666666666"/>
    <n v="66.956521739130437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"/>
    <n v="227.27272727272728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"/>
    <n v="307.69230769230768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.10046"/>
    <n v="50.020909090909093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.0135000000000001"/>
    <n v="72.392857142857139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.0075000000000001"/>
    <n v="95.952380952380949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.6942857142857144"/>
    <n v="45.615384615384613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"/>
    <n v="41.029411764705884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.1365000000000001"/>
    <n v="56.825000000000003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.0156000000000001"/>
    <n v="137.24324324324326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.06"/>
    <n v="75.714285714285708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.02"/>
    <n v="99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.1691666666666667"/>
    <n v="81.569767441860463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.0115151515151515"/>
    <n v="45.108108108108105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.32"/>
    <n v="36.666666666666664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"/>
    <n v="125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.28"/>
    <n v="49.23076923076923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.1895833333333334"/>
    <n v="42.296296296296298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.262"/>
    <n v="78.875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.5620000000000001"/>
    <n v="38.28431372549019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.0315000000000001"/>
    <n v="44.847826086956523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.5333333333333334"/>
    <n v="13.529411764705882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.8044444444444445"/>
    <n v="43.5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.2845"/>
    <n v="30.951807228915662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.1966666666666668"/>
    <n v="55.230769230769234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.23"/>
    <n v="46.125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.05"/>
    <n v="39.37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.0223636363636364"/>
    <n v="66.15294117647059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.0466666666666666"/>
    <n v="54.137931034482762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"/>
    <n v="104.1666666666666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.004"/>
    <n v="31.375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.0227272727272727"/>
    <n v="59.210526315789473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.1440928571428572"/>
    <n v="119.17633928571429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.019047619047619"/>
    <n v="164.6153846153846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.02"/>
    <n v="24.285714285714285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.048"/>
    <n v="40.9375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.0183333333333333"/>
    <n v="61.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"/>
    <n v="38.65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.0627272727272727"/>
    <n v="56.20192307692308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.1342219999999998"/>
    <n v="107.0020754716981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"/>
    <n v="171.42857142857142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.0045454545454546"/>
    <n v="110.5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.0003599999999999"/>
    <n v="179.27598566308242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.44"/>
    <n v="22.9090909090909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.0349999999999999"/>
    <n v="43.125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.0843750000000001"/>
    <n v="46.891891891891895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.024"/>
    <n v="47.407407407407405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.4888888888888889"/>
    <n v="15.129032258064516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.0549000000000002"/>
    <n v="21.098000000000003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.0049999999999999"/>
    <n v="59.117647058823529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.3055555555555556"/>
    <n v="97.91666666666667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.0475000000000001"/>
    <n v="55.131578947368418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.0880000000000001"/>
    <n v="26.536585365853657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.1100000000000001"/>
    <n v="58.421052631578945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.0047999999999999"/>
    <n v="122.53658536585365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.1435"/>
    <n v="87.961538461538467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.2206666666666666"/>
    <n v="73.239999999999995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"/>
    <n v="55.555555555555557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.028"/>
    <n v="39.53846153846154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.0612068965517241"/>
    <n v="136.77777777777777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.0133000000000001"/>
    <n v="99.34313725490196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"/>
    <n v="20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.3"/>
    <n v="28.888888888888889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.0001333333333333"/>
    <n v="40.545945945945945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"/>
    <n v="35.714285714285715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.1388888888888888"/>
    <n v="37.962962962962962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"/>
    <n v="33.333333333333336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.87"/>
    <n v="58.571428571428569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.085"/>
    <n v="135.6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.155"/>
    <n v="30.9375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.1911764705882353"/>
    <n v="176.08695652173913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.0942666666666667"/>
    <n v="151.9814814814815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.266"/>
    <n v="22.607142857142858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.0049999999999999"/>
    <n v="18.272727272727273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.2749999999999999"/>
    <n v="82.258064516129039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.0005999999999999"/>
    <n v="68.534246575342465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.75"/>
    <n v="68.055555555555557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.2725"/>
    <n v="72.714285714285708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.1063333333333334"/>
    <n v="77.186046511627907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.2593749999999999"/>
    <n v="55.97222222222222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.1850000000000001"/>
    <n v="49.693548387096776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.0772727272727274"/>
    <n v="79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.026"/>
    <n v="77.727272727272734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.101"/>
    <n v="40.777777777777779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.02"/>
    <n v="59.411764705882355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.3"/>
    <n v="3.25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.0435000000000001"/>
    <n v="39.377358490566039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.0004999999999999"/>
    <n v="81.673469387755105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.7066666666666668"/>
    <n v="44.912280701754383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.1283333333333334"/>
    <n v="49.05797101449275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.84"/>
    <n v="30.666666666666668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.3026666666666666"/>
    <n v="61.0625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.0545454545454545"/>
    <n v="29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"/>
    <n v="29.62962962962963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.5331632653061225"/>
    <n v="143.095238095238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.623"/>
    <n v="52.3548387096774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.36"/>
    <n v="66.66666666666667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.444"/>
    <n v="126.66666666666667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"/>
    <n v="62.5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.008"/>
    <n v="35.492957746478872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.0680000000000001"/>
    <n v="37.08333333333333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.248"/>
    <n v="69.333333333333329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.1891891891891893"/>
    <n v="17.254901960784313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.01"/>
    <n v="36.071428571428569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.1299999999999999"/>
    <n v="66.470588235294116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.0519047619047619"/>
    <n v="56.065989847715734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.0973333333333333"/>
    <n v="47.028571428571432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.00099"/>
    <n v="47.666190476190479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.2"/>
    <n v="88.235294117647058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.0493333333333332"/>
    <n v="80.717948717948715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.0266666666666666"/>
    <n v="39.487179487179489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.0182500000000001"/>
    <n v="84.85416666666667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"/>
    <n v="68.965517241379317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n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9E-6"/>
    <n v="1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2E-4"/>
    <n v="1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0.51023391812865493"/>
    <n v="147.88135593220338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0.2"/>
    <n v="10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0.35239999999999999"/>
    <n v="56.838709677419352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66E-2"/>
    <n v="176.94444444444446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0.36457142857142855"/>
    <n v="127.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n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0.30866666666666664"/>
    <n v="66.142857142857139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6E-2"/>
    <n v="108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3E-5"/>
    <n v="1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E-2"/>
    <n v="18.333333333333332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n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9E-2"/>
    <n v="7.5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n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0.16420000000000001"/>
    <n v="68.416666666666671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1E-3"/>
    <n v="1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7E-2"/>
    <n v="60.125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0.06"/>
    <n v="15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.003825"/>
    <n v="550.04109589041093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.04"/>
    <n v="97.5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"/>
    <n v="29.41176470588235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.04"/>
    <n v="57.777777777777779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.5066666666666668"/>
    <n v="44.235294117647058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.0049999999999999"/>
    <n v="60.90909090909090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.744"/>
    <n v="68.84210526315789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.1626000000000001"/>
    <n v="73.582278481012665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.0582"/>
    <n v="115.02173913043478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.1074999999999999"/>
    <n v="110.75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.0066666666666666"/>
    <n v="75.5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.0203333333333333"/>
    <n v="235.46153846153845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"/>
    <n v="11.363636363636363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.1100000000000001"/>
    <n v="92.5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.0142500000000001"/>
    <n v="202.85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.04"/>
    <n v="26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.09375"/>
    <n v="46.05263157894737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.1516129032258065"/>
    <n v="5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"/>
    <n v="31.57894736842105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.0317033333333334"/>
    <n v="53.363965517241382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.0349999999999999"/>
    <n v="36.964285714285715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.3819999999999999"/>
    <n v="81.294117647058826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.0954545454545455"/>
    <n v="20.083333333333332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.0085714285714287"/>
    <n v="88.25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.0153333333333334"/>
    <n v="53.438596491228068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.13625"/>
    <n v="39.868421052631582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"/>
    <n v="145.16129032258064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.4"/>
    <n v="23.333333333333332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.2875000000000001"/>
    <n v="64.375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.0290416666666666"/>
    <n v="62.052763819095475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.0249999999999999"/>
    <n v="66.129032258064512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.101"/>
    <n v="73.400000000000006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.1276666666666666"/>
    <n v="99.5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.119"/>
    <n v="62.166666666666664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.3919999999999999"/>
    <n v="62.328358208955223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.1085714285714285"/>
    <n v="58.787878787878789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.3906666666666667"/>
    <n v="45.347826086956523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.0569999999999999"/>
    <n v="41.944444444444443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.0142857142857142"/>
    <n v="59.166666666666664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.0024500000000001"/>
    <n v="200.49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.0916666666666666"/>
    <n v="83.974358974358978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.1833333333333333"/>
    <n v="57.258064516129032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.2"/>
    <n v="58.064516129032256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.2796000000000001"/>
    <n v="186.8029197080292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.26"/>
    <n v="74.117647058823536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.2912912912912913"/>
    <n v="30.714285714285715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.0742857142857143"/>
    <n v="62.666666666666664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.00125"/>
    <n v="121.36363636363636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.55"/>
    <n v="39.743589743589745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.08"/>
    <n v="72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.1052"/>
    <n v="40.63235294117647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.008"/>
    <n v="63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.212"/>
    <n v="33.666666666666664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.0033333333333334"/>
    <n v="38.58974358974359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.0916666666666666"/>
    <n v="155.95238095238096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.2342857142857142"/>
    <n v="43.2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.3633666666666666"/>
    <n v="15.148518518518518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.0346657233816767"/>
    <n v="83.571428571428569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.2133333333333334"/>
    <n v="140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.86"/>
    <n v="80.869565217391298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"/>
    <n v="53.846153846153847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.0825"/>
    <n v="30.928571428571427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.4115384615384616"/>
    <n v="67.962962962962962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.1399999999999999"/>
    <n v="27.142857142857142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.5373333333333334"/>
    <n v="110.8653846153846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.0149999999999999"/>
    <n v="106.84210526315789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.0235000000000001"/>
    <n v="105.51546391752578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.0257142857142858"/>
    <n v="132.96296296296296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.5575000000000001"/>
    <n v="51.916666666666664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.0075000000000001"/>
    <n v="310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.3940000000000001"/>
    <n v="26.02173913043478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.1"/>
    <n v="105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.0451515151515152"/>
    <n v="86.224999999999994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.008"/>
    <n v="114.54545454545455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.1120000000000001"/>
    <n v="47.657142857142858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.0204444444444445"/>
    <n v="72.888888888888886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.0254767441860466"/>
    <n v="49.545505617977533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.27"/>
    <n v="25.4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.3870588235294119"/>
    <n v="62.586956521739133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.0075000000000001"/>
    <n v="61.060606060606062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00000000000002E-2"/>
    <n v="60.06451612903225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00000000000006E-2"/>
    <n v="72.400000000000006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0.1"/>
    <n v="10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0.11272727272727273"/>
    <n v="51.666666666666664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0.15411764705882353"/>
    <n v="32.75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n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0.28466666666666668"/>
    <n v="61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0.13333333333333333"/>
    <n v="1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6.6666666666666671E-3"/>
    <n v="1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0.21428571428571427"/>
    <n v="37.5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0.18"/>
    <n v="45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0.20125000000000001"/>
    <n v="100.625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0.17899999999999999"/>
    <n v="25.571428571428573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n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0.02"/>
    <n v="25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n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n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0.1"/>
    <n v="1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E-2"/>
    <n v="202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0.01"/>
    <n v="25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.0351999999999999"/>
    <n v="99.538461538461533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.05"/>
    <n v="75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.0044999999999999"/>
    <n v="215.25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.3260000000000001"/>
    <n v="120.54545454545455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.1299999999999999"/>
    <n v="37.666666666666664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.0334000000000001"/>
    <n v="172.23333333333332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.2"/>
    <n v="111.1111111111111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.2963636363636364"/>
    <n v="25.464285714285715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.0111111111111111"/>
    <n v="267.64705882352939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.0851428571428572"/>
    <n v="75.959999999999994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.0233333333333334"/>
    <n v="59.03846153846154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.1024425000000002"/>
    <n v="50.11102272727273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.010154"/>
    <n v="55.502967032967035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"/>
    <n v="166.66666666666666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.0624"/>
    <n v="47.42857142857143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"/>
    <n v="64.935064935064929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"/>
    <n v="55.555555555555557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.1345714285714286"/>
    <n v="74.224299065420567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.0265010000000001"/>
    <n v="106.927187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.1675"/>
    <n v="41.696428571428569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.0765274999999999"/>
    <n v="74.243275862068955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"/>
    <n v="73.33333333333332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"/>
    <n v="10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.46"/>
    <n v="38.421052631578945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.1020000000000001"/>
    <n v="166.96969696969697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.0820000000000001"/>
    <n v="94.912280701754383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"/>
    <n v="100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.0024999999999999"/>
    <n v="143.21428571428572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.0671250000000001"/>
    <n v="90.819148936170208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.4319999999999999"/>
    <n v="48.54237288135593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.0504166666666668"/>
    <n v="70.02777777777777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.0398000000000001"/>
    <n v="135.62608695652173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.2"/>
    <n v="1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.0966666666666667"/>
    <n v="94.90384615384616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.0175000000000001"/>
    <n v="75.370370370370367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.2891666666666666"/>
    <n v="64.458333333333329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.1499999999999999"/>
    <n v="115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.5075000000000001"/>
    <n v="100.5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.1096666666666666"/>
    <n v="93.774647887323937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.0028571428571429"/>
    <n v="35.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6.6666666666666671E-3"/>
    <n v="5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E-2"/>
    <n v="29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n v="0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n v="0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2.8E-3"/>
    <n v="17.5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0.59657142857142853"/>
    <n v="174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0.01"/>
    <n v="5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6E-2"/>
    <n v="5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7E-5"/>
    <n v="1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0.89666666666666661"/>
    <n v="145.40540540540542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3E-2"/>
    <n v="205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2E-2"/>
    <n v="100.5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4E-2"/>
    <n v="55.0625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199999999999998E-2"/>
    <n v="47.3333333333333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n v="0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0.19650000000000001"/>
    <n v="58.95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n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.0000000000000002E-5"/>
    <n v="1.5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4E-4"/>
    <n v="5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0.30333333333333334"/>
    <n v="50.555555555555557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"/>
    <n v="41.666666666666664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.0125"/>
    <n v="53.289473684210527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.2173333333333334"/>
    <n v="70.230769230769226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.3"/>
    <n v="43.421052631578945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.0954999999999999"/>
    <n v="199.18181818181819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.0095190476190474"/>
    <n v="78.518148148148143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.4013333333333333"/>
    <n v="61.823529411764703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.0000100000000001"/>
    <n v="50.000500000000002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.19238"/>
    <n v="48.339729729729726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.0725"/>
    <n v="107.25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.2799999999999998"/>
    <n v="57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.0640000000000001"/>
    <n v="40.92307692307692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.4333333333333333"/>
    <n v="21.5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.0454285714285714"/>
    <n v="79.543478260869563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.1002000000000001"/>
    <n v="72.381578947368425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.06"/>
    <n v="64.63414634146342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.08"/>
    <n v="38.571428571428569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.0542"/>
    <n v="107.57142857142857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.1916666666666667"/>
    <n v="27.5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.5266666666666666"/>
    <n v="70.461538461538467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"/>
    <n v="178.57142857142858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.002"/>
    <n v="62.625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.25"/>
    <n v="75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.0602199999999999"/>
    <n v="58.901111111111113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.0466666666666666"/>
    <n v="139.55555555555554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.1666666666666667"/>
    <n v="7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.0903333333333334"/>
    <n v="57.385964912280699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.6"/>
    <n v="40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.125"/>
    <n v="64.285714285714292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.0209999999999999"/>
    <n v="120.11764705882354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.00824"/>
    <n v="1008.24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.0125"/>
    <n v="63.28125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"/>
    <n v="21.666666666666668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E-2"/>
    <n v="25.647058823529413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0.21940000000000001"/>
    <n v="47.695652173913047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0.21299999999999999"/>
    <n v="56.05263157894737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0.41489795918367345"/>
    <n v="81.319999999999993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49999999999999E-2"/>
    <n v="70.166666666666671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E-2"/>
    <n v="23.625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0.16161904761904761"/>
    <n v="188.55555555555554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0.16376923076923078"/>
    <n v="49.511627906976742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4E-2"/>
    <n v="75.464285714285708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7999999999999999E-2"/>
    <n v="9.5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0.34079999999999999"/>
    <n v="35.5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2E-3"/>
    <n v="1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8E-4"/>
    <n v="13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0.16254545454545455"/>
    <n v="89.4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000000000000001E-2"/>
    <n v="25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2.0000000000000001E-4"/>
    <n v="1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1999999999999998E-2"/>
    <n v="65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0.02"/>
    <n v="1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4.0000000000000002E-4"/>
    <n v="1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0.17666666666666667"/>
    <n v="81.538461538461533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0.05"/>
    <n v="1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4"/>
    <n v="1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n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E-2"/>
    <n v="2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0.26937422295897223"/>
    <n v="46.428571428571431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5.4999999999999997E-3"/>
    <n v="5.5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0.1255"/>
    <n v="50.2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2E-3"/>
    <n v="1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E-2"/>
    <n v="30.133333333333333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0.15"/>
    <n v="15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68E-2"/>
    <n v="13.333333333333334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n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n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n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n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0.52794871794871789"/>
    <n v="44.760869565217391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7E-2"/>
    <n v="88.642857142857139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6E-4"/>
    <n v="1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n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0.13066666666666665"/>
    <n v="57.647058823529413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0.05"/>
    <n v="25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n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n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n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n v="0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n v="0"/>
    <n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E-2"/>
    <n v="17.5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0.27100000000000002"/>
    <n v="38.714285714285715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E-2"/>
    <n v="13.111111111111111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0.16826666666666668"/>
    <n v="315.5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0.32500000000000001"/>
    <n v="37.142857142857146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n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0.2155"/>
    <n v="128.27380952380952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5E-2"/>
    <n v="47.272727272727273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0.05"/>
    <n v="5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0.10625"/>
    <n v="42.5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0.17599999999999999"/>
    <n v="44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0.3256"/>
    <n v="50.875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00000000000001E-2"/>
    <n v="62.5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3999999999999999E-2"/>
    <n v="27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8.3333333333333332E-3"/>
    <n v="25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0.48833333333333334"/>
    <n v="47.25806451612903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n v="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2.9999999999999997E-4"/>
    <n v="1.5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0.11533333333333333"/>
    <n v="24.714285714285715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0.67333333333333334"/>
    <n v="63.125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0.153"/>
    <n v="38.25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E-2"/>
    <n v="16.25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2.2499999999999998E-3"/>
    <n v="33.75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4E-2"/>
    <n v="61.666666666666664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0.37412499999999999"/>
    <n v="83.138888888888886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E-5"/>
    <n v="1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0.1"/>
    <n v="142.85714285714286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0.36359999999999998"/>
    <n v="33.666666666666664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3.3333333333333335E-3"/>
    <n v="5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n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2.8571428571428571E-3"/>
    <n v="1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2E-3"/>
    <n v="4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9E-2"/>
    <n v="3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3999999999999999E-2"/>
    <n v="45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n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7E-2"/>
    <n v="10.166666666666666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0.12034782608695652"/>
    <n v="81.411764705882348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0.15266666666666667"/>
    <n v="57.25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0.1"/>
    <n v="5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3.0000000000000001E-3"/>
    <n v="15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0.01"/>
    <n v="12.5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0.13020000000000001"/>
    <n v="93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E-2"/>
    <n v="32.357142857142854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n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n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1E-5"/>
    <n v="1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0.15742857142857142"/>
    <n v="91.833333333333329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0.11"/>
    <n v="45.833333333333336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0.43833333333333335"/>
    <n v="57.173913043478258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n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0.86135181975736563"/>
    <n v="248.5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0.12196620583717357"/>
    <n v="79.400000000000006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1E-3"/>
    <n v="5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2.2000000000000001E-3"/>
    <n v="5.5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9.0909090909090905E-3"/>
    <n v="25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n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0.35639999999999999"/>
    <n v="137.07692307692307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n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2.5000000000000001E-3"/>
    <n v="5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00000000000001E-2"/>
    <n v="39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4E-2"/>
    <n v="50.5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n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0.15770000000000001"/>
    <n v="49.28125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6.2500000000000003E-3"/>
    <n v="25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4E-6"/>
    <n v="1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4"/>
    <n v="25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n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n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0.24285714285714285"/>
    <n v="53.125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n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4"/>
    <n v="7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0.32050000000000001"/>
    <n v="40.0625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0.24333333333333335"/>
    <n v="24.333333333333332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4999999999999999E-2"/>
    <n v="11.25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4.1999999999999997E-3"/>
    <n v="10.5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E-2"/>
    <n v="15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n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E-2"/>
    <n v="42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0.14249999999999999"/>
    <n v="71.25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6.0000000000000001E-3"/>
    <n v="22.5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0.2411764705882353"/>
    <n v="41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0.10539999999999999"/>
    <n v="47.909090909090907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5E-2"/>
    <n v="35.166666666666664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4"/>
    <n v="5.5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9.7142857142857135E-3"/>
    <n v="22.666666666666668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0.21099999999999999"/>
    <n v="26.375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0.78100000000000003"/>
    <n v="105.54054054054055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0.32"/>
    <n v="29.09090909090909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n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0.47692307692307695"/>
    <n v="62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1E-2"/>
    <n v="217.5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0.107"/>
    <n v="26.75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E-2"/>
    <n v="18.333333333333332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0.18"/>
    <n v="64.285714285714292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3E-2"/>
    <n v="175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0.2"/>
    <n v="34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0.34802513464991025"/>
    <n v="84.282608695652172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E-2"/>
    <n v="9.5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0.32050000000000001"/>
    <n v="33.736842105263158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00000000000006E-2"/>
    <n v="37.53846153846154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0.3775"/>
    <n v="11.615384615384615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E-2"/>
    <n v="8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n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E-2"/>
    <n v="2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0.2"/>
    <n v="10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00000000000002E-2"/>
    <n v="60.111111111111114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2E-5"/>
    <n v="3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2.5000000000000001E-3"/>
    <n v="5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0.35"/>
    <n v="17.5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0.16566666666666666"/>
    <n v="29.235294117647058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n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0.57199999999999995"/>
    <n v="59.58333333333333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0.16514285714285715"/>
    <n v="82.57142857142856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1.25E-3"/>
    <n v="1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0.3775"/>
    <n v="32.357142857142854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4E-2"/>
    <n v="5.75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0.10050000000000001"/>
    <n v="100.5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2E-3"/>
    <n v="1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4E-2"/>
    <n v="2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E-5"/>
    <n v="2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2.5000000000000001E-3"/>
    <n v="5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0.06"/>
    <n v="15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4E-2"/>
    <n v="25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0.24194444444444443"/>
    <n v="45.842105263157897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5999999999999998E-2"/>
    <n v="4.75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n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2999999999999999E-2"/>
    <n v="1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n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4"/>
    <n v="1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0.14000000000000001"/>
    <n v="1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00000000000001E-2"/>
    <n v="52.5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E-2"/>
    <n v="32.5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8.2857142857142851E-3"/>
    <n v="7.25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0.16666666666666666"/>
    <n v="33.333333333333336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8.3333333333333332E-3"/>
    <n v="62.5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0.69561111111111107"/>
    <n v="63.558375634517766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n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00000000000001E-2"/>
    <n v="1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0.05"/>
    <n v="62.5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n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E-2"/>
    <n v="30.714285714285715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0.28050000000000003"/>
    <n v="51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n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0.16"/>
    <n v="66.666666666666671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n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5E-2"/>
    <n v="59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0.25698702928870293"/>
    <n v="65.340319148936175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5E-2"/>
    <n v="10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0.36849999999999999"/>
    <n v="147.4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0.47049999999999997"/>
    <n v="166.05882352941177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0.11428571428571428"/>
    <n v="4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0.12039999999999999"/>
    <n v="75.25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0.6"/>
    <n v="6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0.3125"/>
    <n v="125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4.1999999999999997E-3"/>
    <n v="10.5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2.0999999999999999E-3"/>
    <n v="7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n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0.375"/>
    <n v="56.25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2.0000000000000001E-4"/>
    <n v="1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42E-2"/>
    <n v="38.333333333333336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9E-2"/>
    <n v="27.5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0.17652941176470588"/>
    <n v="32.978021978021978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8.0000000000000004E-4"/>
    <n v="16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4E-4"/>
    <n v="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n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0.37533333333333335"/>
    <n v="86.615384615384613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0.22"/>
    <n v="55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n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0.1762"/>
    <n v="41.952380952380949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0.53"/>
    <n v="88.333333333333329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0.22142857142857142"/>
    <n v="129.16666666666666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3E-2"/>
    <n v="23.75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000000000000001E-2"/>
    <n v="35.714285714285715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00000000000001E-2"/>
    <n v="57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n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1E-2"/>
    <n v="163.33333333333334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4E-2"/>
    <n v="15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0.1925"/>
    <n v="64.166666666666671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6.7499999999999999E-3"/>
    <n v="6.75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1.6666666666666668E-3"/>
    <n v="25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0.60899999999999999"/>
    <n v="179.11764705882354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0.01"/>
    <n v="34.950000000000003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0.34399999999999997"/>
    <n v="33.07692307692308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0.16500000000000001"/>
    <n v="27.5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n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4.0000000000000001E-3"/>
    <n v="2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E-2"/>
    <n v="18.5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0.26727272727272727"/>
    <n v="3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0.28799999999999998"/>
    <n v="44.307692307692307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n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8999999999999996E-2"/>
    <n v="222.5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n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1.6666666666666668E-3"/>
    <n v="5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n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0.15737410071942445"/>
    <n v="29.166666666666668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0.02"/>
    <n v="1.5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0.21685714285714286"/>
    <n v="126.5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3.3333333333333335E-3"/>
    <n v="1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2.8571428571428571E-3"/>
    <n v="1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E-2"/>
    <n v="9.4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n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0.108"/>
    <n v="72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000000000000001E-2"/>
    <n v="3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000000000000001E-2"/>
    <n v="10.666666666666666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0.1275"/>
    <n v="25.5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4"/>
    <n v="2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E-2"/>
    <n v="15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0.36499999999999999"/>
    <n v="91.25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68E-2"/>
    <n v="80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0.11428571428571428"/>
    <n v="8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n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n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E-2"/>
    <n v="5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n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n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0.27400000000000002"/>
    <n v="22.833333333333332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0.1"/>
    <n v="16.666666666666668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0.21366666666666667"/>
    <n v="45.785714285714285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2E-2"/>
    <n v="383.33333333333331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0.70599999999999996"/>
    <n v="106.96969696969697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1E-2"/>
    <n v="10.25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E-2"/>
    <n v="59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n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0.28666666666666668"/>
    <n v="14.333333333333334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1E-2"/>
    <n v="15.666666666666666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4.0000000000000002E-4"/>
    <n v="1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2E-3"/>
    <n v="1"/>
    <s v="theater/plays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n v="1.3685882352941177"/>
    <n v="63.917582417582416"/>
    <s v="film &amp; video/television"/>
    <x v="0"/>
    <s v="television"/>
    <x v="0"/>
    <d v="2015-07-23T03:00:0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n v="1.4260827250608272"/>
    <n v="185.48101265822785"/>
    <s v="film &amp; video/television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n v="1.05"/>
    <n v="15"/>
    <s v="film &amp; video/television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n v="1.0389999999999999"/>
    <n v="69.266666666666666"/>
    <s v="film &amp; video/television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n v="1.2299154545454545"/>
    <n v="190.55028169014085"/>
    <s v="film &amp; video/television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n v="1.0977744436109027"/>
    <n v="93.40425531914893"/>
    <s v="film &amp; video/television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n v="1.064875"/>
    <n v="146.87931034482759"/>
    <s v="film &amp; video/television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n v="1.0122222222222221"/>
    <n v="159.82456140350877"/>
    <s v="film &amp; video/television"/>
    <x v="0"/>
    <s v="television"/>
    <x v="7"/>
    <d v="2016-07-05T01:07:47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n v="1.0004342857142856"/>
    <n v="291.79333333333335"/>
    <s v="film &amp; video/television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n v="1.2599800000000001"/>
    <n v="31.499500000000001"/>
    <s v="film &amp; video/television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n v="1.0049999999999999"/>
    <n v="158.68421052631578"/>
    <s v="film &amp; video/television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n v="1.2050000000000001"/>
    <n v="80.333333333333329"/>
    <s v="film &amp; video/television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n v="1.6529333333333334"/>
    <n v="59.961305925030231"/>
    <s v="film &amp; video/television"/>
    <x v="0"/>
    <s v="television"/>
    <x v="12"/>
    <d v="2014-07-16T03:00:0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n v="1.5997142857142856"/>
    <n v="109.78431372549019"/>
    <s v="film &amp; video/television"/>
    <x v="0"/>
    <s v="television"/>
    <x v="13"/>
    <d v="2016-06-23T20:27:0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n v="1.0093333333333334"/>
    <n v="147.70731707317074"/>
    <s v="film &amp; video/television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n v="1.0660000000000001"/>
    <n v="21.755102040816325"/>
    <s v="film &amp; video/television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n v="1.0024166666666667"/>
    <n v="171.84285714285716"/>
    <s v="film &amp; video/television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n v="1.0066666666666666"/>
    <n v="41.944444444444443"/>
    <s v="film &amp; video/television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n v="1.0632110000000001"/>
    <n v="93.264122807017543"/>
    <s v="film &amp; video/television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n v="1.4529411764705882"/>
    <n v="56.136363636363633"/>
    <s v="film &amp; video/television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n v="1.002"/>
    <n v="80.16"/>
    <s v="film &amp; video/television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n v="1.0913513513513513"/>
    <n v="199.9009900990099"/>
    <s v="film &amp; video/television"/>
    <x v="0"/>
    <s v="television"/>
    <x v="21"/>
    <d v="2014-09-26T15:03:09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n v="1.1714285714285715"/>
    <n v="51.25"/>
    <s v="film &amp; video/television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n v="1.1850000000000001"/>
    <n v="103.04347826086956"/>
    <s v="film &amp; video/television"/>
    <x v="0"/>
    <s v="television"/>
    <x v="23"/>
    <d v="2015-04-30T15:20:0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n v="1.0880768571428572"/>
    <n v="66.346149825783982"/>
    <s v="film &amp; video/television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n v="1.3333333333333333"/>
    <n v="57.142857142857146"/>
    <s v="film &amp; video/television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n v="1.552"/>
    <n v="102.10526315789474"/>
    <s v="film &amp; video/television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n v="1.1172500000000001"/>
    <n v="148.96666666666667"/>
    <s v="film &amp; video/television"/>
    <x v="0"/>
    <s v="television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n v="1.0035000000000001"/>
    <n v="169.6056338028169"/>
    <s v="film &amp; video/television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n v="1.2333333333333334"/>
    <n v="31.623931623931625"/>
    <s v="film &amp; video/television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n v="1.0129975"/>
    <n v="76.45264150943396"/>
    <s v="film &amp; video/television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n v="1"/>
    <n v="13"/>
    <s v="film &amp; video/television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n v="1.0024604569420035"/>
    <n v="320.44943820224717"/>
    <s v="film &amp; video/television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n v="1.0209523809523811"/>
    <n v="83.75"/>
    <s v="film &amp; video/television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n v="1.3046153846153845"/>
    <n v="49.882352941176471"/>
    <s v="film &amp; video/television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n v="1.665"/>
    <n v="59.464285714285715"/>
    <s v="film &amp; video/television"/>
    <x v="0"/>
    <s v="television"/>
    <x v="35"/>
    <d v="2015-04-28T00:00:0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n v="1.4215"/>
    <n v="193.84090909090909"/>
    <s v="film &amp; video/television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n v="1.8344090909090909"/>
    <n v="159.51383399209487"/>
    <s v="film &amp; video/television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n v="1.1004"/>
    <n v="41.68181818181818"/>
    <s v="film &amp; video/television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n v="1.3098000000000001"/>
    <n v="150.89861751152074"/>
    <s v="film &amp; video/television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n v="1.0135000000000001"/>
    <n v="126.6875"/>
    <s v="film &amp; video/television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n v="1"/>
    <n v="105.26315789473684"/>
    <s v="film &amp; video/television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n v="1.4185714285714286"/>
    <n v="117.51479289940828"/>
    <s v="film &amp; video/television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n v="3.0865999999999998"/>
    <n v="117.36121673003802"/>
    <s v="film &amp; video/television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n v="1"/>
    <n v="133.33333333333334"/>
    <s v="film &amp; video/television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n v="1.2"/>
    <n v="98.360655737704917"/>
    <s v="film &amp; video/television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n v="1.0416666666666667"/>
    <n v="194.44444444444446"/>
    <s v="film &amp; video/television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n v="1.0761100000000001"/>
    <n v="76.865000000000009"/>
    <s v="film &amp; video/television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n v="1.0794999999999999"/>
    <n v="56.815789473684212"/>
    <s v="film &amp; video/television"/>
    <x v="0"/>
    <s v="television"/>
    <x v="48"/>
    <d v="2015-03-01T12:00:0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n v="1"/>
    <n v="137.93103448275863"/>
    <s v="film &amp; video/television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n v="1"/>
    <n v="27.272727272727273"/>
    <s v="film &amp; video/television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n v="1.2801818181818181"/>
    <n v="118.33613445378151"/>
    <s v="film &amp; video/television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n v="1.1620999999999999"/>
    <n v="223.48076923076923"/>
    <s v="film &amp; video/television"/>
    <x v="0"/>
    <s v="television"/>
    <x v="52"/>
    <d v="2014-07-17T16:50:46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n v="1.0963333333333334"/>
    <n v="28.111111111111111"/>
    <s v="film &amp; video/television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n v="1.01"/>
    <n v="194.23076923076923"/>
    <s v="film &amp; video/television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n v="1.2895348837209302"/>
    <n v="128.95348837209303"/>
    <s v="film &amp; video/television"/>
    <x v="0"/>
    <s v="television"/>
    <x v="55"/>
    <d v="2016-05-27T23:15:16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n v="1.0726249999999999"/>
    <n v="49.316091954022987"/>
    <s v="film &amp; video/television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n v="1.0189999999999999"/>
    <n v="221.52173913043478"/>
    <s v="film &amp; video/television"/>
    <x v="0"/>
    <s v="television"/>
    <x v="57"/>
    <d v="2015-04-25T19:59:22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n v="1.0290999999999999"/>
    <n v="137.21333333333334"/>
    <s v="film &amp; video/television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n v="1.0012570000000001"/>
    <n v="606.82242424242418"/>
    <s v="film &amp; video/television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n v="1.0329622222222221"/>
    <n v="43.040092592592593"/>
    <s v="film &amp; video/shorts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n v="1.4830000000000001"/>
    <n v="322.39130434782606"/>
    <s v="film &amp; video/shorts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n v="1.5473333333333332"/>
    <n v="96.708333333333329"/>
    <s v="film &amp; video/shorts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n v="1.1351849999999999"/>
    <n v="35.474531249999998"/>
    <s v="film &amp; video/shorts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n v="1.7333333333333334"/>
    <n v="86.666666666666671"/>
    <s v="film &amp; video/shorts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n v="1.0752857142857142"/>
    <n v="132.05263157894737"/>
    <s v="film &amp; video/shorts"/>
    <x v="0"/>
    <s v="shorts"/>
    <x v="65"/>
    <d v="2014-08-11T05:59:00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n v="1.1859999999999999"/>
    <n v="91.230769230769226"/>
    <s v="film &amp; video/shorts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n v="1.1625000000000001"/>
    <n v="116.25"/>
    <s v="film &amp; video/shorts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n v="1.2716666666666667"/>
    <n v="21.194444444444443"/>
    <s v="film &amp; video/shorts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n v="1.109423"/>
    <n v="62.327134831460668"/>
    <s v="film &amp; video/shorts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n v="1.272"/>
    <n v="37.411764705882355"/>
    <s v="film &amp; video/shorts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n v="1.2394444444444443"/>
    <n v="69.71875"/>
    <s v="film &amp; video/shorts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n v="1.084090909090909"/>
    <n v="58.170731707317074"/>
    <s v="film &amp; video/shorts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n v="1"/>
    <n v="50"/>
    <s v="film &amp; video/shorts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n v="1.1293199999999999"/>
    <n v="19.471034482758618"/>
    <s v="film &amp; video/shorts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n v="1.1542857142857144"/>
    <n v="85.957446808510639"/>
    <s v="film &amp; video/shorts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n v="1.5333333333333334"/>
    <n v="30.666666666666668"/>
    <s v="film &amp; video/shorts"/>
    <x v="0"/>
    <s v="shorts"/>
    <x v="76"/>
    <d v="2011-12-27T17:35:58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n v="3.9249999999999998"/>
    <n v="60.384615384615387"/>
    <s v="film &amp; video/shorts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n v="27.02"/>
    <n v="38.6"/>
    <s v="film &amp; video/shorts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n v="1.27"/>
    <n v="40.268292682926827"/>
    <s v="film &amp; video/shorts"/>
    <x v="0"/>
    <s v="shorts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n v="1.0725"/>
    <n v="273.82978723404256"/>
    <s v="film &amp; video/shorts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n v="1.98"/>
    <n v="53.035714285714285"/>
    <s v="film &amp; video/shorts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n v="1.0001249999999999"/>
    <n v="40.005000000000003"/>
    <s v="film &amp; video/shorts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n v="1.0249999999999999"/>
    <n v="15.76923076923077"/>
    <s v="film &amp; video/shorts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n v="1"/>
    <n v="71.428571428571431"/>
    <s v="film &amp; video/shorts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n v="1.2549999999999999"/>
    <n v="71.714285714285708"/>
    <s v="film &amp; video/shorts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n v="1.0646666666666667"/>
    <n v="375.76470588235293"/>
    <s v="film &amp; video/shorts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n v="1.046"/>
    <n v="104.6"/>
    <s v="film &amp; video/shorts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n v="1.0285714285714285"/>
    <n v="60"/>
    <s v="film &amp; video/shorts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n v="1.1506666666666667"/>
    <n v="123.28571428571429"/>
    <s v="film &amp; video/shorts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n v="1.004"/>
    <n v="31.375"/>
    <s v="film &amp; video/shorts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n v="1.2"/>
    <n v="78.260869565217391"/>
    <s v="film &amp; video/shorts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n v="1.052"/>
    <n v="122.32558139534883"/>
    <s v="film &amp; video/shorts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n v="1.1060000000000001"/>
    <n v="73.733333333333334"/>
    <s v="film &amp; video/shorts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n v="1.04"/>
    <n v="21.666666666666668"/>
    <s v="film &amp; video/shorts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n v="1.3142857142857143"/>
    <n v="21.904761904761905"/>
    <s v="film &amp; video/shorts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n v="1.1466666666666667"/>
    <n v="50.588235294117645"/>
    <s v="film &amp; video/shorts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n v="1.0625"/>
    <n v="53.125"/>
    <s v="film &amp; video/shorts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n v="1.0625"/>
    <n v="56.666666666666664"/>
    <s v="film &amp; video/shorts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n v="1.0601933333333333"/>
    <n v="40.776666666666664"/>
    <s v="film &amp; video/shorts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n v="1"/>
    <n v="192.30769230769232"/>
    <s v="film &amp; video/shorts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n v="1"/>
    <n v="100"/>
    <s v="film &amp; video/shorts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n v="1.2775000000000001"/>
    <n v="117.92307692307692"/>
    <s v="film &amp; video/shorts"/>
    <x v="0"/>
    <s v="shorts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n v="1.0515384615384615"/>
    <n v="27.897959183673468"/>
    <s v="film &amp; video/shorts"/>
    <x v="0"/>
    <s v="shorts"/>
    <x v="103"/>
    <d v="2014-03-07T19:20:30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n v="1.2"/>
    <n v="60"/>
    <s v="film &amp; video/shorts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n v="1.074090909090909"/>
    <n v="39.383333333333333"/>
    <s v="film &amp; video/shorts"/>
    <x v="0"/>
    <s v="shorts"/>
    <x v="105"/>
    <d v="2016-05-14T00:00:00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n v="1.0049999999999999"/>
    <n v="186.11111111111111"/>
    <s v="film &amp; video/shorts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n v="1.0246666666666666"/>
    <n v="111.37681159420291"/>
    <s v="film &amp; video/shorts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n v="2.4666666666666668"/>
    <n v="78.723404255319153"/>
    <s v="film &amp; video/shorts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n v="2.1949999999999998"/>
    <n v="46.702127659574465"/>
    <s v="film &amp; video/shorts"/>
    <x v="0"/>
    <s v="shorts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n v="1.3076923076923077"/>
    <n v="65.384615384615387"/>
    <s v="film &amp; video/shorts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n v="1.5457142857142858"/>
    <n v="102.0754716981132"/>
    <s v="film &amp; video/shorts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n v="1.04"/>
    <n v="64.197530864197532"/>
    <s v="film &amp; video/shorts"/>
    <x v="0"/>
    <s v="shorts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n v="1.41"/>
    <n v="90.384615384615387"/>
    <s v="film &amp; video/shorts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n v="1.0333333333333334"/>
    <n v="88.571428571428569"/>
    <s v="film &amp; video/shorts"/>
    <x v="0"/>
    <s v="shorts"/>
    <x v="114"/>
    <d v="2012-01-13T06:34:48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n v="1.4044444444444444"/>
    <n v="28.727272727272727"/>
    <s v="film &amp; video/shorts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n v="1.1365714285714286"/>
    <n v="69.78947368421052"/>
    <s v="film &amp; video/shorts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n v="1.0049377777777779"/>
    <n v="167.48962962962963"/>
    <s v="film &amp; video/shorts"/>
    <x v="0"/>
    <s v="shorts"/>
    <x v="117"/>
    <d v="2010-06-09T19:00:00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n v="1.1303159999999999"/>
    <n v="144.91230769230768"/>
    <s v="film &amp; video/shorts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n v="1.0455692307692308"/>
    <n v="91.840540540540545"/>
    <s v="film &amp; video/shorts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n v="1.4285714285714287E-4"/>
    <n v="10"/>
    <s v="film &amp; video/science fiction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n v="3.3333333333333332E-4"/>
    <n v="1"/>
    <s v="film &amp; video/science fiction"/>
    <x v="0"/>
    <s v="science fiction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n v="0"/>
    <n v="0"/>
    <s v="film &amp; video/science fiction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n v="2.7454545454545453E-3"/>
    <n v="25.166666666666668"/>
    <s v="film &amp; video/science fiction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n v="0"/>
    <n v="0"/>
    <s v="film &amp; video/science fiction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n v="0.14000000000000001"/>
    <n v="11.666666666666666"/>
    <s v="film &amp; video/science fiction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n v="5.5480000000000002E-2"/>
    <n v="106.69230769230769"/>
    <s v="film &amp; video/science fiction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n v="2.375E-2"/>
    <n v="47.5"/>
    <s v="film &amp; video/science fiction"/>
    <x v="0"/>
    <s v="science fiction"/>
    <x v="127"/>
    <d v="2015-04-03T13:59:01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n v="1.8669999999999999E-2"/>
    <n v="311.16666666666669"/>
    <s v="film &amp; video/science fiction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n v="0"/>
    <n v="0"/>
    <s v="film &amp; video/science fiction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n v="0"/>
    <n v="0"/>
    <s v="film &amp; video/science fiction"/>
    <x v="0"/>
    <s v="science fiction"/>
    <x v="130"/>
    <d v="2014-06-16T20:16:00"/>
  </r>
  <r>
    <n v="131"/>
    <s v="I (Canceled)"/>
    <s v="I"/>
    <x v="38"/>
    <n v="0"/>
    <x v="1"/>
    <s v="US"/>
    <s v="USD"/>
    <n v="1467763200"/>
    <n v="1466453161"/>
    <b v="0"/>
    <n v="0"/>
    <b v="0"/>
    <n v="0"/>
    <n v="0"/>
    <s v="film &amp; video/science fiction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n v="9.5687499999999995E-2"/>
    <n v="94.506172839506178"/>
    <s v="film &amp; video/science fiction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n v="0"/>
    <n v="0"/>
    <s v="film &amp; video/science fiction"/>
    <x v="0"/>
    <s v="science fiction"/>
    <x v="133"/>
    <d v="2016-05-31T17:31:00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n v="0"/>
    <n v="0"/>
    <s v="film &amp; video/science fiction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n v="0.13433333333333333"/>
    <n v="80.599999999999994"/>
    <s v="film &amp; video/science fiction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n v="0"/>
    <n v="0"/>
    <s v="film &amp; video/science fiction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n v="0"/>
    <n v="0"/>
    <s v="film &amp; video/science fiction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n v="3.1413333333333335E-2"/>
    <n v="81.241379310344826"/>
    <s v="film &amp; video/science fiction"/>
    <x v="0"/>
    <s v="science fiction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n v="1"/>
    <n v="500"/>
    <s v="film &amp; video/science fiction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n v="0"/>
    <n v="0"/>
    <s v="film &amp; video/science fiction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n v="0.10775"/>
    <n v="46.178571428571431"/>
    <s v="film &amp; video/science fiction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n v="3.3333333333333335E-3"/>
    <n v="10"/>
    <s v="film &amp; video/science fiction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n v="0"/>
    <n v="0"/>
    <s v="film &amp; video/science fiction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n v="0.27600000000000002"/>
    <n v="55.945945945945944"/>
    <s v="film &amp; video/science fiction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n v="7.5111111111111115E-2"/>
    <n v="37.555555555555557"/>
    <s v="film &amp; video/science fiction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n v="5.7499999999999999E-3"/>
    <n v="38.333333333333336"/>
    <s v="film &amp; video/science fiction"/>
    <x v="0"/>
    <s v="science fiction"/>
    <x v="146"/>
    <d v="2017-01-18T00:23:18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n v="0"/>
    <n v="0"/>
    <s v="film &amp; video/science fiction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n v="8.0000000000000004E-4"/>
    <n v="20"/>
    <s v="film &amp; video/science fiction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n v="9.1999999999999998E-3"/>
    <n v="15.333333333333334"/>
    <s v="film &amp; video/science fiction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n v="0.23163076923076922"/>
    <n v="449.43283582089555"/>
    <s v="film &amp; video/science fiction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n v="5.5999999999999995E-4"/>
    <n v="28"/>
    <s v="film &amp; video/science fiction"/>
    <x v="0"/>
    <s v="science fiction"/>
    <x v="151"/>
    <d v="2015-06-18T13:13:11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n v="7.8947368421052633E-5"/>
    <n v="15"/>
    <s v="film &amp; video/science fiction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n v="7.1799999999999998E-3"/>
    <n v="35.9"/>
    <s v="film &amp; video/science fiction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n v="2.6666666666666668E-2"/>
    <n v="13.333333333333334"/>
    <s v="film &amp; video/science fiction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n v="6.0000000000000002E-5"/>
    <n v="20.25"/>
    <s v="film &amp; video/science fiction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n v="5.0999999999999997E-2"/>
    <n v="119"/>
    <s v="film &amp; video/science fiction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n v="2.671118530884808E-3"/>
    <n v="4"/>
    <s v="film &amp; video/science fiction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n v="0"/>
    <n v="0"/>
    <s v="film &amp; video/science fiction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n v="2.0000000000000002E-5"/>
    <n v="10"/>
    <s v="film &amp; video/science fiction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n v="0"/>
    <n v="0"/>
    <s v="film &amp; video/drama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n v="1E-4"/>
    <n v="5"/>
    <s v="film &amp; video/drama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n v="0.15535714285714286"/>
    <n v="43.5"/>
    <s v="film &amp; video/drama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n v="0"/>
    <n v="0"/>
    <s v="film &amp; video/drama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n v="5.3333333333333332E-3"/>
    <n v="91.428571428571431"/>
    <s v="film &amp; video/drama"/>
    <x v="0"/>
    <s v="drama"/>
    <x v="164"/>
    <d v="2014-09-19T18:18:21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n v="0"/>
    <n v="0"/>
    <s v="film &amp; video/drama"/>
    <x v="0"/>
    <s v="drama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n v="0.6"/>
    <n v="3000"/>
    <s v="film &amp; video/drama"/>
    <x v="0"/>
    <s v="drama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n v="1E-4"/>
    <n v="5.5"/>
    <s v="film &amp; video/drama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n v="4.0625000000000001E-2"/>
    <n v="108.33333333333333"/>
    <s v="film &amp; video/drama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n v="0.224"/>
    <n v="56"/>
    <s v="film &amp; video/drama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n v="3.2500000000000001E-2"/>
    <n v="32.5"/>
    <s v="film &amp; video/drama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n v="2.0000000000000002E-5"/>
    <n v="1"/>
    <s v="film &amp; video/drama"/>
    <x v="0"/>
    <s v="drama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n v="0"/>
    <n v="0"/>
    <s v="film &amp; video/drama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n v="0"/>
    <n v="0"/>
    <s v="film &amp; video/drama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n v="0"/>
    <n v="0"/>
    <s v="film &amp; video/drama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n v="6.4850000000000005E-2"/>
    <n v="49.884615384615387"/>
    <s v="film &amp; video/drama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n v="0"/>
    <n v="0"/>
    <s v="film &amp; video/drama"/>
    <x v="0"/>
    <s v="drama"/>
    <x v="176"/>
    <d v="2015-08-05T19:46:39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n v="0.4"/>
    <n v="25.714285714285715"/>
    <s v="film &amp; video/drama"/>
    <x v="0"/>
    <s v="drama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n v="0"/>
    <n v="0"/>
    <s v="film &amp; video/drama"/>
    <x v="0"/>
    <s v="drama"/>
    <x v="178"/>
    <d v="2015-11-26T23:55:45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n v="0.2"/>
    <n v="100"/>
    <s v="film &amp; video/drama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n v="0.33416666666666667"/>
    <n v="30.846153846153847"/>
    <s v="film &amp; video/drama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n v="0.21092608822670172"/>
    <n v="180.5"/>
    <s v="film &amp; video/drama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n v="0"/>
    <n v="0"/>
    <s v="film &amp; video/drama"/>
    <x v="0"/>
    <s v="drama"/>
    <x v="182"/>
    <d v="2017-01-07T00:17:1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n v="0.35855999999999999"/>
    <n v="373.5"/>
    <s v="film &amp; video/drama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n v="3.4000000000000002E-2"/>
    <n v="25.5"/>
    <s v="film &amp; video/drama"/>
    <x v="0"/>
    <s v="drama"/>
    <x v="184"/>
    <d v="2014-09-01T03:59:00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n v="5.5E-2"/>
    <n v="220"/>
    <s v="film &amp; video/drama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n v="0"/>
    <n v="0"/>
    <s v="film &amp; video/drama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n v="0.16"/>
    <n v="160"/>
    <s v="film &amp; video/drama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n v="0"/>
    <n v="0"/>
    <s v="film &amp; video/drama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n v="6.8999999999999997E-4"/>
    <n v="69"/>
    <s v="film &amp; video/drama"/>
    <x v="0"/>
    <s v="drama"/>
    <x v="189"/>
    <d v="2016-09-03T16:34:37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n v="4.1666666666666666E-3"/>
    <n v="50"/>
    <s v="film &amp; video/drama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n v="0.05"/>
    <n v="83.333333333333329"/>
    <s v="film &amp; video/drama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n v="1.7E-5"/>
    <n v="5.666666666666667"/>
    <s v="film &amp; video/drama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n v="0"/>
    <n v="0"/>
    <s v="film &amp; video/drama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n v="1.1999999999999999E-3"/>
    <n v="1"/>
    <s v="film &amp; video/drama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n v="0"/>
    <n v="0"/>
    <s v="film &amp; video/drama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n v="0.41857142857142859"/>
    <n v="77.10526315789474"/>
    <s v="film &amp; video/drama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n v="0.1048"/>
    <n v="32.75"/>
    <s v="film &amp; video/drama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n v="1.116E-2"/>
    <n v="46.5"/>
    <s v="film &amp; video/drama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n v="0"/>
    <n v="0"/>
    <s v="film &amp; video/drama"/>
    <x v="0"/>
    <s v="drama"/>
    <x v="199"/>
    <d v="2016-09-01T02:58:2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n v="0.26192500000000002"/>
    <n v="87.308333333333337"/>
    <s v="film &amp; video/drama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n v="0.58461538461538465"/>
    <n v="54.285714285714285"/>
    <s v="film &amp; video/drama"/>
    <x v="0"/>
    <s v="drama"/>
    <x v="201"/>
    <d v="2015-02-08T19:38:49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n v="0"/>
    <n v="0"/>
    <s v="film &amp; video/drama"/>
    <x v="0"/>
    <s v="drama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n v="0.2984"/>
    <n v="93.25"/>
    <s v="film &amp; video/drama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n v="0.50721666666666665"/>
    <n v="117.68368136117556"/>
    <s v="film &amp; video/drama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n v="0.16250000000000001"/>
    <n v="76.470588235294116"/>
    <s v="film &amp; video/drama"/>
    <x v="0"/>
    <s v="drama"/>
    <x v="205"/>
    <d v="2015-10-06T15:10:22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n v="0"/>
    <n v="0"/>
    <s v="film &amp; video/drama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n v="0.15214285714285714"/>
    <n v="163.84615384615384"/>
    <s v="film &amp; video/drama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n v="0"/>
    <n v="0"/>
    <s v="film &amp; video/drama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n v="0"/>
    <n v="0"/>
    <s v="film &amp; video/drama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n v="0.2525"/>
    <n v="91.818181818181813"/>
    <s v="film &amp; video/drama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n v="0.44600000000000001"/>
    <n v="185.83333333333334"/>
    <s v="film &amp; video/drama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n v="1.5873015873015873E-4"/>
    <n v="1"/>
    <s v="film &amp; video/drama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n v="4.0000000000000002E-4"/>
    <n v="20"/>
    <s v="film &amp; video/drama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n v="8.0000000000000007E-5"/>
    <n v="1"/>
    <s v="film &amp; video/drama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n v="2.2727272727272726E-3"/>
    <n v="10"/>
    <s v="film &amp; video/drama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n v="0.55698440000000005"/>
    <n v="331.53833333333336"/>
    <s v="film &amp; video/drama"/>
    <x v="0"/>
    <s v="drama"/>
    <x v="216"/>
    <d v="2015-04-22T22:00:37"/>
  </r>
  <r>
    <n v="217"/>
    <s v="Bitch"/>
    <s v="A roadmovie by paw"/>
    <x v="57"/>
    <n v="11943"/>
    <x v="2"/>
    <s v="SE"/>
    <s v="SEK"/>
    <n v="1419780149"/>
    <n v="1417101749"/>
    <b v="0"/>
    <n v="38"/>
    <b v="0"/>
    <n v="0.11942999999999999"/>
    <n v="314.28947368421052"/>
    <s v="film &amp; video/drama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n v="0.02"/>
    <n v="100"/>
    <s v="film &amp; video/drama"/>
    <x v="0"/>
    <s v="drama"/>
    <x v="218"/>
    <d v="2015-05-15T15:04:49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n v="0.17630000000000001"/>
    <n v="115.98684210526316"/>
    <s v="film &amp; video/drama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n v="7.1999999999999998E-3"/>
    <n v="120"/>
    <s v="film &amp; video/drama"/>
    <x v="0"/>
    <s v="drama"/>
    <x v="220"/>
    <d v="2015-08-20T20:06:0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n v="0"/>
    <n v="0"/>
    <s v="film &amp; video/drama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n v="0.13"/>
    <n v="65"/>
    <s v="film &amp; video/drama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n v="0"/>
    <n v="0"/>
    <s v="film &amp; video/drama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n v="0"/>
    <n v="0"/>
    <s v="film &amp; video/drama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n v="0"/>
    <n v="0"/>
    <s v="film &amp; video/drama"/>
    <x v="0"/>
    <s v="drama"/>
    <x v="225"/>
    <d v="2016-04-08T22:04:14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n v="8.6206896551724137E-3"/>
    <n v="125"/>
    <s v="film &amp; video/drama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n v="0"/>
    <n v="0"/>
    <s v="film &amp; video/drama"/>
    <x v="0"/>
    <s v="drama"/>
    <x v="227"/>
    <d v="2015-07-09T21:27:21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n v="0"/>
    <n v="0"/>
    <s v="film &amp; video/drama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n v="0"/>
    <n v="0"/>
    <s v="film &amp; video/drama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n v="4.0000000000000001E-3"/>
    <n v="30"/>
    <s v="film &amp; video/drama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n v="0"/>
    <n v="0"/>
    <s v="film &amp; video/drama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n v="2.75E-2"/>
    <n v="15.714285714285714"/>
    <s v="film &amp; video/drama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n v="0"/>
    <n v="0"/>
    <s v="film &amp; video/drama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n v="0.40100000000000002"/>
    <n v="80.2"/>
    <s v="film &amp; video/drama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n v="0"/>
    <n v="0"/>
    <s v="film &amp; video/drama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n v="0"/>
    <n v="0"/>
    <s v="film &amp; video/drama"/>
    <x v="0"/>
    <s v="drama"/>
    <x v="236"/>
    <d v="2016-01-05T00:00:0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n v="3.3333333333333335E-3"/>
    <n v="50"/>
    <s v="film &amp; video/drama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n v="0"/>
    <n v="0"/>
    <s v="film &amp; video/drama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n v="0.25"/>
    <n v="50"/>
    <s v="film &amp; video/drama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n v="1.0763413333333334"/>
    <n v="117.84759124087591"/>
    <s v="film &amp; video/documentary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n v="1.1263736263736264"/>
    <n v="109.04255319148936"/>
    <s v="film &amp; video/documentary"/>
    <x v="0"/>
    <s v="documentary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n v="1.1346153846153846"/>
    <n v="73.019801980198025"/>
    <s v="film &amp; video/documentary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n v="1.0259199999999999"/>
    <n v="78.195121951219505"/>
    <s v="film &amp; video/documentary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n v="1.1375714285714287"/>
    <n v="47.398809523809526"/>
    <s v="film &amp; video/documentary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n v="1.0371999999999999"/>
    <n v="54.020833333333336"/>
    <s v="film &amp; video/documentary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n v="3.0546000000000002"/>
    <n v="68.488789237668158"/>
    <s v="film &amp; video/documentary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n v="1.341"/>
    <n v="108.14516129032258"/>
    <s v="film &amp; video/documentary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n v="1.0133294117647058"/>
    <n v="589.95205479452056"/>
    <s v="film &amp; video/documentary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n v="1.1292"/>
    <n v="48.051063829787232"/>
    <s v="film &amp; video/documentary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n v="1.0558333333333334"/>
    <n v="72.482837528604122"/>
    <s v="film &amp; video/documentary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n v="1.2557142857142858"/>
    <n v="57.077922077922075"/>
    <s v="film &amp; video/documentary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n v="1.8455999999999999"/>
    <n v="85.444444444444443"/>
    <s v="film &amp; video/documentary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n v="1.0073333333333334"/>
    <n v="215.85714285714286"/>
    <s v="film &amp; video/documentary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n v="1.1694724999999999"/>
    <n v="89.38643312101911"/>
    <s v="film &amp; video/documentary"/>
    <x v="0"/>
    <s v="documentary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n v="1.0673325"/>
    <n v="45.418404255319146"/>
    <s v="film &amp; video/documentary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n v="1.391"/>
    <n v="65.756363636363631"/>
    <s v="film &amp; video/documentary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n v="1.0672648571428571"/>
    <n v="66.70405357142856"/>
    <s v="film &amp; video/documentary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n v="1.9114"/>
    <n v="83.345930232558146"/>
    <s v="film &amp; video/documentary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n v="1.3193789333333332"/>
    <n v="105.04609341825902"/>
    <s v="film &amp; video/documentary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n v="1.0640000000000001"/>
    <n v="120.90909090909091"/>
    <s v="film &amp; video/documentary"/>
    <x v="0"/>
    <s v="documentary"/>
    <x v="260"/>
    <d v="2010-07-17T09:59:00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n v="1.0740000000000001"/>
    <n v="97.63636363636364"/>
    <s v="film &amp; video/documentary"/>
    <x v="0"/>
    <s v="documentary"/>
    <x v="261"/>
    <d v="2012-06-07T14:55:00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n v="2.4"/>
    <n v="41.379310344827587"/>
    <s v="film &amp; video/documentary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n v="1.1808107999999999"/>
    <n v="30.654485981308412"/>
    <s v="film &amp; video/documentary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n v="1.1819999999999999"/>
    <n v="64.945054945054949"/>
    <s v="film &amp; video/documentary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n v="1.111"/>
    <n v="95.775862068965523"/>
    <s v="film &amp; video/documentary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n v="1.4550000000000001"/>
    <n v="40.416666666666664"/>
    <s v="film &amp; video/documentary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n v="1.3162883248730965"/>
    <n v="78.578424242424248"/>
    <s v="film &amp; video/documentary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n v="1.1140000000000001"/>
    <n v="50.18018018018018"/>
    <s v="film &amp; video/documentary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n v="1.4723377"/>
    <n v="92.251735588972423"/>
    <s v="film &amp; video/documentary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n v="1.5260869565217392"/>
    <n v="57.540983606557376"/>
    <s v="film &amp; video/documentary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n v="1.0468"/>
    <n v="109.42160278745645"/>
    <s v="film &amp; video/documentary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n v="1.7743366666666667"/>
    <n v="81.892461538461546"/>
    <s v="film &amp; video/documentary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n v="1.077758"/>
    <n v="45.667711864406776"/>
    <s v="film &amp; video/documentary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n v="1.56"/>
    <n v="55.221238938053098"/>
    <s v="film &amp; video/documentary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n v="1.08395"/>
    <n v="65.298192771084331"/>
    <s v="film &amp; video/documentary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n v="1.476"/>
    <n v="95.225806451612897"/>
    <s v="film &amp; video/documentary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n v="1.1038153846153846"/>
    <n v="75.444794952681391"/>
    <s v="film &amp; video/documentary"/>
    <x v="0"/>
    <s v="documentary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n v="1.5034814814814814"/>
    <n v="97.816867469879512"/>
    <s v="film &amp; video/documentary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n v="1.5731829411764706"/>
    <n v="87.685606557377056"/>
    <s v="film &amp; video/documentary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n v="1.5614399999999999"/>
    <n v="54.748948106591868"/>
    <s v="film &amp; video/documentary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n v="1.2058763636363636"/>
    <n v="83.953417721518989"/>
    <s v="film &amp; video/documentary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n v="1.0118888888888888"/>
    <n v="254.38547486033519"/>
    <s v="film &amp; video/documentary"/>
    <x v="0"/>
    <s v="documentary"/>
    <x v="282"/>
    <d v="2010-02-22T22:00:00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n v="1.142725"/>
    <n v="101.8269801980198"/>
    <s v="film &amp; video/documentary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n v="1.0462615"/>
    <n v="55.066394736842106"/>
    <s v="film &amp; video/documentary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n v="2.2882507142857142"/>
    <n v="56.901438721136763"/>
    <s v="film &amp; video/documentary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n v="1.0915333333333332"/>
    <n v="121.28148148148148"/>
    <s v="film &amp; video/documentary"/>
    <x v="0"/>
    <s v="documentary"/>
    <x v="286"/>
    <d v="2013-03-25T18:35:2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n v="1.7629999999999999"/>
    <n v="91.189655172413794"/>
    <s v="film &amp; video/documentary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n v="1.0321061999999999"/>
    <n v="115.44812080536913"/>
    <s v="film &amp; video/documentary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n v="1.0482"/>
    <n v="67.771551724137936"/>
    <s v="film &amp; video/documentary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n v="1.0668444444444445"/>
    <n v="28.576190476190476"/>
    <s v="film &amp; video/documentary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n v="1.2001999999999999"/>
    <n v="46.8828125"/>
    <s v="film &amp; video/documentary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n v="1.0150693333333334"/>
    <n v="154.42231237322514"/>
    <s v="film &amp; video/documentary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n v="1.0138461538461538"/>
    <n v="201.22137404580153"/>
    <s v="film &amp; video/documentary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n v="1"/>
    <n v="100"/>
    <s v="film &amp; video/documentary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n v="1.3310911999999999"/>
    <n v="100.08204511278196"/>
    <s v="film &amp; video/documentary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n v="1.187262"/>
    <n v="230.08953488372092"/>
    <s v="film &amp; video/documentary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n v="1.0064"/>
    <n v="141.74647887323943"/>
    <s v="film &amp; video/documentary"/>
    <x v="0"/>
    <s v="documentary"/>
    <x v="297"/>
    <d v="2015-05-01T03:59:0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n v="1.089324126984127"/>
    <n v="56.344351395730705"/>
    <s v="film &amp; video/documentary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n v="1.789525"/>
    <n v="73.341188524590166"/>
    <s v="film &amp; video/documentary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n v="1.0172264"/>
    <n v="85.337785234899329"/>
    <s v="film &amp; video/documentary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n v="1.1873499999999999"/>
    <n v="61.496215139442228"/>
    <s v="film &amp; video/documentary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n v="1.0045999999999999"/>
    <n v="93.018518518518519"/>
    <s v="film &amp; video/documentary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n v="1.3746666666666667"/>
    <n v="50.292682926829265"/>
    <s v="film &amp; video/documentary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n v="2.3164705882352941"/>
    <n v="106.43243243243244"/>
    <s v="film &amp; video/documentary"/>
    <x v="0"/>
    <s v="documentary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n v="1.3033333333333332"/>
    <n v="51.719576719576722"/>
    <s v="film &amp; video/documentary"/>
    <x v="0"/>
    <s v="documentary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n v="2.9289999999999998"/>
    <n v="36.612499999999997"/>
    <s v="film &amp; video/documentary"/>
    <x v="0"/>
    <s v="documentary"/>
    <x v="306"/>
    <d v="2013-03-20T19:05:33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n v="1.1131818181818183"/>
    <n v="42.517361111111114"/>
    <s v="film &amp; video/documentary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n v="1.0556666666666668"/>
    <n v="62.712871287128714"/>
    <s v="film &amp; video/documentary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n v="1.1894444444444445"/>
    <n v="89.957983193277315"/>
    <s v="film &amp; video/documentary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n v="1.04129"/>
    <n v="28.924722222222222"/>
    <s v="film &amp; video/documentary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n v="1.0410165"/>
    <n v="138.8022"/>
    <s v="film &amp; video/documentary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n v="1.1187499999999999"/>
    <n v="61.301369863013697"/>
    <s v="film &amp; video/documentary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n v="1.0473529411764706"/>
    <n v="80.202702702702709"/>
    <s v="film &amp; video/documentary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n v="3.8515000000000001"/>
    <n v="32.095833333333331"/>
    <s v="film &amp; video/documentary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n v="1.01248"/>
    <n v="200.88888888888889"/>
    <s v="film &amp; video/documentary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n v="1.1377333333333333"/>
    <n v="108.01265822784811"/>
    <s v="film &amp; video/documentary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n v="1.0080333333333333"/>
    <n v="95.699367088607602"/>
    <s v="film &amp; video/documentary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n v="2.8332000000000002"/>
    <n v="49.880281690140848"/>
    <s v="film &amp; video/documentary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n v="1.1268"/>
    <n v="110.47058823529412"/>
    <s v="film &amp; video/documentary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n v="1.0658000000000001"/>
    <n v="134.91139240506328"/>
    <s v="film &amp; video/documentary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n v="1.0266285714285714"/>
    <n v="106.62314540059347"/>
    <s v="film &amp; video/documentary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n v="1.0791200000000001"/>
    <n v="145.04301075268816"/>
    <s v="film &amp; video/documentary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n v="1.2307407407407407"/>
    <n v="114.58620689655173"/>
    <s v="film &amp; video/documentary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n v="1.016"/>
    <n v="105.3170731707317"/>
    <s v="film &amp; video/documentary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n v="1.04396"/>
    <n v="70.921195652173907"/>
    <s v="film &amp; video/documentary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n v="1.1292973333333334"/>
    <n v="147.17167680278018"/>
    <s v="film &amp; video/documentary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n v="1.3640000000000001"/>
    <n v="160.47058823529412"/>
    <s v="film &amp; video/documentary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n v="1.036144"/>
    <n v="156.04578313253012"/>
    <s v="film &amp; video/documentary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n v="1.0549999999999999"/>
    <n v="63.17365269461078"/>
    <s v="film &amp; video/documentary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n v="1.0182857142857142"/>
    <n v="104.82352941176471"/>
    <s v="film &amp; video/documentary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n v="1.0660499999999999"/>
    <n v="97.356164383561648"/>
    <s v="film &amp; video/documentary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n v="1.13015"/>
    <n v="203.63063063063063"/>
    <s v="film &amp; video/documentary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n v="1.252275"/>
    <n v="188.31203007518798"/>
    <s v="film &amp; video/documentary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n v="1.0119"/>
    <n v="146.65217391304347"/>
    <s v="film &amp; video/documentary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n v="1.0276470588235294"/>
    <n v="109.1875"/>
    <s v="film &amp; video/documentary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n v="1.1683911999999999"/>
    <n v="59.249046653144013"/>
    <s v="film &amp; video/documentary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n v="1.0116833333333335"/>
    <n v="97.904838709677421"/>
    <s v="film &amp; video/documentary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n v="1.1013360000000001"/>
    <n v="70.000169491525426"/>
    <s v="film &amp; video/documentary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n v="1.0808333333333333"/>
    <n v="72.865168539325836"/>
    <s v="film &amp; video/documentary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n v="1.2502285714285715"/>
    <n v="146.34782608695653"/>
    <s v="film &amp; video/documentary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n v="1.0671428571428572"/>
    <n v="67.909090909090907"/>
    <s v="film &amp; video/documentary"/>
    <x v="0"/>
    <s v="documentary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n v="1.0036639999999999"/>
    <n v="169.85083076923075"/>
    <s v="film &amp; video/documentary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n v="1.0202863333333334"/>
    <n v="58.413339694656486"/>
    <s v="film &amp; video/documentary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n v="1.0208358208955224"/>
    <n v="119.99298245614035"/>
    <s v="film &amp; video/documentary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n v="1.2327586206896552"/>
    <n v="99.860335195530723"/>
    <s v="film &amp; video/documentary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n v="1.7028880000000002"/>
    <n v="90.579148936170213"/>
    <s v="film &amp; video/documentary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n v="1.1159049999999999"/>
    <n v="117.77361477572559"/>
    <s v="film &amp; video/documentary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n v="1.03"/>
    <n v="86.554621848739501"/>
    <s v="film &amp; video/documentary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n v="1.0663570159857905"/>
    <n v="71.899281437125751"/>
    <s v="film &amp; video/documentary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n v="1.1476"/>
    <n v="129.81900452488688"/>
    <s v="film &amp; video/documentary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n v="1.2734117647058822"/>
    <n v="44.912863070539416"/>
    <s v="film &amp; video/documentary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n v="1.1656"/>
    <n v="40.755244755244753"/>
    <s v="film &amp; video/documentary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n v="1.0861819426615318"/>
    <n v="103.52394779771615"/>
    <s v="film &amp; video/documentary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n v="1.0394285714285714"/>
    <n v="125.44827586206897"/>
    <s v="film &amp; video/documentary"/>
    <x v="0"/>
    <s v="documentary"/>
    <x v="354"/>
    <d v="2016-04-08T18:52:01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n v="1.1625714285714286"/>
    <n v="246.60606060606059"/>
    <s v="film &amp; video/documentary"/>
    <x v="0"/>
    <s v="documentary"/>
    <x v="355"/>
    <d v="2014-12-01T08:03:1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n v="1.0269239999999999"/>
    <n v="79.401340206185566"/>
    <s v="film &amp; video/documentary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n v="1.74"/>
    <n v="86.138613861386133"/>
    <s v="film &amp; video/documentary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n v="1.03088"/>
    <n v="193.04868913857678"/>
    <s v="film &amp; video/documentary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n v="1.0485537190082646"/>
    <n v="84.023178807947019"/>
    <s v="film &amp; video/documentary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n v="1.0137499999999999"/>
    <n v="139.82758620689654"/>
    <s v="film &amp; video/documentary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n v="1.1107699999999998"/>
    <n v="109.82189265536722"/>
    <s v="film &amp; video/documentary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n v="1.2415933781686497"/>
    <n v="139.53488372093022"/>
    <s v="film &amp; video/documentary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n v="1.0133333333333334"/>
    <n v="347.84615384615387"/>
    <s v="film &amp; video/documentary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n v="1.1016142857142857"/>
    <n v="68.24159292035398"/>
    <s v="film &amp; video/documentary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n v="1.0397333333333334"/>
    <n v="239.93846153846152"/>
    <s v="film &amp; video/documentary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n v="1.013157894736842"/>
    <n v="287.31343283582089"/>
    <s v="film &amp; video/documentary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n v="1.033501"/>
    <n v="86.84882352941176"/>
    <s v="film &amp; video/documentary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n v="1.04112"/>
    <n v="81.84905660377359"/>
    <s v="film &amp; video/documentary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n v="1.1015569230769231"/>
    <n v="42.874970059880241"/>
    <s v="film &amp; video/documentary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n v="1.2202"/>
    <n v="709.41860465116281"/>
    <s v="film &amp; video/documentary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n v="1.1416866666666667"/>
    <n v="161.25517890772127"/>
    <s v="film &amp; video/documentary"/>
    <x v="0"/>
    <s v="documentary"/>
    <x v="371"/>
    <d v="2013-02-01T18:25:39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n v="1.2533333333333334"/>
    <n v="41.777777777777779"/>
    <s v="film &amp; video/documentary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n v="1.0666666666666667"/>
    <n v="89.887640449438209"/>
    <s v="film &amp; video/documentary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n v="1.3065"/>
    <n v="45.051724137931032"/>
    <s v="film &amp; video/documentary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n v="1.2"/>
    <n v="42.857142857142854"/>
    <s v="film &amp; video/documentary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n v="1.0595918367346939"/>
    <n v="54.083333333333336"/>
    <s v="film &amp; video/documentary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n v="1.1439999999999999"/>
    <n v="103.21804511278195"/>
    <s v="film &amp; video/documentary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n v="1.1176666666666666"/>
    <n v="40.397590361445786"/>
    <s v="film &amp; video/documentary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n v="1.1608000000000001"/>
    <n v="116.85906040268456"/>
    <s v="film &amp; video/documentary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n v="1.415"/>
    <n v="115.51020408163265"/>
    <s v="film &amp; video/documentary"/>
    <x v="0"/>
    <s v="documentary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n v="1.0472999999999999"/>
    <n v="104.31274900398407"/>
    <s v="film &amp; video/documentary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n v="2.5583333333333331"/>
    <n v="69.772727272727266"/>
    <s v="film &amp; video/documentary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n v="2.0670670670670672"/>
    <n v="43.020833333333336"/>
    <s v="film &amp; video/documentary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n v="1.1210500000000001"/>
    <n v="58.540469973890339"/>
    <s v="film &amp; video/documentary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n v="1.05982"/>
    <n v="111.79535864978902"/>
    <s v="film &amp; video/documentary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n v="1.0016666666666667"/>
    <n v="46.230769230769234"/>
    <s v="film &amp; video/documentary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n v="2.1398947368421051"/>
    <n v="144.69039145907473"/>
    <s v="film &amp; video/documentary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n v="1.2616000000000001"/>
    <n v="88.845070422535215"/>
    <s v="film &amp; video/documentary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n v="1.8153547058823529"/>
    <n v="81.75107284768211"/>
    <s v="film &amp; video/documentary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n v="1"/>
    <n v="71.428571428571431"/>
    <s v="film &amp; video/documentary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n v="1.0061"/>
    <n v="104.25906735751295"/>
    <s v="film &amp; video/documentary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n v="1.009027027027027"/>
    <n v="90.616504854368927"/>
    <s v="film &amp; video/documentary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n v="1.10446"/>
    <n v="157.33048433048432"/>
    <s v="film &amp; video/documentary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n v="1.118936170212766"/>
    <n v="105.18"/>
    <s v="film &amp; video/documentary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n v="1.0804450000000001"/>
    <n v="58.719836956521746"/>
    <s v="film &amp; video/documentary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n v="1.0666666666666667"/>
    <n v="81.632653061224488"/>
    <s v="film &amp; video/documentary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n v="1.0390027322404372"/>
    <n v="56.460043668122275"/>
    <s v="film &amp; video/documentary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n v="1.2516"/>
    <n v="140.1044776119403"/>
    <s v="film &amp; video/documentary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n v="1.0680499999999999"/>
    <n v="224.85263157894738"/>
    <s v="film &amp; video/documentary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n v="1.1230249999999999"/>
    <n v="181.13306451612902"/>
    <s v="film &amp; video/documentary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n v="1.0381199999999999"/>
    <n v="711.04109589041093"/>
    <s v="film &amp; video/documentary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n v="1.4165000000000001"/>
    <n v="65.883720930232556"/>
    <s v="film &amp; video/documentary"/>
    <x v="0"/>
    <s v="documentary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n v="1.0526"/>
    <n v="75.185714285714283"/>
    <s v="film &amp; video/documentary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n v="1.0309142857142857"/>
    <n v="133.14391143911439"/>
    <s v="film &amp; video/documentary"/>
    <x v="0"/>
    <s v="documentary"/>
    <x v="404"/>
    <d v="2014-02-05T23:04:00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n v="1.0765957446808512"/>
    <n v="55.2"/>
    <s v="film &amp; video/documentary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n v="1.0770464285714285"/>
    <n v="86.163714285714292"/>
    <s v="film &amp; video/documentary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n v="1.0155000000000001"/>
    <n v="92.318181818181813"/>
    <s v="film &amp; video/documentary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n v="1.0143766666666667"/>
    <n v="160.16473684210527"/>
    <s v="film &amp; video/documentary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n v="1.3680000000000001"/>
    <n v="45.6"/>
    <s v="film &amp; video/documentary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n v="1.2829999999999999"/>
    <n v="183.28571428571428"/>
    <s v="film &amp; video/documentary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n v="1.0105"/>
    <n v="125.78838174273859"/>
    <s v="film &amp; video/documentary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n v="1.2684"/>
    <n v="57.654545454545456"/>
    <s v="film &amp; video/documentary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n v="1.0508593749999999"/>
    <n v="78.660818713450297"/>
    <s v="film &amp; video/documentary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n v="1.0285405405405406"/>
    <n v="91.480769230769226"/>
    <s v="film &amp; video/documentary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n v="1.0214714285714286"/>
    <n v="68.09809523809524"/>
    <s v="film &amp; video/documentary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n v="1.2021700000000002"/>
    <n v="48.086800000000004"/>
    <s v="film &amp; video/documentary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n v="1.0024761904761905"/>
    <n v="202.42307692307693"/>
    <s v="film &amp; video/documentary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n v="1.0063392857142857"/>
    <n v="216.75"/>
    <s v="film &amp; video/documentary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n v="1.004375"/>
    <n v="110.06849315068493"/>
    <s v="film &amp; video/documentary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n v="4.3939393939393936E-3"/>
    <n v="4.833333333333333"/>
    <s v="film &amp; video/animation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n v="2.0066666666666667E-2"/>
    <n v="50.166666666666664"/>
    <s v="film &amp; video/animation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n v="1.0749999999999999E-2"/>
    <n v="35.833333333333336"/>
    <s v="film &amp; video/animation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n v="7.6499999999999997E-3"/>
    <n v="11.76923076923077"/>
    <s v="film &amp; video/animation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n v="6.7966666666666675E-2"/>
    <n v="40.78"/>
    <s v="film &amp; video/animation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n v="1.2E-4"/>
    <n v="3"/>
    <s v="film &amp; video/animation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n v="1.3299999999999999E-2"/>
    <n v="16.625"/>
    <s v="film &amp; video/animation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n v="0"/>
    <n v="0"/>
    <s v="film &amp; video/animation"/>
    <x v="0"/>
    <s v="animation"/>
    <x v="427"/>
    <d v="2015-10-22T18:59:0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n v="5.6333333333333332E-2"/>
    <n v="52"/>
    <s v="film &amp; video/animation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n v="0"/>
    <n v="0"/>
    <s v="film &amp; video/animation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n v="2.4E-2"/>
    <n v="4.8"/>
    <s v="film &amp; video/animation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n v="0.13833333333333334"/>
    <n v="51.875"/>
    <s v="film &amp; video/animation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n v="9.5000000000000001E-2"/>
    <n v="71.25"/>
    <s v="film &amp; video/animation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n v="0"/>
    <n v="0"/>
    <s v="film &amp; video/animation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n v="0.05"/>
    <n v="62.5"/>
    <s v="film &amp; video/animation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n v="2.7272727272727273E-5"/>
    <n v="1"/>
    <s v="film &amp; video/animation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n v="0"/>
    <n v="0"/>
    <s v="film &amp; video/animation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n v="0"/>
    <n v="0"/>
    <s v="film &amp; video/animation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n v="9.3799999999999994E-2"/>
    <n v="170.54545454545453"/>
    <s v="film &amp; video/animation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n v="0"/>
    <n v="0"/>
    <s v="film &amp; video/animation"/>
    <x v="0"/>
    <s v="animation"/>
    <x v="439"/>
    <d v="2014-10-17T18:16:58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n v="1E-3"/>
    <n v="5"/>
    <s v="film &amp; video/animation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n v="0"/>
    <n v="0"/>
    <s v="film &amp; video/animation"/>
    <x v="0"/>
    <s v="animation"/>
    <x v="441"/>
    <d v="2013-11-02T19:03:16"/>
  </r>
  <r>
    <n v="442"/>
    <s v="The Paranormal Idiot"/>
    <s v="Doomsday is here"/>
    <x v="73"/>
    <n v="6691"/>
    <x v="2"/>
    <s v="US"/>
    <s v="USD"/>
    <n v="1424380783"/>
    <n v="1421788783"/>
    <b v="0"/>
    <n v="17"/>
    <b v="0"/>
    <n v="0.39358823529411763"/>
    <n v="393.58823529411762"/>
    <s v="film &amp; video/animation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n v="1E-3"/>
    <n v="5"/>
    <s v="film &amp; video/animation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n v="0.05"/>
    <n v="50"/>
    <s v="film &amp; video/animation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n v="3.3333333333333335E-5"/>
    <n v="1"/>
    <s v="film &amp; video/animation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n v="7.2952380952380949E-2"/>
    <n v="47.875"/>
    <s v="film &amp; video/animation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n v="1.6666666666666666E-4"/>
    <n v="5"/>
    <s v="film &amp; video/animation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n v="3.2804E-2"/>
    <n v="20.502500000000001"/>
    <s v="film &amp; video/animation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n v="2.2499999999999999E-2"/>
    <n v="9"/>
    <s v="film &amp; video/animation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n v="7.92E-3"/>
    <n v="56.571428571428569"/>
    <s v="film &amp; video/animation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n v="0"/>
    <n v="0"/>
    <s v="film &amp; video/animation"/>
    <x v="0"/>
    <s v="animation"/>
    <x v="451"/>
    <d v="2014-01-25T17:09:51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n v="0.64"/>
    <n v="40"/>
    <s v="film &amp; video/animation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n v="2.740447957839262E-4"/>
    <n v="13"/>
    <s v="film &amp; video/animation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n v="8.2000000000000007E-3"/>
    <n v="16.399999999999999"/>
    <s v="film &amp; video/animation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n v="6.9230769230769226E-4"/>
    <n v="22.5"/>
    <s v="film &amp; video/animation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n v="6.8631863186318634E-3"/>
    <n v="20.333333333333332"/>
    <s v="film &amp; video/animation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n v="0"/>
    <n v="0"/>
    <s v="film &amp; video/animation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n v="8.2100000000000006E-2"/>
    <n v="16.755102040816325"/>
    <s v="film &amp; video/animation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n v="6.4102564102564103E-4"/>
    <n v="25"/>
    <s v="film &amp; video/animation"/>
    <x v="0"/>
    <s v="animation"/>
    <x v="459"/>
    <d v="2011-11-13T16:22:07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n v="2.9411764705882353E-3"/>
    <n v="12.5"/>
    <s v="film &amp; video/animation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n v="0"/>
    <n v="0"/>
    <s v="film &amp; video/animation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n v="0"/>
    <n v="0"/>
    <s v="film &amp; video/animation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n v="2.2727272727272728E-2"/>
    <n v="113.63636363636364"/>
    <s v="film &amp; video/animation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n v="9.9009900990099011E-4"/>
    <n v="1"/>
    <s v="film &amp; video/animation"/>
    <x v="0"/>
    <s v="animation"/>
    <x v="464"/>
    <d v="2016-05-18T20:22:1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n v="0.26953125"/>
    <n v="17.25"/>
    <s v="film &amp; video/animation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n v="7.6E-3"/>
    <n v="15.2"/>
    <s v="film &amp; video/animation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n v="0.21575"/>
    <n v="110.64102564102564"/>
    <s v="film &amp; video/animation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n v="0"/>
    <n v="0"/>
    <s v="film &amp; video/animation"/>
    <x v="0"/>
    <s v="animation"/>
    <x v="468"/>
    <d v="2012-07-11T03:51:0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n v="0"/>
    <n v="0"/>
    <s v="film &amp; video/animation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n v="1.0200000000000001E-2"/>
    <n v="25.5"/>
    <s v="film &amp; video/animation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n v="0.11892727272727273"/>
    <n v="38.476470588235294"/>
    <s v="film &amp; video/animation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n v="0.17624999999999999"/>
    <n v="28.2"/>
    <s v="film &amp; video/animation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n v="2.87E-2"/>
    <n v="61.5"/>
    <s v="film &amp; video/animation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n v="3.0303030303030303E-4"/>
    <n v="1"/>
    <s v="film &amp; video/animation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n v="0"/>
    <n v="0"/>
    <s v="film &amp; video/animation"/>
    <x v="0"/>
    <s v="animation"/>
    <x v="475"/>
    <d v="2015-05-06T02:04:03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n v="2.2302681818181819E-2"/>
    <n v="39.569274193548388"/>
    <s v="film &amp; video/animation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n v="0"/>
    <n v="0"/>
    <s v="film &amp; video/animation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n v="0"/>
    <n v="0"/>
    <s v="film &amp; video/animation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n v="0.3256"/>
    <n v="88.8"/>
    <s v="film &amp; video/animation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n v="0.19409999999999999"/>
    <n v="55.457142857142856"/>
    <s v="film &amp; video/animation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n v="6.0999999999999999E-2"/>
    <n v="87.142857142857139"/>
    <s v="film &amp; video/animation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n v="1E-3"/>
    <n v="10"/>
    <s v="film &amp; video/animation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n v="0.502"/>
    <n v="51.224489795918366"/>
    <s v="film &amp; video/animation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n v="1.8625E-3"/>
    <n v="13.545454545454545"/>
    <s v="film &amp; video/animation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n v="0.21906971229845085"/>
    <n v="66.520080000000007"/>
    <s v="film &amp; video/animation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n v="9.0909090909090904E-5"/>
    <n v="50"/>
    <s v="film &amp; video/animation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n v="0"/>
    <n v="0"/>
    <s v="film &amp; video/animation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n v="0"/>
    <n v="0"/>
    <s v="film &amp; video/animation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n v="2.8667813379201833E-3"/>
    <n v="71.666666666666671"/>
    <s v="film &amp; video/animation"/>
    <x v="0"/>
    <s v="animation"/>
    <x v="489"/>
    <d v="2012-01-05T11:33:00"/>
  </r>
  <r>
    <n v="490"/>
    <s v="PROJECT IS CANCELLED"/>
    <s v="Cancelled"/>
    <x v="28"/>
    <n v="0"/>
    <x v="2"/>
    <s v="US"/>
    <s v="USD"/>
    <n v="1345677285"/>
    <n v="1343085285"/>
    <b v="0"/>
    <n v="0"/>
    <b v="0"/>
    <n v="0"/>
    <n v="0"/>
    <s v="film &amp; video/animation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n v="0"/>
    <n v="0"/>
    <s v="film &amp; video/animation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n v="0"/>
    <n v="0"/>
    <s v="film &amp; video/animation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n v="0"/>
    <n v="0"/>
    <s v="film &amp; video/animation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n v="1.5499999999999999E-3"/>
    <n v="10.333333333333334"/>
    <s v="film &amp; video/animation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n v="0"/>
    <n v="0"/>
    <s v="film &amp; video/animation"/>
    <x v="0"/>
    <s v="animation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n v="1.6666666666666667E-5"/>
    <n v="1"/>
    <s v="film &amp; video/animation"/>
    <x v="0"/>
    <s v="animation"/>
    <x v="496"/>
    <d v="2014-02-10T22:21:1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n v="6.6964285714285711E-3"/>
    <n v="10"/>
    <s v="film &amp; video/animation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n v="4.5985132395404561E-2"/>
    <n v="136.09090909090909"/>
    <s v="film &amp; video/animation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n v="9.5500000000000002E-2"/>
    <n v="73.461538461538467"/>
    <s v="film &amp; video/animation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n v="3.307692307692308E-2"/>
    <n v="53.75"/>
    <s v="film &amp; video/animation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n v="0"/>
    <n v="0"/>
    <s v="film &amp; video/animation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n v="1.15E-2"/>
    <n v="57.5"/>
    <s v="film &amp; video/animation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n v="1.7538461538461537E-2"/>
    <n v="12.666666666666666"/>
    <s v="film &amp; video/animation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n v="1.3673469387755101E-2"/>
    <n v="67"/>
    <s v="film &amp; video/animation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n v="4.3333333333333331E-3"/>
    <n v="3.7142857142857144"/>
    <s v="film &amp; video/animation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n v="1.25E-3"/>
    <n v="250"/>
    <s v="film &amp; video/animation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n v="3.2000000000000001E-2"/>
    <n v="64"/>
    <s v="film &amp; video/animation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n v="8.0000000000000002E-3"/>
    <n v="133.33333333333334"/>
    <s v="film &amp; video/animation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n v="2E-3"/>
    <n v="10"/>
    <s v="film &amp; video/animation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n v="0"/>
    <n v="0"/>
    <s v="film &amp; video/animation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n v="0.03"/>
    <n v="30"/>
    <s v="film &amp; video/animation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n v="1.3749999999999999E-3"/>
    <n v="5.5"/>
    <s v="film &amp; video/animation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n v="0.13924"/>
    <n v="102.38235294117646"/>
    <s v="film &amp; video/animation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n v="3.3333333333333333E-2"/>
    <n v="16.666666666666668"/>
    <s v="film &amp; video/animation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n v="0.25413402061855672"/>
    <n v="725.02941176470586"/>
    <s v="film &amp; video/animation"/>
    <x v="0"/>
    <s v="animation"/>
    <x v="515"/>
    <d v="2015-12-29T11:46:41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n v="0"/>
    <n v="0"/>
    <s v="film &amp; video/animation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n v="1.3666666666666667E-2"/>
    <n v="68.333333333333329"/>
    <s v="film &amp; video/animation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n v="0"/>
    <n v="0"/>
    <s v="film &amp; video/animation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n v="0.22881426547787684"/>
    <n v="39.228571428571428"/>
    <s v="film &amp; video/animation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n v="1.0209999999999999"/>
    <n v="150.14705882352942"/>
    <s v="theater/plays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n v="1.0464"/>
    <n v="93.428571428571431"/>
    <s v="theater/plays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n v="1.1466666666666667"/>
    <n v="110.96774193548387"/>
    <s v="theater/plays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n v="1.206"/>
    <n v="71.785714285714292"/>
    <s v="theater/plays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n v="1.0867285714285715"/>
    <n v="29.258076923076924"/>
    <s v="theater/plays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n v="1"/>
    <n v="1000"/>
    <s v="theater/plays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n v="1.1399999999999999"/>
    <n v="74.347826086956516"/>
    <s v="theater/plays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n v="1.0085"/>
    <n v="63.829113924050631"/>
    <s v="theater/plays"/>
    <x v="1"/>
    <s v="plays"/>
    <x v="527"/>
    <d v="2017-02-17T16:05:00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n v="1.1565217391304348"/>
    <n v="44.333333333333336"/>
    <s v="theater/plays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n v="1.3041666666666667"/>
    <n v="86.944444444444443"/>
    <s v="theater/plays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n v="1.0778267254038179"/>
    <n v="126.55172413793103"/>
    <s v="theater/plays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n v="1"/>
    <n v="129.03225806451613"/>
    <s v="theater/plays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n v="1.2324999999999999"/>
    <n v="71.242774566473983"/>
    <s v="theater/plays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n v="1.002"/>
    <n v="117.88235294117646"/>
    <s v="theater/plays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n v="1.0466666666666666"/>
    <n v="327.08333333333331"/>
    <s v="theater/plays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n v="1.0249999999999999"/>
    <n v="34.745762711864408"/>
    <s v="theater/plays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n v="1.1825757575757576"/>
    <n v="100.06410256410257"/>
    <s v="theater/plays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n v="1.2050000000000001"/>
    <n v="40.847457627118644"/>
    <s v="theater/plays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n v="3.0242"/>
    <n v="252.01666666666668"/>
    <s v="theater/plays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n v="1.00644"/>
    <n v="25.161000000000001"/>
    <s v="theater/plays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n v="6.666666666666667E-5"/>
    <n v="1"/>
    <s v="technology/web"/>
    <x v="2"/>
    <s v="web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n v="5.5555555555555558E-3"/>
    <n v="25"/>
    <s v="technology/web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n v="3.9999999999999998E-6"/>
    <n v="1"/>
    <s v="technology/web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n v="3.1818181818181819E-3"/>
    <n v="35"/>
    <s v="technology/web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n v="1.2E-2"/>
    <n v="3"/>
    <s v="technology/web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n v="0.27383999999999997"/>
    <n v="402.70588235294116"/>
    <s v="technology/web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n v="8.6666666666666663E-4"/>
    <n v="26"/>
    <s v="technology/web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n v="0"/>
    <n v="0"/>
    <s v="technology/web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n v="8.9999999999999998E-4"/>
    <n v="9"/>
    <s v="technology/web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n v="2.7199999999999998E-2"/>
    <n v="8.5"/>
    <s v="technology/web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n v="7.0000000000000001E-3"/>
    <n v="8.75"/>
    <s v="technology/web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n v="5.0413333333333331E-2"/>
    <n v="135.03571428571428"/>
    <s v="technology/web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n v="0"/>
    <n v="0"/>
    <s v="technology/web"/>
    <x v="2"/>
    <s v="web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n v="4.9199999999999999E-3"/>
    <n v="20.5"/>
    <s v="technology/web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n v="0.36589147286821705"/>
    <n v="64.36363636363636"/>
    <s v="technology/web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n v="0"/>
    <n v="0"/>
    <s v="technology/web"/>
    <x v="2"/>
    <s v="web"/>
    <x v="555"/>
    <d v="2016-06-12T08:29:03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n v="2.5000000000000001E-2"/>
    <n v="200"/>
    <s v="technology/web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n v="9.1066666666666674E-3"/>
    <n v="68.3"/>
    <s v="technology/web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n v="0"/>
    <n v="0"/>
    <s v="technology/web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n v="2.0833333333333335E-4"/>
    <n v="50"/>
    <s v="technology/web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n v="1.2E-4"/>
    <n v="4"/>
    <s v="technology/web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n v="3.6666666666666666E-3"/>
    <n v="27.5"/>
    <s v="technology/web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n v="0"/>
    <n v="0"/>
    <s v="technology/web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n v="9.0666666666666662E-4"/>
    <n v="34"/>
    <s v="technology/web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n v="5.5555555555555558E-5"/>
    <n v="1"/>
    <s v="technology/web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n v="0"/>
    <n v="0"/>
    <s v="technology/web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n v="2.0000000000000001E-4"/>
    <n v="1"/>
    <s v="technology/web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n v="0"/>
    <n v="0"/>
    <s v="technology/web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n v="0.01"/>
    <n v="49"/>
    <s v="technology/web"/>
    <x v="2"/>
    <s v="web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n v="8.0000000000000002E-3"/>
    <n v="20"/>
    <s v="technology/web"/>
    <x v="2"/>
    <s v="web"/>
    <x v="569"/>
    <d v="2016-01-01T20:20:12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n v="1.6705882352941177E-3"/>
    <n v="142"/>
    <s v="technology/web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n v="4.2399999999999998E-3"/>
    <n v="53"/>
    <s v="technology/web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n v="0"/>
    <n v="0"/>
    <s v="technology/web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n v="3.892538925389254E-3"/>
    <n v="38.444444444444443"/>
    <s v="technology/web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n v="7.1556350626118068E-3"/>
    <n v="20"/>
    <s v="technology/web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n v="4.3166666666666666E-3"/>
    <n v="64.75"/>
    <s v="technology/web"/>
    <x v="2"/>
    <s v="web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n v="1.2500000000000001E-5"/>
    <n v="1"/>
    <s v="technology/web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n v="2E-3"/>
    <n v="10"/>
    <s v="technology/web"/>
    <x v="2"/>
    <s v="web"/>
    <x v="577"/>
    <d v="2016-05-20T14:08:2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n v="1.12E-4"/>
    <n v="2"/>
    <s v="technology/web"/>
    <x v="2"/>
    <s v="web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n v="1.4583333333333334E-2"/>
    <n v="35"/>
    <s v="technology/web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n v="3.3333333333333332E-4"/>
    <n v="1"/>
    <s v="technology/web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n v="0"/>
    <n v="0"/>
    <s v="technology/web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n v="0"/>
    <n v="0"/>
    <s v="technology/web"/>
    <x v="2"/>
    <s v="web"/>
    <x v="582"/>
    <d v="2015-03-15T18:00:0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n v="1.1111111111111112E-4"/>
    <n v="1"/>
    <s v="technology/web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n v="0.01"/>
    <n v="5"/>
    <s v="technology/web"/>
    <x v="2"/>
    <s v="web"/>
    <x v="584"/>
    <d v="2015-03-16T16:11:56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n v="0"/>
    <n v="0"/>
    <s v="technology/web"/>
    <x v="2"/>
    <s v="web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n v="5.5999999999999999E-3"/>
    <n v="14"/>
    <s v="technology/web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n v="9.0833333333333335E-2"/>
    <n v="389.28571428571428"/>
    <s v="technology/web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n v="3.3444444444444443E-2"/>
    <n v="150.5"/>
    <s v="technology/web"/>
    <x v="2"/>
    <s v="web"/>
    <x v="588"/>
    <d v="2016-11-17T19:28:06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n v="1.3333333333333334E-4"/>
    <n v="1"/>
    <s v="technology/web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n v="4.4600000000000001E-2"/>
    <n v="24.777777777777779"/>
    <s v="technology/web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n v="6.0999999999999997E-4"/>
    <n v="30.5"/>
    <s v="technology/web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n v="3.3333333333333333E-2"/>
    <n v="250"/>
    <s v="technology/web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n v="0.23"/>
    <n v="16.428571428571427"/>
    <s v="technology/web"/>
    <x v="2"/>
    <s v="web"/>
    <x v="593"/>
    <d v="2015-04-06T15:15:45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n v="1.0399999999999999E-3"/>
    <n v="13"/>
    <s v="technology/web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n v="4.2599999999999999E-3"/>
    <n v="53.25"/>
    <s v="technology/web"/>
    <x v="2"/>
    <s v="web"/>
    <x v="595"/>
    <d v="2015-05-04T01:40:38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n v="2.9999999999999997E-4"/>
    <n v="3"/>
    <s v="technology/web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n v="2.6666666666666666E-3"/>
    <n v="10"/>
    <s v="technology/web"/>
    <x v="2"/>
    <s v="web"/>
    <x v="597"/>
    <d v="2016-07-31T16:00:00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n v="0.34"/>
    <n v="121.42857142857143"/>
    <s v="technology/web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n v="6.2E-4"/>
    <n v="15.5"/>
    <s v="technology/web"/>
    <x v="2"/>
    <s v="web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n v="0.02"/>
    <n v="100"/>
    <s v="technology/web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n v="1.4E-2"/>
    <n v="23.333333333333332"/>
    <s v="technology/web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n v="0"/>
    <n v="0"/>
    <s v="technology/web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n v="3.9334666666666664E-2"/>
    <n v="45.386153846153846"/>
    <s v="technology/web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n v="0"/>
    <n v="0"/>
    <s v="technology/web"/>
    <x v="2"/>
    <s v="web"/>
    <x v="604"/>
    <d v="2014-08-28T00:50:56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n v="2.6200000000000001E-2"/>
    <n v="16.375"/>
    <s v="technology/web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n v="2E-3"/>
    <n v="10"/>
    <s v="technology/web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n v="0"/>
    <n v="0"/>
    <s v="technology/web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n v="9.7400000000000004E-3"/>
    <n v="292.2"/>
    <s v="technology/web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n v="6.41025641025641E-3"/>
    <n v="5"/>
    <s v="technology/web"/>
    <x v="2"/>
    <s v="web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n v="0"/>
    <n v="0"/>
    <s v="technology/web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n v="0"/>
    <n v="0"/>
    <s v="technology/web"/>
    <x v="2"/>
    <s v="web"/>
    <x v="611"/>
    <d v="2016-01-19T13:27:1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n v="0"/>
    <n v="0"/>
    <s v="technology/web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n v="0.21363333333333334"/>
    <n v="105.93388429752066"/>
    <s v="technology/web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n v="0"/>
    <n v="0"/>
    <s v="technology/web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n v="0"/>
    <n v="0"/>
    <s v="technology/web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n v="0"/>
    <n v="0"/>
    <s v="technology/web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n v="0.03"/>
    <n v="20"/>
    <s v="technology/web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n v="0"/>
    <n v="0"/>
    <s v="technology/web"/>
    <x v="2"/>
    <s v="web"/>
    <x v="618"/>
    <d v="2015-12-09T19:26:43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n v="3.9999999999999998E-7"/>
    <n v="1"/>
    <s v="technology/web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n v="0.01"/>
    <n v="300"/>
    <s v="technology/web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n v="1.044E-2"/>
    <n v="87"/>
    <s v="technology/web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n v="5.6833333333333333E-2"/>
    <n v="37.888888888888886"/>
    <s v="technology/web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n v="0"/>
    <n v="0"/>
    <s v="technology/web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n v="0"/>
    <n v="0"/>
    <s v="technology/web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n v="0"/>
    <n v="0"/>
    <s v="technology/web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n v="0.17380000000000001"/>
    <n v="111.41025641025641"/>
    <s v="technology/web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n v="2.0000000000000001E-4"/>
    <n v="90"/>
    <s v="technology/web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n v="0"/>
    <n v="0"/>
    <s v="technology/web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n v="1.75E-3"/>
    <n v="116.66666666666667"/>
    <s v="technology/web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n v="8.3340278356529708E-4"/>
    <n v="10"/>
    <s v="technology/web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n v="1.38E-2"/>
    <n v="76.666666666666671"/>
    <s v="technology/web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n v="0"/>
    <n v="0"/>
    <s v="technology/web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n v="0.1245"/>
    <n v="49.8"/>
    <s v="technology/web"/>
    <x v="2"/>
    <s v="web"/>
    <x v="633"/>
    <d v="2016-06-17T23:00:00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n v="2.0000000000000001E-4"/>
    <n v="1"/>
    <s v="technology/web"/>
    <x v="2"/>
    <s v="web"/>
    <x v="634"/>
    <d v="2015-02-26T22:17:09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n v="8.0000000000000007E-5"/>
    <n v="2"/>
    <s v="technology/web"/>
    <x v="2"/>
    <s v="web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n v="2E-3"/>
    <n v="4"/>
    <s v="technology/web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n v="0"/>
    <n v="0"/>
    <s v="technology/web"/>
    <x v="2"/>
    <s v="web"/>
    <x v="637"/>
    <d v="2017-02-25T23:04:00"/>
  </r>
  <r>
    <n v="638"/>
    <s v="W (Canceled)"/>
    <s v="O0"/>
    <x v="61"/>
    <n v="18"/>
    <x v="1"/>
    <s v="DE"/>
    <s v="EUR"/>
    <n v="1490447662"/>
    <n v="1485267262"/>
    <b v="0"/>
    <n v="6"/>
    <b v="0"/>
    <n v="9.0000000000000006E-5"/>
    <n v="3"/>
    <s v="technology/web"/>
    <x v="2"/>
    <s v="web"/>
    <x v="638"/>
    <d v="2017-03-25T13:14:22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n v="9.9999999999999995E-7"/>
    <n v="1"/>
    <s v="technology/web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n v="1.4428571428571428"/>
    <n v="50.5"/>
    <s v="technology/wearables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n v="1.1916249999999999"/>
    <n v="151.31746031746033"/>
    <s v="technology/wearables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n v="14.604850000000001"/>
    <n v="134.3592456301748"/>
    <s v="technology/wearables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n v="1.0580799999999999"/>
    <n v="174.02631578947367"/>
    <s v="technology/wearables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n v="3.0011791999999997"/>
    <n v="73.486268364348675"/>
    <s v="technology/wearables"/>
    <x v="2"/>
    <s v="wearables"/>
    <x v="644"/>
    <d v="2014-10-29T01:00:00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n v="2.7869999999999999"/>
    <n v="23.518987341772153"/>
    <s v="technology/wearables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n v="1.3187625000000001"/>
    <n v="39.074444444444445"/>
    <s v="technology/wearables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n v="1.0705"/>
    <n v="125.94117647058823"/>
    <s v="technology/wearables"/>
    <x v="2"/>
    <s v="wearables"/>
    <x v="647"/>
    <d v="2016-03-17T17:25:49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n v="1.2682285714285715"/>
    <n v="1644"/>
    <s v="technology/wearables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n v="1.3996"/>
    <n v="42.670731707317074"/>
    <s v="technology/wearables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n v="1.1240000000000001"/>
    <n v="35.125"/>
    <s v="technology/wearables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n v="1.00528"/>
    <n v="239.35238095238094"/>
    <s v="technology/wearables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n v="1.0046666666666666"/>
    <n v="107.64285714285714"/>
    <s v="technology/wearables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n v="1.4144600000000001"/>
    <n v="95.830623306233065"/>
    <s v="technology/wearables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n v="2.6729166666666666"/>
    <n v="31.663376110562684"/>
    <s v="technology/wearables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n v="1.4688749999999999"/>
    <n v="42.886861313868614"/>
    <s v="technology/wearables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n v="2.1356000000000002"/>
    <n v="122.73563218390805"/>
    <s v="technology/wearables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n v="1.2569999999999999"/>
    <n v="190.45454545454547"/>
    <s v="technology/wearables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n v="1.0446206037108834"/>
    <n v="109.33695652173913"/>
    <s v="technology/wearables"/>
    <x v="2"/>
    <s v="wearables"/>
    <x v="658"/>
    <d v="2015-07-26T18:00:0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n v="1.0056666666666667"/>
    <n v="143.66666666666666"/>
    <s v="technology/wearables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n v="3.058E-2"/>
    <n v="84.944444444444443"/>
    <s v="technology/wearables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n v="9.4999999999999998E-3"/>
    <n v="10.555555555555555"/>
    <s v="technology/wearables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n v="4.0000000000000001E-3"/>
    <n v="39"/>
    <s v="technology/wearables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n v="3.5000000000000001E-3"/>
    <n v="100"/>
    <s v="technology/wearables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n v="7.5333333333333335E-2"/>
    <n v="31.172413793103448"/>
    <s v="technology/wearables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n v="0.18640000000000001"/>
    <n v="155.33333333333334"/>
    <s v="technology/wearables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n v="4.0000000000000003E-5"/>
    <n v="2"/>
    <s v="technology/wearables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n v="0.1002"/>
    <n v="178.92857142857142"/>
    <s v="technology/wearables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n v="4.5600000000000002E-2"/>
    <n v="27.36"/>
    <s v="technology/wearables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n v="0.21507499999999999"/>
    <n v="1536.25"/>
    <s v="technology/wearables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n v="0.29276666666666668"/>
    <n v="84.99677419354839"/>
    <s v="technology/wearables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n v="0.39426666666666665"/>
    <n v="788.5333333333333"/>
    <s v="technology/wearables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n v="0.21628"/>
    <n v="50.29767441860465"/>
    <s v="technology/wearables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n v="2.0500000000000002E-3"/>
    <n v="68.333333333333329"/>
    <s v="technology/wearables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n v="2.9999999999999997E-4"/>
    <n v="7.5"/>
    <s v="technology/wearables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n v="0.14849999999999999"/>
    <n v="34.269230769230766"/>
    <s v="technology/wearables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n v="1.4710000000000001E-2"/>
    <n v="61.291666666666664"/>
    <s v="technology/wearables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n v="0.25584000000000001"/>
    <n v="133.25"/>
    <s v="technology/wearables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n v="3.8206896551724136E-2"/>
    <n v="65.17647058823529"/>
    <s v="technology/wearables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n v="0.15485964912280703"/>
    <n v="93.90425531914893"/>
    <s v="technology/wearables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n v="0.25912000000000002"/>
    <n v="150.65116279069767"/>
    <s v="technology/wearables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n v="4.0000000000000002E-4"/>
    <n v="1"/>
    <s v="technology/wearables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n v="1.06E-3"/>
    <n v="13.25"/>
    <s v="technology/wearables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n v="8.5142857142857138E-3"/>
    <n v="99.333333333333329"/>
    <s v="technology/wearables"/>
    <x v="2"/>
    <s v="wearables"/>
    <x v="683"/>
    <d v="2016-10-31T21:36:04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n v="7.4837500000000001E-2"/>
    <n v="177.39259259259259"/>
    <s v="technology/wearables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n v="0.27650000000000002"/>
    <n v="55.3"/>
    <s v="technology/wearables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n v="0"/>
    <n v="0"/>
    <s v="technology/wearables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n v="3.5499999999999997E-2"/>
    <n v="591.66666666666663"/>
    <s v="technology/wearables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n v="0.72989999999999999"/>
    <n v="405.5"/>
    <s v="technology/wearables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n v="0.57648750000000004"/>
    <n v="343.14732142857144"/>
    <s v="technology/wearables"/>
    <x v="2"/>
    <s v="wearables"/>
    <x v="689"/>
    <d v="2016-12-08T04:59:00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n v="0.1234"/>
    <n v="72.588235294117652"/>
    <s v="technology/wearables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n v="5.1999999999999998E-3"/>
    <n v="26"/>
    <s v="technology/wearables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n v="6.5299999999999997E-2"/>
    <n v="6.4975124378109452"/>
    <s v="technology/wearables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n v="0.35338000000000003"/>
    <n v="119.38513513513513"/>
    <s v="technology/wearables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n v="3.933333333333333E-3"/>
    <n v="84.285714285714292"/>
    <s v="technology/wearables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n v="1.06E-2"/>
    <n v="90.857142857142861"/>
    <s v="technology/wearables"/>
    <x v="2"/>
    <s v="wearables"/>
    <x v="695"/>
    <d v="2014-10-31T12:30:20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n v="5.7142857142857145E-6"/>
    <n v="1"/>
    <s v="technology/wearables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n v="0.46379999999999999"/>
    <n v="20.342105263157894"/>
    <s v="technology/wearables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n v="0.15390000000000001"/>
    <n v="530.68965517241384"/>
    <s v="technology/wearables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n v="0.824221076923077"/>
    <n v="120.39184269662923"/>
    <s v="technology/wearables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n v="2.6866666666666667E-2"/>
    <n v="13"/>
    <s v="technology/wearables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n v="0.26600000000000001"/>
    <n v="291.33333333333331"/>
    <s v="technology/wearables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n v="0.30813400000000002"/>
    <n v="124.9191891891892"/>
    <s v="technology/wearables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n v="5.5800000000000002E-2"/>
    <n v="119.57142857142857"/>
    <s v="technology/wearables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n v="8.7454545454545458E-3"/>
    <n v="120.25"/>
    <s v="technology/wearables"/>
    <x v="2"/>
    <s v="wearables"/>
    <x v="704"/>
    <d v="2017-02-20T04:37:48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n v="9.7699999999999992E-3"/>
    <n v="195.4"/>
    <s v="technology/wearables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n v="0"/>
    <n v="0"/>
    <s v="technology/wearables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n v="0.78927352941176465"/>
    <n v="117.69868421052631"/>
    <s v="technology/wearables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n v="0.22092500000000001"/>
    <n v="23.948509485094849"/>
    <s v="technology/wearables"/>
    <x v="2"/>
    <s v="wearables"/>
    <x v="708"/>
    <d v="2014-09-13T13:56:40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n v="4.0666666666666663E-3"/>
    <n v="30.5"/>
    <s v="technology/wearables"/>
    <x v="2"/>
    <s v="wearables"/>
    <x v="709"/>
    <d v="2014-12-05T00:59:19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n v="0"/>
    <n v="0"/>
    <s v="technology/wearables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n v="0.33790999999999999"/>
    <n v="99.973372781065095"/>
    <s v="technology/wearables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n v="2.1649484536082476E-3"/>
    <n v="26.25"/>
    <s v="technology/wearables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n v="7.9600000000000001E-3"/>
    <n v="199"/>
    <s v="technology/wearables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n v="0.14993333333333334"/>
    <n v="80.321428571428569"/>
    <s v="technology/wearables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n v="5.0509090909090906E-2"/>
    <n v="115.75"/>
    <s v="technology/wearables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n v="0.10214285714285715"/>
    <n v="44.6875"/>
    <s v="technology/wearables"/>
    <x v="2"/>
    <s v="wearables"/>
    <x v="716"/>
    <d v="2014-12-01T00:00:00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n v="3.0500000000000002E-3"/>
    <n v="76.25"/>
    <s v="technology/wearables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n v="7.4999999999999997E-3"/>
    <n v="22.5"/>
    <s v="technology/wearables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n v="1.2933333333333333E-2"/>
    <n v="19.399999999999999"/>
    <s v="technology/wearables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n v="1.4394736842105262"/>
    <n v="66.707317073170728"/>
    <s v="publishing/nonfiction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n v="1.2210975609756098"/>
    <n v="84.142857142857139"/>
    <s v="publishing/nonfiction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n v="1.3202400000000001"/>
    <n v="215.72549019607843"/>
    <s v="publishing/nonfiction"/>
    <x v="3"/>
    <s v="nonfiction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n v="1.0938000000000001"/>
    <n v="54.69"/>
    <s v="publishing/nonfiction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n v="1.0547157142857144"/>
    <n v="51.62944055944056"/>
    <s v="publishing/nonfiction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n v="1.0035000000000001"/>
    <n v="143.35714285714286"/>
    <s v="publishing/nonfiction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n v="1.014"/>
    <n v="72.428571428571431"/>
    <s v="publishing/nonfiction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n v="1.5551428571428572"/>
    <n v="36.530201342281877"/>
    <s v="publishing/nonfiction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n v="1.05566"/>
    <n v="60.903461538461535"/>
    <s v="publishing/nonfiction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n v="1.3065"/>
    <n v="43.55"/>
    <s v="publishing/nonfiction"/>
    <x v="3"/>
    <s v="nonfiction"/>
    <x v="729"/>
    <d v="2012-09-19T04:27:41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n v="1.3219000000000001"/>
    <n v="99.766037735849054"/>
    <s v="publishing/nonfiction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n v="1.26"/>
    <n v="88.732394366197184"/>
    <s v="publishing/nonfiction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n v="1.6"/>
    <n v="4.9230769230769234"/>
    <s v="publishing/nonfiction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n v="1.2048000000000001"/>
    <n v="17.822485207100591"/>
    <s v="publishing/nonfiction"/>
    <x v="3"/>
    <s v="nonfiction"/>
    <x v="733"/>
    <d v="2013-12-20T10:04:52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n v="1.2552941176470589"/>
    <n v="187.19298245614036"/>
    <s v="publishing/nonfiction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n v="1.1440638297872341"/>
    <n v="234.80786026200875"/>
    <s v="publishing/nonfiction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n v="3.151388888888889"/>
    <n v="105.04629629629629"/>
    <s v="publishing/nonfiction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n v="1.224"/>
    <n v="56.666666666666664"/>
    <s v="publishing/nonfiction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n v="1.0673333333333332"/>
    <n v="39.048780487804876"/>
    <s v="publishing/nonfiction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n v="1.5833333333333333"/>
    <n v="68.345323741007192"/>
    <s v="publishing/nonfiction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n v="1.0740000000000001"/>
    <n v="169.57894736842104"/>
    <s v="publishing/nonfiction"/>
    <x v="3"/>
    <s v="nonfiction"/>
    <x v="740"/>
    <d v="2015-06-21T03:31:22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n v="1.0226"/>
    <n v="141.42340425531913"/>
    <s v="publishing/nonfiction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n v="1.1071428571428572"/>
    <n v="67.391304347826093"/>
    <s v="publishing/nonfiction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n v="1.48"/>
    <n v="54.266666666666666"/>
    <s v="publishing/nonfiction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n v="1.0232000000000001"/>
    <n v="82.516129032258064"/>
    <s v="publishing/nonfiction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n v="1.7909909909909909"/>
    <n v="53.729729729729726"/>
    <s v="publishing/nonfiction"/>
    <x v="3"/>
    <s v="nonfiction"/>
    <x v="745"/>
    <d v="2013-05-03T13:44:05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n v="1.1108135252761968"/>
    <n v="34.206185567010309"/>
    <s v="publishing/nonfiction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n v="1.0004285714285714"/>
    <n v="127.32727272727273"/>
    <s v="publishing/nonfiction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n v="1.0024999999999999"/>
    <n v="45.56818181818182"/>
    <s v="publishing/nonfiction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n v="1.0556000000000001"/>
    <n v="95.963636363636368"/>
    <s v="publishing/nonfiction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n v="1.0258775877587758"/>
    <n v="77.271186440677965"/>
    <s v="publishing/nonfiction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n v="1.1850000000000001"/>
    <n v="57.338709677419352"/>
    <s v="publishing/nonfiction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n v="1.117"/>
    <n v="53.19047619047619"/>
    <s v="publishing/nonfiction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n v="1.28"/>
    <n v="492.30769230769232"/>
    <s v="publishing/nonfiction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n v="1.0375000000000001"/>
    <n v="42.346938775510203"/>
    <s v="publishing/nonfiction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n v="1.0190760000000001"/>
    <n v="37.466029411764708"/>
    <s v="publishing/nonfiction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n v="1.177142857142857"/>
    <n v="37.454545454545453"/>
    <s v="publishing/nonfiction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n v="2.38"/>
    <n v="33.055555555555557"/>
    <s v="publishing/nonfiction"/>
    <x v="3"/>
    <s v="nonfiction"/>
    <x v="757"/>
    <d v="2012-12-06T01:18:34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n v="1.02"/>
    <n v="134.21052631578948"/>
    <s v="publishing/nonfiction"/>
    <x v="3"/>
    <s v="nonfiction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n v="1.0192000000000001"/>
    <n v="51.474747474747474"/>
    <s v="publishing/nonfiction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n v="0"/>
    <n v="0"/>
    <s v="publishing/fiction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n v="4.7E-2"/>
    <n v="39.166666666666664"/>
    <s v="publishing/fiction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n v="0"/>
    <n v="0"/>
    <s v="publishing/fiction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n v="1.1655011655011655E-3"/>
    <n v="5"/>
    <s v="publishing/fiction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n v="0"/>
    <n v="0"/>
    <s v="publishing/fiction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n v="0.36014285714285715"/>
    <n v="57.295454545454547"/>
    <s v="publishing/fiction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n v="0"/>
    <n v="0"/>
    <s v="publishing/fiction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n v="3.5400000000000001E-2"/>
    <n v="59"/>
    <s v="publishing/fiction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n v="0"/>
    <n v="0"/>
    <s v="publishing/fiction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n v="0.41399999999999998"/>
    <n v="31.846153846153847"/>
    <s v="publishing/fiction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n v="0"/>
    <n v="0"/>
    <s v="publishing/fiction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n v="2.631578947368421E-4"/>
    <n v="10"/>
    <s v="publishing/fiction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n v="3.3333333333333333E-2"/>
    <n v="50"/>
    <s v="publishing/fiction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n v="8.5129023676509714E-3"/>
    <n v="16"/>
    <s v="publishing/fiction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n v="0.70199999999999996"/>
    <n v="39"/>
    <s v="publishing/fiction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n v="1.7000000000000001E-2"/>
    <n v="34"/>
    <s v="publishing/fiction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n v="0.51400000000000001"/>
    <n v="63.122807017543863"/>
    <s v="publishing/fiction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n v="7.0000000000000001E-3"/>
    <n v="7"/>
    <s v="publishing/fiction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n v="4.0000000000000001E-3"/>
    <n v="2"/>
    <s v="publishing/fiction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n v="2.6666666666666668E-2"/>
    <n v="66.666666666666671"/>
    <s v="publishing/fiction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n v="1.04"/>
    <n v="38.518518518518519"/>
    <s v="music/rock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n v="1.3315375"/>
    <n v="42.609200000000001"/>
    <s v="music/rock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n v="1"/>
    <n v="50"/>
    <s v="music/rock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n v="1.4813333333333334"/>
    <n v="63.485714285714288"/>
    <s v="music/rock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n v="1.0249999999999999"/>
    <n v="102.5"/>
    <s v="music/rock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n v="1.8062799999999999"/>
    <n v="31.142758620689655"/>
    <s v="music/rock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n v="1.4279999999999999"/>
    <n v="162.27272727272728"/>
    <s v="music/rock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n v="1.1416666666666666"/>
    <n v="80.588235294117652"/>
    <s v="music/rock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n v="2.03505"/>
    <n v="59.85441176470588"/>
    <s v="music/rock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n v="1.0941176470588236"/>
    <n v="132.85714285714286"/>
    <s v="music/rock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n v="1.443746"/>
    <n v="92.547820512820508"/>
    <s v="music/rock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n v="1.0386666666666666"/>
    <n v="60.859375"/>
    <s v="music/rock"/>
    <x v="4"/>
    <s v="rock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n v="1.0044440000000001"/>
    <n v="41.851833333333339"/>
    <s v="music/rock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n v="1.0277927272727272"/>
    <n v="88.325937499999995"/>
    <s v="music/rock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n v="1.0531250000000001"/>
    <n v="158.96226415094338"/>
    <s v="music/rock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n v="1.1178571428571429"/>
    <n v="85.054347826086953"/>
    <s v="music/rock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n v="1.0135000000000001"/>
    <n v="112.61111111111111"/>
    <s v="music/rock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n v="1.0753333333333333"/>
    <n v="45.436619718309856"/>
    <s v="music/rock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n v="1.1488571428571428"/>
    <n v="46.218390804597703"/>
    <s v="music/rock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n v="1.0002"/>
    <n v="178.60714285714286"/>
    <s v="music/rock"/>
    <x v="4"/>
    <s v="rock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n v="1.5213333333333334"/>
    <n v="40.75"/>
    <s v="music/rock"/>
    <x v="4"/>
    <s v="rock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n v="1.1152149999999998"/>
    <n v="43.733921568627444"/>
    <s v="music/rock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n v="1.0133333333333334"/>
    <n v="81.066666666666663"/>
    <s v="music/rock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n v="1.232608695652174"/>
    <n v="74.60526315789474"/>
    <s v="music/rock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n v="1"/>
    <n v="305.55555555555554"/>
    <s v="music/rock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n v="1.05"/>
    <n v="58.333333333333336"/>
    <s v="music/rock"/>
    <x v="4"/>
    <s v="rock"/>
    <x v="805"/>
    <d v="2011-07-16T23:00:00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n v="1.0443750000000001"/>
    <n v="117.67605633802818"/>
    <s v="music/rock"/>
    <x v="4"/>
    <s v="rock"/>
    <x v="806"/>
    <d v="2011-09-07T16:35:39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n v="1.05125"/>
    <n v="73.771929824561397"/>
    <s v="music/rock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n v="1"/>
    <n v="104.65116279069767"/>
    <s v="music/rock"/>
    <x v="4"/>
    <s v="rock"/>
    <x v="808"/>
    <d v="2014-12-22T04:59:00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n v="1.03775"/>
    <n v="79.82692307692308"/>
    <s v="music/rock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n v="1.05"/>
    <n v="58.333333333333336"/>
    <s v="music/rock"/>
    <x v="4"/>
    <s v="rock"/>
    <x v="810"/>
    <d v="2012-09-01T01:21:02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n v="1.04"/>
    <n v="86.666666666666671"/>
    <s v="music/rock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n v="1.5183333333333333"/>
    <n v="27.606060606060606"/>
    <s v="music/rock"/>
    <x v="4"/>
    <s v="rock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n v="1.59996"/>
    <n v="24.999375000000001"/>
    <s v="music/rock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n v="1.2729999999999999"/>
    <n v="45.464285714285715"/>
    <s v="music/rock"/>
    <x v="4"/>
    <s v="rock"/>
    <x v="814"/>
    <d v="2011-05-31T18:04:00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n v="1.07"/>
    <n v="99.534883720930239"/>
    <s v="music/rock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n v="1.1512214285714286"/>
    <n v="39.31"/>
    <s v="music/rock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n v="1.3711066666666665"/>
    <n v="89.419999999999987"/>
    <s v="music/rock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n v="1.5571428571428572"/>
    <n v="28.684210526315791"/>
    <s v="music/rock"/>
    <x v="4"/>
    <s v="rock"/>
    <x v="818"/>
    <d v="2012-08-07T17:01:00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n v="1.0874999999999999"/>
    <n v="31.071428571428573"/>
    <s v="music/rock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n v="1.3405"/>
    <n v="70.55263157894737"/>
    <s v="music/rock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n v="1"/>
    <n v="224.12820512820514"/>
    <s v="music/rock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n v="1.1916666666666667"/>
    <n v="51.811594202898547"/>
    <s v="music/rock"/>
    <x v="4"/>
    <s v="rock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n v="1.7949999999999999"/>
    <n v="43.515151515151516"/>
    <s v="music/rock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n v="1.3438124999999999"/>
    <n v="39.816666666666663"/>
    <s v="music/rock"/>
    <x v="4"/>
    <s v="rock"/>
    <x v="824"/>
    <d v="2010-04-18T06:59:00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n v="1.0043200000000001"/>
    <n v="126.8080808080808"/>
    <s v="music/rock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n v="1.0145454545454546"/>
    <n v="113.87755102040816"/>
    <s v="music/rock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n v="1.0333333333333334"/>
    <n v="28.181818181818183"/>
    <s v="music/rock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n v="1.07"/>
    <n v="36.60526315789474"/>
    <s v="music/rock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n v="1.04"/>
    <n v="32.5"/>
    <s v="music/rock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n v="1.0783333333333334"/>
    <n v="60.65625"/>
    <s v="music/rock"/>
    <x v="4"/>
    <s v="rock"/>
    <x v="830"/>
    <d v="2013-03-22T11:37:05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n v="2.3333333333333335"/>
    <n v="175"/>
    <s v="music/rock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n v="1.0060706666666666"/>
    <n v="97.993896103896105"/>
    <s v="music/rock"/>
    <x v="4"/>
    <s v="rock"/>
    <x v="832"/>
    <d v="2012-01-21T08:13:00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n v="1.0166666666666666"/>
    <n v="148.78048780487805"/>
    <s v="music/rock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n v="1.3101818181818181"/>
    <n v="96.08"/>
    <s v="music/rock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n v="1.1725000000000001"/>
    <n v="58.625"/>
    <s v="music/rock"/>
    <x v="4"/>
    <s v="rock"/>
    <x v="835"/>
    <d v="2012-05-19T03:00:00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n v="1.009304"/>
    <n v="109.70695652173914"/>
    <s v="music/rock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n v="1.218"/>
    <n v="49.112903225806448"/>
    <s v="music/rock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n v="1.454"/>
    <n v="47.672131147540981"/>
    <s v="music/rock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n v="1.166166"/>
    <n v="60.737812499999997"/>
    <s v="music/rock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n v="1.2041660000000001"/>
    <n v="63.37715789473684"/>
    <s v="music/metal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n v="1.0132000000000001"/>
    <n v="53.893617021276597"/>
    <s v="music/metal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n v="1.0431999999999999"/>
    <n v="66.871794871794876"/>
    <s v="music/metal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n v="2.6713333333333331"/>
    <n v="63.102362204724407"/>
    <s v="music/metal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n v="1.9413333333333334"/>
    <n v="36.628930817610062"/>
    <s v="music/metal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n v="1.203802"/>
    <n v="34.005706214689269"/>
    <s v="music/metal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n v="1.2200090909090908"/>
    <n v="28.553404255319148"/>
    <s v="music/metal"/>
    <x v="4"/>
    <s v="metal"/>
    <x v="846"/>
    <d v="2014-03-10T14:00:00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n v="1"/>
    <n v="10"/>
    <s v="music/metal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n v="1"/>
    <n v="18.75"/>
    <s v="music/metal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n v="1.1990000000000001"/>
    <n v="41.704347826086959"/>
    <s v="music/metal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n v="1.55175"/>
    <n v="46.669172932330824"/>
    <s v="music/metal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n v="1.3045"/>
    <n v="37.271428571428572"/>
    <s v="music/metal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n v="1.0497142857142858"/>
    <n v="59.258064516129032"/>
    <s v="music/metal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n v="1"/>
    <n v="30"/>
    <s v="music/metal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n v="1.1822050359712231"/>
    <n v="65.8623246492986"/>
    <s v="music/metal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n v="1.0344827586206897"/>
    <n v="31.914893617021278"/>
    <s v="music/metal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n v="2.1800000000000002"/>
    <n v="19.464285714285715"/>
    <s v="music/metal"/>
    <x v="4"/>
    <s v="metal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n v="1"/>
    <n v="50"/>
    <s v="music/metal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n v="1.4400583333333332"/>
    <n v="22.737763157894737"/>
    <s v="music/metal"/>
    <x v="4"/>
    <s v="metal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n v="1.0467500000000001"/>
    <n v="42.724489795918366"/>
    <s v="music/metal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n v="0.18142857142857144"/>
    <n v="52.916666666666664"/>
    <s v="music/jazz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n v="2.2444444444444444E-2"/>
    <n v="50.5"/>
    <s v="music/jazz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n v="3.3999999999999998E-3"/>
    <n v="42.5"/>
    <s v="music/jazz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n v="4.4999999999999998E-2"/>
    <n v="18"/>
    <s v="music/jazz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n v="0.41538461538461541"/>
    <n v="34.177215189873415"/>
    <s v="music/jazz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n v="2.0454545454545454E-2"/>
    <n v="22.5"/>
    <s v="music/jazz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n v="0.18285714285714286"/>
    <n v="58.18181818181818"/>
    <s v="music/jazz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n v="0.2402"/>
    <n v="109.18181818181819"/>
    <s v="music/jazz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n v="1.1111111111111111E-3"/>
    <n v="50"/>
    <s v="music/jazz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n v="0.11818181818181818"/>
    <n v="346.66666666666669"/>
    <s v="music/jazz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n v="3.0999999999999999E-3"/>
    <n v="12.4"/>
    <s v="music/jazz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n v="5.4166666666666669E-2"/>
    <n v="27.083333333333332"/>
    <s v="music/jazz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n v="8.1250000000000003E-3"/>
    <n v="32.5"/>
    <s v="music/jazz"/>
    <x v="4"/>
    <s v="jazz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n v="1.2857142857142857E-2"/>
    <n v="9"/>
    <s v="music/jazz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n v="0.24333333333333335"/>
    <n v="34.761904761904759"/>
    <s v="music/jazz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n v="0"/>
    <n v="0"/>
    <s v="music/jazz"/>
    <x v="4"/>
    <s v="jazz"/>
    <x v="875"/>
    <d v="2015-09-21T17:22:11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n v="0.40799492385786801"/>
    <n v="28.577777777777779"/>
    <s v="music/jazz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n v="0.67549999999999999"/>
    <n v="46.586206896551722"/>
    <s v="music/jazz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n v="1.2999999999999999E-2"/>
    <n v="32.5"/>
    <s v="music/jazz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n v="0.30666666666666664"/>
    <n v="21.466666666666665"/>
    <s v="music/jazz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n v="2.9894179894179893E-2"/>
    <n v="14.125"/>
    <s v="music/indie rock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n v="8.0000000000000002E-3"/>
    <n v="30"/>
    <s v="music/indie rock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n v="0.20133333333333334"/>
    <n v="21.571428571428573"/>
    <s v="music/indie rock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n v="0.4002"/>
    <n v="83.375"/>
    <s v="music/indie rock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n v="0.01"/>
    <n v="10"/>
    <s v="music/indie rock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n v="0.75"/>
    <n v="35.714285714285715"/>
    <s v="music/indie rock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n v="0.41"/>
    <n v="29.285714285714285"/>
    <s v="music/indie rock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n v="0"/>
    <n v="0"/>
    <s v="music/indie rock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n v="7.1999999999999995E-2"/>
    <n v="18"/>
    <s v="music/indie rock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n v="9.4412800000000005E-2"/>
    <n v="73.760000000000005"/>
    <s v="music/indie rock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n v="4.1666666666666664E-2"/>
    <n v="31.25"/>
    <s v="music/indie rock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n v="3.2500000000000001E-2"/>
    <n v="28.888888888888889"/>
    <s v="music/indie rock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n v="0.40749999999999997"/>
    <n v="143.8235294117647"/>
    <s v="music/indie rock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n v="0.1"/>
    <n v="40"/>
    <s v="music/indie rock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n v="0.39169999999999999"/>
    <n v="147.81132075471697"/>
    <s v="music/indie rock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n v="2.4375000000000001E-2"/>
    <n v="27.857142857142858"/>
    <s v="music/indie rock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n v="0.4"/>
    <n v="44.444444444444443"/>
    <s v="music/indie rock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n v="0"/>
    <n v="0"/>
    <s v="music/indie rock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n v="2.8000000000000001E-2"/>
    <n v="35"/>
    <s v="music/indie rock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n v="0.37333333333333335"/>
    <n v="35"/>
    <s v="music/indie rock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n v="4.1999999999999997E-3"/>
    <n v="10.5"/>
    <s v="music/jazz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n v="0"/>
    <n v="0"/>
    <s v="music/jazz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n v="3.0000000000000001E-3"/>
    <n v="30"/>
    <s v="music/jazz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n v="3.2000000000000001E-2"/>
    <n v="40"/>
    <s v="music/jazz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n v="3.0200000000000001E-3"/>
    <n v="50.333333333333336"/>
    <s v="music/jazz"/>
    <x v="4"/>
    <s v="jazz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n v="3.0153846153846153E-2"/>
    <n v="32.666666666666664"/>
    <s v="music/jazz"/>
    <x v="4"/>
    <s v="jazz"/>
    <x v="905"/>
    <d v="2011-01-24T05:45:26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n v="0"/>
    <n v="0"/>
    <s v="music/jazz"/>
    <x v="4"/>
    <s v="jazz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n v="0"/>
    <n v="0"/>
    <s v="music/jazz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n v="0"/>
    <n v="0"/>
    <s v="music/jazz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n v="3.2500000000000001E-2"/>
    <n v="65"/>
    <s v="music/jazz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n v="0.22363636363636363"/>
    <n v="24.6"/>
    <s v="music/jazz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n v="0"/>
    <n v="0"/>
    <s v="music/jazz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n v="8.5714285714285719E-3"/>
    <n v="15"/>
    <s v="music/jazz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n v="6.6066666666666662E-2"/>
    <n v="82.583333333333329"/>
    <s v="music/jazz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n v="0"/>
    <n v="0"/>
    <s v="music/jazz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n v="5.7692307692307696E-2"/>
    <n v="41.666666666666664"/>
    <s v="music/jazz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n v="0"/>
    <n v="0"/>
    <s v="music/jazz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n v="6.0000000000000001E-3"/>
    <n v="30"/>
    <s v="music/jazz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n v="5.0256410256410255E-2"/>
    <n v="19.600000000000001"/>
    <s v="music/jazz"/>
    <x v="4"/>
    <s v="jazz"/>
    <x v="918"/>
    <d v="2014-12-01T22:59:21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n v="5.0000000000000001E-3"/>
    <n v="100"/>
    <s v="music/jazz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n v="0"/>
    <n v="0"/>
    <s v="music/jazz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n v="0.309"/>
    <n v="231.75"/>
    <s v="music/jazz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n v="0.21037037037037037"/>
    <n v="189.33333333333334"/>
    <s v="music/jazz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n v="2.1999999999999999E-2"/>
    <n v="55"/>
    <s v="music/jazz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n v="0.109"/>
    <n v="21.8"/>
    <s v="music/jazz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n v="2.6666666666666668E-2"/>
    <n v="32"/>
    <s v="music/jazz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n v="0"/>
    <n v="0"/>
    <s v="music/jazz"/>
    <x v="4"/>
    <s v="jazz"/>
    <x v="926"/>
    <d v="2010-07-08T22:40:00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n v="0"/>
    <n v="0"/>
    <s v="music/jazz"/>
    <x v="4"/>
    <s v="jazz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n v="0.10862068965517241"/>
    <n v="56.25"/>
    <s v="music/jazz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n v="0"/>
    <n v="0"/>
    <s v="music/jazz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n v="0.38333333333333336"/>
    <n v="69"/>
    <s v="music/jazz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n v="6.5500000000000003E-2"/>
    <n v="18.714285714285715"/>
    <s v="music/jazz"/>
    <x v="4"/>
    <s v="jazz"/>
    <x v="931"/>
    <d v="2014-03-16T22:00:00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n v="0.14536842105263159"/>
    <n v="46.033333333333331"/>
    <s v="music/jazz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n v="0.06"/>
    <n v="60"/>
    <s v="music/jazz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n v="0.30399999999999999"/>
    <n v="50.666666666666664"/>
    <s v="music/jazz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n v="1.4285714285714285E-2"/>
    <n v="25"/>
    <s v="music/jazz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n v="0"/>
    <n v="0"/>
    <s v="music/jazz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n v="1.1428571428571429E-2"/>
    <n v="20"/>
    <s v="music/jazz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n v="3.5714285714285713E-3"/>
    <n v="25"/>
    <s v="music/jazz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n v="1.4545454545454545E-2"/>
    <n v="20"/>
    <s v="music/jazz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n v="0.17155555555555554"/>
    <n v="110.28571428571429"/>
    <s v="technology/wearables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n v="2.3220000000000001E-2"/>
    <n v="37.451612903225808"/>
    <s v="technology/wearables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n v="8.9066666666666669E-2"/>
    <n v="41.75"/>
    <s v="technology/wearables"/>
    <x v="2"/>
    <s v="wearables"/>
    <x v="942"/>
    <d v="2016-02-18T20:14:20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n v="9.633333333333334E-2"/>
    <n v="24.083333333333332"/>
    <s v="technology/wearables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n v="0.13325999999999999"/>
    <n v="69.40625"/>
    <s v="technology/wearables"/>
    <x v="2"/>
    <s v="wearables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n v="2.4840000000000001E-2"/>
    <n v="155.25"/>
    <s v="technology/wearables"/>
    <x v="2"/>
    <s v="wearables"/>
    <x v="945"/>
    <d v="2017-02-18T23:59:00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n v="1.9066666666666666E-2"/>
    <n v="57.2"/>
    <s v="technology/wearables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n v="0"/>
    <n v="0"/>
    <s v="technology/wearables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n v="0.12"/>
    <n v="60"/>
    <s v="technology/wearables"/>
    <x v="2"/>
    <s v="wearables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n v="1.3650000000000001E-2"/>
    <n v="39"/>
    <s v="technology/wearables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n v="0.28039999999999998"/>
    <n v="58.416666666666664"/>
    <s v="technology/wearables"/>
    <x v="2"/>
    <s v="wearables"/>
    <x v="950"/>
    <d v="2016-01-17T18:01:01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n v="0.38390000000000002"/>
    <n v="158.63636363636363"/>
    <s v="technology/wearables"/>
    <x v="2"/>
    <s v="wearables"/>
    <x v="951"/>
    <d v="2016-06-04T15:41:1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n v="0.39942857142857141"/>
    <n v="99.857142857142861"/>
    <s v="technology/wearables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n v="8.3999999999999995E-3"/>
    <n v="25.2"/>
    <s v="technology/wearables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n v="0.43406666666666666"/>
    <n v="89.191780821917803"/>
    <s v="technology/wearables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n v="5.6613333333333335E-2"/>
    <n v="182.6236559139785"/>
    <s v="technology/wearables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n v="1.7219999999999999E-2"/>
    <n v="50.647058823529413"/>
    <s v="technology/wearables"/>
    <x v="2"/>
    <s v="wearables"/>
    <x v="956"/>
    <d v="2015-04-26T20:55:59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n v="1.9416666666666665E-2"/>
    <n v="33.285714285714285"/>
    <s v="technology/wearables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n v="0.11328275684711328"/>
    <n v="51.823529411764703"/>
    <s v="technology/wearables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n v="0.3886"/>
    <n v="113.62573099415205"/>
    <s v="technology/wearables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n v="0.46100628930817611"/>
    <n v="136.46276595744681"/>
    <s v="technology/wearables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n v="0.42188421052631581"/>
    <n v="364.35454545454547"/>
    <s v="technology/wearables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n v="0.2848"/>
    <n v="19.243243243243242"/>
    <s v="technology/wearables"/>
    <x v="2"/>
    <s v="wearables"/>
    <x v="962"/>
    <d v="2016-02-11T17:05:53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n v="1.0771428571428571E-2"/>
    <n v="41.888888888888886"/>
    <s v="technology/wearables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n v="7.9909090909090902E-3"/>
    <n v="30.310344827586206"/>
    <s v="technology/wearables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n v="1.192E-2"/>
    <n v="49.666666666666664"/>
    <s v="technology/wearables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n v="0.14799999999999999"/>
    <n v="59.2"/>
    <s v="technology/wearables"/>
    <x v="2"/>
    <s v="wearables"/>
    <x v="966"/>
    <d v="2016-10-06T15:15:3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n v="0.17810000000000001"/>
    <n v="43.97530864197531"/>
    <s v="technology/wearables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n v="1.325E-2"/>
    <n v="26.5"/>
    <s v="technology/wearables"/>
    <x v="2"/>
    <s v="wearables"/>
    <x v="968"/>
    <d v="2014-08-15T20:20:34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n v="0.46666666666666667"/>
    <n v="1272.7272727272727"/>
    <s v="technology/wearables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n v="0.4592"/>
    <n v="164"/>
    <s v="technology/wearables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n v="2.2599999999999999E-3"/>
    <n v="45.2"/>
    <s v="technology/wearables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n v="0.34625"/>
    <n v="153.88888888888889"/>
    <s v="technology/wearables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n v="2.0549999999999999E-2"/>
    <n v="51.375"/>
    <s v="technology/wearables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n v="5.5999999999999999E-3"/>
    <n v="93.333333333333329"/>
    <s v="technology/wearables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n v="2.6069999999999999E-2"/>
    <n v="108.625"/>
    <s v="technology/wearables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n v="1.9259999999999999E-2"/>
    <n v="160.5"/>
    <s v="technology/wearables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n v="0.33666666666666667"/>
    <n v="75.75"/>
    <s v="technology/wearables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n v="0.5626326718299024"/>
    <n v="790.83739837398377"/>
    <s v="technology/wearables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n v="0.82817600000000002"/>
    <n v="301.93916666666667"/>
    <s v="technology/wearables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n v="0.14860000000000001"/>
    <n v="47.935483870967744"/>
    <s v="technology/wearables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n v="1.2375123751237513E-4"/>
    <n v="2.75"/>
    <s v="technology/wearables"/>
    <x v="2"/>
    <s v="wearables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n v="1.7142857142857143E-4"/>
    <n v="1"/>
    <s v="technology/wearables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n v="0.2950613611721471"/>
    <n v="171.79329608938548"/>
    <s v="technology/wearables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n v="1.06E-2"/>
    <n v="35.333333333333336"/>
    <s v="technology/wearables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n v="6.2933333333333327E-2"/>
    <n v="82.086956521739125"/>
    <s v="technology/wearables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n v="0.1275"/>
    <n v="110.8695652173913"/>
    <s v="technology/wearables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n v="0.13220000000000001"/>
    <n v="161.21951219512195"/>
    <s v="technology/wearables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n v="0"/>
    <n v="0"/>
    <s v="technology/wearables"/>
    <x v="2"/>
    <s v="wearables"/>
    <x v="988"/>
    <d v="2016-10-01T08:33:45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n v="0.16769999999999999"/>
    <n v="52.40625"/>
    <s v="technology/wearables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n v="1.0399999999999999E-3"/>
    <n v="13"/>
    <s v="technology/wearables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n v="4.24E-2"/>
    <n v="30.285714285714285"/>
    <s v="technology/wearables"/>
    <x v="2"/>
    <s v="wearables"/>
    <x v="991"/>
    <d v="2016-07-12T18:51:00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n v="4.6699999999999997E-3"/>
    <n v="116.75"/>
    <s v="technology/wearables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n v="0.25087142857142858"/>
    <n v="89.59693877551021"/>
    <s v="technology/wearables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n v="2.3345000000000001E-2"/>
    <n v="424.45454545454544"/>
    <s v="technology/wearables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n v="7.2599999999999998E-2"/>
    <n v="80.666666666666671"/>
    <s v="technology/wearables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n v="1.6250000000000001E-2"/>
    <n v="13"/>
    <s v="technology/wearables"/>
    <x v="2"/>
    <s v="wearables"/>
    <x v="996"/>
    <d v="2014-07-27T15:27:00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n v="1.2999999999999999E-2"/>
    <n v="8.125"/>
    <s v="technology/wearables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n v="0.58558333333333334"/>
    <n v="153.42794759825327"/>
    <s v="technology/wearables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n v="7.7886666666666673E-2"/>
    <n v="292.07499999999999"/>
    <s v="technology/wearables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n v="2.2157147647256063E-2"/>
    <n v="3304"/>
    <s v="technology/wearables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n v="1.04"/>
    <n v="1300"/>
    <s v="technology/wearables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n v="0.29602960296029601"/>
    <n v="134.54545454545453"/>
    <s v="technology/wearables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n v="0.16055"/>
    <n v="214.06666666666666"/>
    <s v="technology/wearables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n v="0.82208000000000003"/>
    <n v="216.33684210526314"/>
    <s v="technology/wearables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n v="0.75051000000000001"/>
    <n v="932.31055900621118"/>
    <s v="technology/wearables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n v="5.8500000000000003E-2"/>
    <n v="29.25"/>
    <s v="technology/wearables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n v="0.44319999999999998"/>
    <n v="174.94736842105263"/>
    <s v="technology/wearables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n v="2.6737967914438501E-3"/>
    <n v="250"/>
    <s v="technology/wearables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n v="0.1313"/>
    <n v="65"/>
    <s v="technology/wearables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n v="1.9088937093275488E-3"/>
    <n v="55"/>
    <s v="technology/wearables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n v="3.7499999999999999E-3"/>
    <n v="75"/>
    <s v="technology/wearables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n v="215.35021"/>
    <n v="1389.3561935483872"/>
    <s v="technology/wearables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n v="0.34527999999999998"/>
    <n v="95.911111111111111"/>
    <s v="technology/wearables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n v="0.30599999999999999"/>
    <n v="191.25"/>
    <s v="technology/wearables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n v="2.6666666666666668E-2"/>
    <n v="40"/>
    <s v="technology/wearables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n v="2.8420000000000001E-2"/>
    <n v="74.78947368421052"/>
    <s v="technology/wearables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n v="0.22878799999999999"/>
    <n v="161.11830985915492"/>
    <s v="technology/wearables"/>
    <x v="2"/>
    <s v="wearables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n v="3.1050000000000001E-2"/>
    <n v="88.714285714285708"/>
    <s v="technology/wearables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n v="0.47333333333333333"/>
    <n v="53.25"/>
    <s v="technology/wearables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n v="2.0554838709677421"/>
    <n v="106.2"/>
    <s v="music/electronic music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n v="3.5180366666666667"/>
    <n v="22.079728033472804"/>
    <s v="music/electronic music"/>
    <x v="4"/>
    <s v="electronic music"/>
    <x v="1021"/>
    <d v="2015-10-17T04:00:0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n v="1.149"/>
    <n v="31.054054054054053"/>
    <s v="music/electronic music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n v="2.3715000000000002"/>
    <n v="36.206106870229007"/>
    <s v="music/electronic music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n v="1.1863774999999999"/>
    <n v="388.9762295081967"/>
    <s v="music/electronic music"/>
    <x v="4"/>
    <s v="electronic music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n v="1.099283142857143"/>
    <n v="71.848571428571432"/>
    <s v="music/electronic music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n v="1.0000828571428571"/>
    <n v="57.381803278688523"/>
    <s v="music/electronic music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n v="1.0309292094387414"/>
    <n v="69.666666666666671"/>
    <s v="music/electronic music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n v="1.1727000000000001"/>
    <n v="45.988235294117644"/>
    <s v="music/electronic music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n v="1.1175999999999999"/>
    <n v="79.262411347517727"/>
    <s v="music/electronic music"/>
    <x v="4"/>
    <s v="electronic music"/>
    <x v="1029"/>
    <d v="2015-04-04T21:59:0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n v="3.4209999999999998"/>
    <n v="43.031446540880502"/>
    <s v="music/electronic music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n v="1.0740000000000001"/>
    <n v="108.48484848484848"/>
    <s v="music/electronic music"/>
    <x v="4"/>
    <s v="electronic music"/>
    <x v="1031"/>
    <d v="2015-12-16T18:20:1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n v="1.0849703703703704"/>
    <n v="61.029583333333335"/>
    <s v="music/electronic music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n v="1.0286144578313252"/>
    <n v="50.592592592592595"/>
    <s v="music/electronic music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n v="1.3000180000000001"/>
    <n v="39.157168674698795"/>
    <s v="music/electronic music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n v="1.0765217391304347"/>
    <n v="65.15789473684211"/>
    <s v="music/electronic music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n v="1.1236044444444444"/>
    <n v="23.963127962085309"/>
    <s v="music/electronic music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n v="1.0209999999999999"/>
    <n v="48.61904761904762"/>
    <s v="music/electronic music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n v="1.4533333333333334"/>
    <n v="35.73770491803279"/>
    <s v="music/electronic music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n v="1.282"/>
    <n v="21.366666666666667"/>
    <s v="music/electronic music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n v="2.9411764705882353E-3"/>
    <n v="250"/>
    <s v="journalism/audio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n v="0"/>
    <n v="0"/>
    <s v="journalism/audio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n v="1.5384615384615385E-2"/>
    <n v="10"/>
    <s v="journalism/audio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n v="8.5370000000000001E-2"/>
    <n v="29.236301369863014"/>
    <s v="journalism/audio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n v="8.571428571428571E-4"/>
    <n v="3"/>
    <s v="journalism/audio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n v="2.6599999999999999E-2"/>
    <n v="33.25"/>
    <s v="journalism/audio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n v="0"/>
    <n v="0"/>
    <s v="journalism/audio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n v="5.0000000000000001E-4"/>
    <n v="1"/>
    <s v="journalism/audio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n v="1.4133333333333333E-2"/>
    <n v="53"/>
    <s v="journalism/audio"/>
    <x v="5"/>
    <s v="audio"/>
    <x v="1048"/>
    <d v="2016-09-25T01:16:29"/>
  </r>
  <r>
    <n v="1049"/>
    <s v="J1 (Canceled)"/>
    <s v="------"/>
    <x v="14"/>
    <n v="0"/>
    <x v="1"/>
    <s v="US"/>
    <s v="USD"/>
    <n v="1455272445"/>
    <n v="1452680445"/>
    <b v="0"/>
    <n v="0"/>
    <b v="0"/>
    <n v="0"/>
    <n v="0"/>
    <s v="journalism/audio"/>
    <x v="5"/>
    <s v="audio"/>
    <x v="1049"/>
    <d v="2016-02-12T10:20:45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n v="0"/>
    <n v="0"/>
    <s v="journalism/audio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n v="0"/>
    <n v="0"/>
    <s v="journalism/audio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n v="0"/>
    <n v="0"/>
    <s v="journalism/audio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n v="0.01"/>
    <n v="15"/>
    <s v="journalism/audio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n v="0"/>
    <n v="0"/>
    <s v="journalism/audio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n v="0"/>
    <n v="0"/>
    <s v="journalism/audio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n v="0"/>
    <n v="0"/>
    <s v="journalism/audio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n v="0"/>
    <n v="0"/>
    <s v="journalism/audio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n v="0"/>
    <n v="0"/>
    <s v="journalism/audio"/>
    <x v="5"/>
    <s v="audio"/>
    <x v="1058"/>
    <d v="2015-03-26T00:00:0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n v="0"/>
    <n v="0"/>
    <s v="journalism/audio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n v="0.01"/>
    <n v="50"/>
    <s v="journalism/audio"/>
    <x v="5"/>
    <s v="audio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n v="0"/>
    <n v="0"/>
    <s v="journalism/audio"/>
    <x v="5"/>
    <s v="audio"/>
    <x v="1061"/>
    <d v="2016-05-02T01:00:00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n v="0.95477386934673369"/>
    <n v="47.5"/>
    <s v="journalism/audio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n v="0"/>
    <n v="0"/>
    <s v="journalism/audio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n v="8.9744444444444446E-2"/>
    <n v="65.666666666666671"/>
    <s v="games/video games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n v="2.7E-2"/>
    <n v="16.2"/>
    <s v="games/video games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n v="3.3673333333333333E-2"/>
    <n v="34.128378378378379"/>
    <s v="games/video games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n v="0.26"/>
    <n v="13"/>
    <s v="games/video games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n v="1.5E-3"/>
    <n v="11.25"/>
    <s v="games/video games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n v="0.38636363636363635"/>
    <n v="40.476190476190474"/>
    <s v="games/video games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n v="7.0000000000000001E-3"/>
    <n v="35"/>
    <s v="games/video games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n v="0"/>
    <n v="0"/>
    <s v="games/video games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n v="6.8000000000000005E-4"/>
    <n v="12.75"/>
    <s v="games/video games"/>
    <x v="6"/>
    <s v="video games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n v="1.3333333333333334E-2"/>
    <n v="10"/>
    <s v="games/video games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n v="6.3092592592592589E-2"/>
    <n v="113.56666666666666"/>
    <s v="games/video games"/>
    <x v="6"/>
    <s v="video games"/>
    <x v="1074"/>
    <d v="2014-01-04T04:09:05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n v="4.4999999999999998E-2"/>
    <n v="15"/>
    <s v="games/video games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n v="0.62765333333333329"/>
    <n v="48.281025641025643"/>
    <s v="games/video games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n v="0.29376000000000002"/>
    <n v="43.976047904191617"/>
    <s v="games/video games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n v="7.4999999999999997E-2"/>
    <n v="9"/>
    <s v="games/video games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n v="2.6076923076923077E-2"/>
    <n v="37.666666666666664"/>
    <s v="games/video games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n v="9.1050000000000006E-2"/>
    <n v="18.581632653061224"/>
    <s v="games/video games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n v="1.7647058823529413E-4"/>
    <n v="3"/>
    <s v="games/video games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n v="5.5999999999999999E-3"/>
    <n v="18.666666666666668"/>
    <s v="games/video games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n v="8.2000000000000007E-3"/>
    <n v="410"/>
    <s v="games/video games"/>
    <x v="6"/>
    <s v="video games"/>
    <x v="1083"/>
    <d v="2014-08-02T15:49:4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n v="0"/>
    <n v="0"/>
    <s v="games/video games"/>
    <x v="6"/>
    <s v="video games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n v="3.4200000000000001E-2"/>
    <n v="114"/>
    <s v="games/video games"/>
    <x v="6"/>
    <s v="video games"/>
    <x v="1085"/>
    <d v="2016-03-14T15:06:15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n v="8.3333333333333339E-4"/>
    <n v="7.5"/>
    <s v="games/video games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n v="0"/>
    <n v="0"/>
    <s v="games/video games"/>
    <x v="6"/>
    <s v="video games"/>
    <x v="1087"/>
    <d v="2014-06-15T17:08:0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n v="0.14182977777777778"/>
    <n v="43.41727891156463"/>
    <s v="games/video games"/>
    <x v="6"/>
    <s v="video games"/>
    <x v="1088"/>
    <d v="2014-04-24T19:11:0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n v="7.8266666666666665E-2"/>
    <n v="23.959183673469386"/>
    <s v="games/video games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n v="3.8464497269020693E-4"/>
    <n v="5"/>
    <s v="games/video games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n v="0.125"/>
    <n v="12.5"/>
    <s v="games/video games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n v="1.0500000000000001E-2"/>
    <n v="3"/>
    <s v="games/video games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n v="0.14083333333333334"/>
    <n v="10.5625"/>
    <s v="games/video games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n v="0.18300055555555556"/>
    <n v="122.00037037037038"/>
    <s v="games/video games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n v="5.0347999999999997E-2"/>
    <n v="267.80851063829789"/>
    <s v="games/video games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n v="0.17933333333333334"/>
    <n v="74.206896551724142"/>
    <s v="games/video games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n v="4.6999999999999999E-4"/>
    <n v="6.7142857142857144"/>
    <s v="games/video games"/>
    <x v="6"/>
    <s v="video games"/>
    <x v="1097"/>
    <d v="2014-03-02T19:01: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n v="7.2120000000000004E-2"/>
    <n v="81.954545454545453"/>
    <s v="games/video games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n v="5.0000000000000001E-3"/>
    <n v="25"/>
    <s v="games/video games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n v="2.5000000000000001E-2"/>
    <n v="10"/>
    <s v="games/video games"/>
    <x v="6"/>
    <s v="video games"/>
    <x v="1100"/>
    <d v="2016-02-14T02:39:31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n v="4.0999999999999999E-4"/>
    <n v="6.833333333333333"/>
    <s v="games/video games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n v="5.3124999999999999E-2"/>
    <n v="17.708333333333332"/>
    <s v="games/video games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n v="1.6199999999999999E-2"/>
    <n v="16.2"/>
    <s v="games/video games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n v="4.9516666666666667E-2"/>
    <n v="80.297297297297291"/>
    <s v="games/video games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n v="1.5900000000000001E-3"/>
    <n v="71.55"/>
    <s v="games/video games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n v="0.41249999999999998"/>
    <n v="23.571428571428573"/>
    <s v="games/video games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n v="0"/>
    <n v="0"/>
    <s v="games/video games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n v="2.93E-2"/>
    <n v="34.88095238095238"/>
    <s v="games/video games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n v="4.4999999999999997E-3"/>
    <n v="15"/>
    <s v="games/video games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n v="5.1000000000000004E-3"/>
    <n v="23.181818181818183"/>
    <s v="games/video games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n v="4.0000000000000002E-4"/>
    <n v="1"/>
    <s v="games/video games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n v="0.35537409090909089"/>
    <n v="100.23371794871794"/>
    <s v="games/video games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n v="5.0000000000000001E-3"/>
    <n v="5"/>
    <s v="games/video games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n v="1.6666666666666668E-3"/>
    <n v="3.3333333333333335"/>
    <s v="games/video games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n v="1.325E-3"/>
    <n v="13.25"/>
    <s v="games/video games"/>
    <x v="6"/>
    <s v="video games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n v="3.5704000000000004E-4"/>
    <n v="17.852"/>
    <s v="games/video games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n v="8.3000000000000004E-2"/>
    <n v="10.375"/>
    <s v="games/video games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n v="2.4222222222222221E-2"/>
    <n v="36.333333333333336"/>
    <s v="games/video games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n v="2.3809523809523812E-3"/>
    <n v="5"/>
    <s v="games/video games"/>
    <x v="6"/>
    <s v="video games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n v="0"/>
    <n v="0"/>
    <s v="games/video games"/>
    <x v="6"/>
    <s v="video games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n v="1.16E-4"/>
    <n v="5.8"/>
    <s v="games/video games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n v="0"/>
    <n v="0"/>
    <s v="games/video games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n v="2.2000000000000001E-3"/>
    <n v="3.6666666666666665"/>
    <s v="games/video games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n v="4.7222222222222223E-3"/>
    <n v="60.714285714285715"/>
    <s v="games/mobile games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n v="0"/>
    <n v="0"/>
    <s v="games/mobile games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n v="5.0000000000000001E-3"/>
    <n v="5"/>
    <s v="games/mobile games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n v="1.6714285714285713E-2"/>
    <n v="25.434782608695652"/>
    <s v="games/mobile games"/>
    <x v="6"/>
    <s v="mobile games"/>
    <x v="1127"/>
    <d v="2014-11-14T21:30:00"/>
  </r>
  <r>
    <n v="1128"/>
    <s v="Flying Turds"/>
    <s v="#havingfunFTW"/>
    <x v="28"/>
    <n v="1"/>
    <x v="2"/>
    <s v="GB"/>
    <s v="GBP"/>
    <n v="1407425717"/>
    <n v="1404833717"/>
    <b v="0"/>
    <n v="1"/>
    <b v="0"/>
    <n v="1E-3"/>
    <n v="1"/>
    <s v="games/mobile games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n v="1.0499999999999999E-3"/>
    <n v="10.5"/>
    <s v="games/mobile games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n v="2.2000000000000001E-3"/>
    <n v="3.6666666666666665"/>
    <s v="games/mobile games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n v="0"/>
    <n v="0"/>
    <s v="games/mobile games"/>
    <x v="6"/>
    <s v="mobile games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n v="0.14380000000000001"/>
    <n v="110.61538461538461"/>
    <s v="games/mobile games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n v="6.6666666666666671E-3"/>
    <n v="20"/>
    <s v="games/mobile games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n v="4.0000000000000003E-5"/>
    <n v="1"/>
    <s v="games/mobile games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n v="0.05"/>
    <n v="50"/>
    <s v="games/mobile games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n v="6.4439140811455853E-2"/>
    <n v="45"/>
    <s v="games/mobile games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n v="0.39500000000000002"/>
    <n v="253.2051282051282"/>
    <s v="games/mobile games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n v="3.5714285714285713E-3"/>
    <n v="31.25"/>
    <s v="games/mobile games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n v="6.2500000000000001E-4"/>
    <n v="5"/>
    <s v="games/mobile games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n v="0"/>
    <n v="0"/>
    <s v="games/mobile games"/>
    <x v="6"/>
    <s v="mobile games"/>
    <x v="1140"/>
    <d v="2015-08-06T11:05:21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n v="0"/>
    <n v="0"/>
    <s v="games/mobile games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n v="0"/>
    <n v="0"/>
    <s v="games/mobile games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n v="4.1333333333333335E-3"/>
    <n v="23.25"/>
    <s v="games/mobile games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n v="0"/>
    <n v="0"/>
    <s v="food/food trucks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n v="1.25E-3"/>
    <n v="100"/>
    <s v="food/food trucks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n v="8.8333333333333333E-2"/>
    <n v="44.166666666666664"/>
    <s v="food/food trucks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n v="0"/>
    <n v="0"/>
    <s v="food/food trucks"/>
    <x v="7"/>
    <s v="food trucks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n v="4.8666666666666667E-3"/>
    <n v="24.333333333333332"/>
    <s v="food/food trucks"/>
    <x v="7"/>
    <s v="food trucks"/>
    <x v="1148"/>
    <d v="2016-12-01T05:06:21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n v="1.5E-3"/>
    <n v="37.5"/>
    <s v="food/food trucks"/>
    <x v="7"/>
    <s v="food trucks"/>
    <x v="1149"/>
    <d v="2016-06-16T17:02:46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n v="0.1008"/>
    <n v="42"/>
    <s v="food/food trucks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n v="0"/>
    <n v="0"/>
    <s v="food/food trucks"/>
    <x v="7"/>
    <s v="food trucks"/>
    <x v="1151"/>
    <d v="2015-09-07T02:27:43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n v="5.6937500000000002E-2"/>
    <n v="60.733333333333334"/>
    <s v="food/food trucks"/>
    <x v="7"/>
    <s v="food trucks"/>
    <x v="1152"/>
    <d v="2015-05-15T17:01:52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n v="6.2500000000000003E-3"/>
    <n v="50"/>
    <s v="food/food trucks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n v="6.5000000000000002E-2"/>
    <n v="108.33333333333333"/>
    <s v="food/food trucks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n v="7.5199999999999998E-3"/>
    <n v="23.5"/>
    <s v="food/food trucks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n v="0"/>
    <n v="0"/>
    <s v="food/food trucks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n v="1.5100000000000001E-2"/>
    <n v="50.333333333333336"/>
    <s v="food/food trucks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n v="4.6666666666666671E-3"/>
    <n v="11.666666666666666"/>
    <s v="food/food trucks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n v="0"/>
    <n v="0"/>
    <s v="food/food trucks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n v="3.85E-2"/>
    <n v="60.789473684210527"/>
    <s v="food/food trucks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n v="0"/>
    <n v="0"/>
    <s v="food/food trucks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n v="5.8333333333333338E-4"/>
    <n v="17.5"/>
    <s v="food/food trucks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n v="0"/>
    <n v="0"/>
    <s v="food/food trucks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n v="0"/>
    <n v="0"/>
    <s v="food/food trucks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n v="0.20705000000000001"/>
    <n v="82.82"/>
    <s v="food/food trucks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n v="0.19139999999999999"/>
    <n v="358.875"/>
    <s v="food/food trucks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n v="1.6316666666666667E-2"/>
    <n v="61.1875"/>
    <s v="food/food trucks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n v="5.6666666666666664E-2"/>
    <n v="340"/>
    <s v="food/food trucks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n v="1.6999999999999999E-3"/>
    <n v="5.666666666666667"/>
    <s v="food/food trucks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n v="4.0000000000000001E-3"/>
    <n v="50"/>
    <s v="food/food trucks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n v="1E-3"/>
    <n v="25"/>
    <s v="food/food trucks"/>
    <x v="7"/>
    <s v="food trucks"/>
    <x v="1171"/>
    <d v="2014-11-13T20:18:47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n v="0"/>
    <n v="0"/>
    <s v="food/food trucks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n v="2.4000000000000001E-4"/>
    <n v="30"/>
    <s v="food/food trucks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n v="5.906666666666667E-2"/>
    <n v="46.631578947368418"/>
    <s v="food/food trucks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n v="2.9250000000000002E-2"/>
    <n v="65"/>
    <s v="food/food trucks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n v="5.7142857142857142E-5"/>
    <n v="10"/>
    <s v="food/food trucks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n v="0"/>
    <n v="0"/>
    <s v="food/food trucks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n v="6.666666666666667E-5"/>
    <n v="5"/>
    <s v="food/food trucks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n v="5.3333333333333337E-2"/>
    <n v="640"/>
    <s v="food/food trucks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n v="0.11749999999999999"/>
    <n v="69.117647058823536"/>
    <s v="food/food trucks"/>
    <x v="7"/>
    <s v="food trucks"/>
    <x v="1180"/>
    <d v="2014-06-28T19:21:54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n v="8.0000000000000007E-5"/>
    <n v="1.3333333333333333"/>
    <s v="food/food trucks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n v="4.2000000000000003E-2"/>
    <n v="10.5"/>
    <s v="food/food trucks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n v="0.04"/>
    <n v="33.333333333333336"/>
    <s v="food/food trucks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n v="1.0493636363636363"/>
    <n v="61.562666666666665"/>
    <s v="photography/photobooks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n v="1.0544"/>
    <n v="118.73873873873873"/>
    <s v="photography/photobooks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n v="1.0673333333333332"/>
    <n v="65.081300813008127"/>
    <s v="photography/photobooks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n v="1.0412571428571429"/>
    <n v="130.15714285714284"/>
    <s v="photography/photobooks"/>
    <x v="8"/>
    <s v="photobooks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n v="1.6054999999999999"/>
    <n v="37.776470588235291"/>
    <s v="photography/photobooks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n v="1.0777777777777777"/>
    <n v="112.79069767441861"/>
    <s v="photography/photobooks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n v="1.35"/>
    <n v="51.92307692307692"/>
    <s v="photography/photobooks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n v="1.0907407407407408"/>
    <n v="89.242424242424249"/>
    <s v="photography/photobooks"/>
    <x v="8"/>
    <s v="photobooks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n v="2.9"/>
    <n v="19.333333333333332"/>
    <s v="photography/photobooks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n v="1.0395714285714286"/>
    <n v="79.967032967032964"/>
    <s v="photography/photobooks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n v="3.2223999999999999"/>
    <n v="56.414565826330531"/>
    <s v="photography/photobooks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n v="1.35"/>
    <n v="79.411764705882348"/>
    <s v="photography/photobooks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n v="2.6991034482758622"/>
    <n v="76.439453125"/>
    <s v="photography/photobooks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n v="2.5329333333333333"/>
    <n v="121"/>
    <s v="photography/photobooks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n v="2.6059999999999999"/>
    <n v="54.616766467065865"/>
    <s v="photography/photobooks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n v="1.0131677953348381"/>
    <n v="299.22222222222223"/>
    <s v="photography/photobooks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n v="1.2560416666666667"/>
    <n v="58.533980582524272"/>
    <s v="photography/photobooks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n v="1.0243783333333334"/>
    <n v="55.371801801801809"/>
    <s v="photography/photobooks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n v="1.99244"/>
    <n v="183.80442804428046"/>
    <s v="photography/photobooks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n v="1.0245398773006136"/>
    <n v="165.34653465346534"/>
    <s v="photography/photobooks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n v="1.0294615384615384"/>
    <n v="234.78947368421052"/>
    <s v="photography/photobooks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n v="1.0086153846153847"/>
    <n v="211.48387096774192"/>
    <s v="photography/photobooks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n v="1.1499999999999999"/>
    <n v="32.34375"/>
    <s v="photography/photobooks"/>
    <x v="8"/>
    <s v="photobooks"/>
    <x v="1206"/>
    <d v="2017-03-11T13:29:00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n v="1.0416766467065868"/>
    <n v="123.37588652482269"/>
    <s v="photography/photobooks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n v="1.5529999999999999"/>
    <n v="207.06666666666666"/>
    <s v="photography/photobooks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n v="1.06"/>
    <n v="138.2608695652174"/>
    <s v="photography/photobooks"/>
    <x v="8"/>
    <s v="photobooks"/>
    <x v="1209"/>
    <d v="2017-02-25T20:18:25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n v="2.5431499999999998"/>
    <n v="493.81553398058253"/>
    <s v="photography/photobooks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n v="1.0109999999999999"/>
    <n v="168.5"/>
    <s v="photography/photobooks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n v="1.2904"/>
    <n v="38.867469879518069"/>
    <s v="photography/photobooks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n v="1.0223076923076924"/>
    <n v="61.527777777777779"/>
    <s v="photography/photobooks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n v="1.3180000000000001"/>
    <n v="105.44"/>
    <s v="photography/photobooks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n v="7.8608020000000005"/>
    <n v="71.592003642987251"/>
    <s v="photography/photobooks"/>
    <x v="8"/>
    <s v="photobooks"/>
    <x v="1215"/>
    <d v="2014-05-30T22:09:16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n v="1.4570000000000001"/>
    <n v="91.882882882882882"/>
    <s v="photography/photobooks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n v="1.026"/>
    <n v="148.57377049180329"/>
    <s v="photography/photobooks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n v="1.7227777777777777"/>
    <n v="174.2134831460674"/>
    <s v="photography/photobooks"/>
    <x v="8"/>
    <s v="photobooks"/>
    <x v="1218"/>
    <d v="2015-11-01T03:00:0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n v="1.5916819571865444"/>
    <n v="102.86166007905139"/>
    <s v="photography/photobooks"/>
    <x v="8"/>
    <s v="photobooks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n v="1.0376666666666667"/>
    <n v="111.17857142857143"/>
    <s v="photography/photobooks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n v="1.1140954545454547"/>
    <n v="23.796213592233013"/>
    <s v="photography/photobooks"/>
    <x v="8"/>
    <s v="photobooks"/>
    <x v="1221"/>
    <d v="2016-12-04T00:00:0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n v="2.80375"/>
    <n v="81.268115942028984"/>
    <s v="photography/photobooks"/>
    <x v="8"/>
    <s v="photobooks"/>
    <x v="1222"/>
    <d v="2016-04-01T04:00:0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n v="1.1210606060606061"/>
    <n v="116.21465968586388"/>
    <s v="photography/photobooks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n v="7.0666666666666669E-2"/>
    <n v="58.888888888888886"/>
    <s v="music/world music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n v="4.3999999999999997E-2"/>
    <n v="44"/>
    <s v="music/world music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n v="3.8739999999999997E-2"/>
    <n v="48.424999999999997"/>
    <s v="music/world music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n v="0"/>
    <n v="0"/>
    <s v="music/world music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n v="0.29299999999999998"/>
    <n v="61.041666666666664"/>
    <s v="music/world music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n v="9.0909090909090905E-3"/>
    <n v="25"/>
    <s v="music/world music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n v="0"/>
    <n v="0"/>
    <s v="music/world music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n v="0"/>
    <n v="0"/>
    <s v="music/world music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n v="8.0000000000000002E-3"/>
    <n v="40"/>
    <s v="music/world music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n v="0.11600000000000001"/>
    <n v="19.333333333333332"/>
    <s v="music/world music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n v="0"/>
    <n v="0"/>
    <s v="music/world music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n v="2.787363950092912E-2"/>
    <n v="35"/>
    <s v="music/world music"/>
    <x v="4"/>
    <s v="world music"/>
    <x v="1235"/>
    <d v="2013-12-15T03:14:59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n v="0"/>
    <n v="0"/>
    <s v="music/world music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n v="0"/>
    <n v="0"/>
    <s v="music/world music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n v="0.17799999999999999"/>
    <n v="59.333333333333336"/>
    <s v="music/world music"/>
    <x v="4"/>
    <s v="world music"/>
    <x v="1238"/>
    <d v="2011-08-06T14:38:5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n v="0"/>
    <n v="0"/>
    <s v="music/world music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n v="3.0124999999999999E-2"/>
    <n v="30.125"/>
    <s v="music/world music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n v="0.50739999999999996"/>
    <n v="74.617647058823536"/>
    <s v="music/world music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n v="5.4884742041712408E-3"/>
    <n v="5"/>
    <s v="music/world music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n v="0.14091666666666666"/>
    <n v="44.5"/>
    <s v="music/world music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n v="1.038"/>
    <n v="46.133333333333333"/>
    <s v="music/rock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n v="1.2024999999999999"/>
    <n v="141.47058823529412"/>
    <s v="music/rock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n v="1.17"/>
    <n v="75.483870967741936"/>
    <s v="music/rock"/>
    <x v="4"/>
    <s v="rock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n v="1.2214285714285715"/>
    <n v="85.5"/>
    <s v="music/rock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n v="1.5164"/>
    <n v="64.254237288135599"/>
    <s v="music/rock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n v="1.0444"/>
    <n v="64.46913580246914"/>
    <s v="music/rock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n v="2.0015333333333332"/>
    <n v="118.2007874015748"/>
    <s v="music/rock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n v="1.018"/>
    <n v="82.540540540540547"/>
    <s v="music/rock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n v="1.3765714285714286"/>
    <n v="34.170212765957444"/>
    <s v="music/rock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n v="3038.3319999999999"/>
    <n v="42.73322081575246"/>
    <s v="music/rock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n v="1.9885074626865671"/>
    <n v="94.489361702127653"/>
    <s v="music/rock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n v="2.0236666666666667"/>
    <n v="55.697247706422019"/>
    <s v="music/rock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n v="1.1796376666666666"/>
    <n v="98.030831024930734"/>
    <s v="music/rock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n v="2.9472727272727273"/>
    <n v="92.102272727272734"/>
    <s v="music/rock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n v="2.1314633333333335"/>
    <n v="38.175462686567165"/>
    <s v="music/rock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n v="1.0424"/>
    <n v="27.145833333333332"/>
    <s v="music/rock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n v="1.1366666666666667"/>
    <n v="50.689189189189186"/>
    <s v="music/rock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n v="1.0125"/>
    <n v="38.942307692307693"/>
    <s v="music/rock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n v="1.2541538461538462"/>
    <n v="77.638095238095232"/>
    <s v="music/rock"/>
    <x v="4"/>
    <s v="rock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n v="1.19"/>
    <n v="43.536585365853661"/>
    <s v="music/rock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n v="1.6646153846153846"/>
    <n v="31.823529411764707"/>
    <s v="music/rock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n v="1.1914771428571429"/>
    <n v="63.184393939393942"/>
    <s v="music/rock"/>
    <x v="4"/>
    <s v="rock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n v="1.0047368421052632"/>
    <n v="190.9"/>
    <s v="music/rock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n v="1.018"/>
    <n v="140.85534591194968"/>
    <s v="music/rock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n v="1.1666666666666667"/>
    <n v="76.92307692307692"/>
    <s v="music/rock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n v="1.0864893617021276"/>
    <n v="99.15533980582525"/>
    <s v="music/rock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n v="1.1472"/>
    <n v="67.881656804733723"/>
    <s v="music/rock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n v="1.018"/>
    <n v="246.29032258064515"/>
    <s v="music/rock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n v="1.06"/>
    <n v="189.28571428571428"/>
    <s v="music/rock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n v="1.0349999999999999"/>
    <n v="76.666666666666671"/>
    <s v="music/rock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n v="1.5497535999999998"/>
    <n v="82.963254817987149"/>
    <s v="music/rock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n v="1.6214066666666667"/>
    <n v="62.522107969151669"/>
    <s v="music/rock"/>
    <x v="4"/>
    <s v="rock"/>
    <x v="1275"/>
    <d v="2013-08-07T20:49:47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n v="1.0442100000000001"/>
    <n v="46.06808823529412"/>
    <s v="music/rock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n v="1.0612433333333333"/>
    <n v="38.543946731234868"/>
    <s v="music/rock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n v="1.5493846153846154"/>
    <n v="53.005263157894738"/>
    <s v="music/rock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n v="1.1077157238734421"/>
    <n v="73.355396825396824"/>
    <s v="music/rock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n v="1.1091186666666666"/>
    <n v="127.97523076923076"/>
    <s v="music/rock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n v="1.1071428571428572"/>
    <n v="104.72972972972973"/>
    <s v="music/rock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n v="1.2361333333333333"/>
    <n v="67.671532846715323"/>
    <s v="music/rock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n v="2.1105"/>
    <n v="95.931818181818187"/>
    <s v="music/rock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n v="1.01"/>
    <n v="65.161290322580641"/>
    <s v="theater/plays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n v="1.0165"/>
    <n v="32.269841269841272"/>
    <s v="theater/plays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n v="1.0833333333333333"/>
    <n v="81.25"/>
    <s v="theater/plays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n v="2.42"/>
    <n v="24.2"/>
    <s v="theater/plays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n v="1.0044999999999999"/>
    <n v="65.868852459016395"/>
    <s v="theater/plays"/>
    <x v="1"/>
    <s v="plays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n v="1.2506666666666666"/>
    <n v="36.07692307692308"/>
    <s v="theater/plays"/>
    <x v="1"/>
    <s v="plays"/>
    <x v="1289"/>
    <d v="2017-01-04T03:14:05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n v="1.0857142857142856"/>
    <n v="44.186046511627907"/>
    <s v="theater/plays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n v="1.4570000000000001"/>
    <n v="104.07142857142857"/>
    <s v="theater/plays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n v="1.1000000000000001"/>
    <n v="35.96153846153846"/>
    <s v="theater/plays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n v="1.0223333333333333"/>
    <n v="127.79166666666667"/>
    <s v="theater/plays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n v="1.22"/>
    <n v="27.727272727272727"/>
    <s v="theater/plays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n v="1.0196000000000001"/>
    <n v="39.828125"/>
    <s v="theater/plays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n v="1.411764705882353"/>
    <n v="52.173913043478258"/>
    <s v="theater/plays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n v="1.0952500000000001"/>
    <n v="92.037815126050418"/>
    <s v="theater/plays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n v="1.0465"/>
    <n v="63.424242424242422"/>
    <s v="theater/plays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n v="1.24"/>
    <n v="135.625"/>
    <s v="theater/plays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n v="1.35"/>
    <n v="168.75"/>
    <s v="theater/plays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n v="1.0275000000000001"/>
    <n v="70.862068965517238"/>
    <s v="theater/plays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n v="1"/>
    <n v="50"/>
    <s v="theater/plays"/>
    <x v="1"/>
    <s v="plays"/>
    <x v="1302"/>
    <d v="2016-12-01T02:23:31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n v="1.3026085714285716"/>
    <n v="42.214166666666671"/>
    <s v="theater/plays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n v="0.39627499999999999"/>
    <n v="152.41346153846155"/>
    <s v="technology/wearables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n v="0.25976666666666665"/>
    <n v="90.616279069767444"/>
    <s v="technology/wearables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n v="0.65246363636363636"/>
    <n v="201.60393258426967"/>
    <s v="technology/wearables"/>
    <x v="2"/>
    <s v="wearables"/>
    <x v="1306"/>
    <d v="2014-12-04T10:58:54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n v="0.11514000000000001"/>
    <n v="127.93333333333334"/>
    <s v="technology/wearables"/>
    <x v="2"/>
    <s v="wearables"/>
    <x v="1307"/>
    <d v="2016-02-17T12:04:39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n v="0.11360000000000001"/>
    <n v="29.894736842105264"/>
    <s v="technology/wearables"/>
    <x v="2"/>
    <s v="wearables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n v="1.1199130434782609"/>
    <n v="367.97142857142859"/>
    <s v="technology/wearables"/>
    <x v="2"/>
    <s v="wearables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n v="0.155"/>
    <n v="129.16666666666666"/>
    <s v="technology/wearables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n v="0.32028000000000001"/>
    <n v="800.7"/>
    <s v="technology/wearables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n v="6.0869565217391303E-3"/>
    <n v="28"/>
    <s v="technology/wearables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n v="0.31114999999999998"/>
    <n v="102.01639344262296"/>
    <s v="technology/wearables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n v="1.1266666666666666E-2"/>
    <n v="184.36363636363637"/>
    <s v="technology/wearables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n v="0.40404000000000001"/>
    <n v="162.91935483870967"/>
    <s v="technology/wearables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n v="1.3333333333333333E-5"/>
    <n v="1"/>
    <s v="technology/wearables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n v="5.7334999999999997E-2"/>
    <n v="603.52631578947364"/>
    <s v="technology/wearables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n v="0.15325"/>
    <n v="45.407407407407405"/>
    <s v="technology/wearables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n v="0.15103448275862069"/>
    <n v="97.333333333333329"/>
    <s v="technology/wearables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n v="5.0299999999999997E-3"/>
    <n v="167.66666666666666"/>
    <s v="technology/wearables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n v="1.3028138528138528E-2"/>
    <n v="859.85714285714289"/>
    <s v="technology/wearables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n v="3.0285714285714286E-3"/>
    <n v="26.5"/>
    <s v="technology/wearables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n v="8.8800000000000004E-2"/>
    <n v="30.272727272727273"/>
    <s v="technology/wearables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n v="9.8400000000000001E-2"/>
    <n v="54.666666666666664"/>
    <s v="technology/wearables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n v="2.4299999999999999E-2"/>
    <n v="60.75"/>
    <s v="technology/wearables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n v="1.1299999999999999E-2"/>
    <n v="102.72727272727273"/>
    <s v="technology/wearables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n v="3.5520833333333335E-2"/>
    <n v="41.585365853658537"/>
    <s v="technology/wearables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n v="2.3306666666666667E-2"/>
    <n v="116.53333333333333"/>
    <s v="technology/wearables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n v="8.1600000000000006E-3"/>
    <n v="45.333333333333336"/>
    <s v="technology/wearables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n v="0.22494285714285714"/>
    <n v="157.46"/>
    <s v="technology/wearables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n v="1.3668E-2"/>
    <n v="100.5"/>
    <s v="technology/wearables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n v="0"/>
    <n v="0"/>
    <s v="technology/wearables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n v="0"/>
    <n v="0"/>
    <s v="technology/wearables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n v="0.10754135338345865"/>
    <n v="51.822463768115945"/>
    <s v="technology/wearables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n v="0.1976"/>
    <n v="308.75"/>
    <s v="technology/wearables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n v="0.84946999999999995"/>
    <n v="379.22767857142856"/>
    <s v="technology/wearables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n v="0.49381999999999998"/>
    <n v="176.36428571428573"/>
    <s v="technology/wearables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n v="3.3033333333333331E-2"/>
    <n v="66.066666666666663"/>
    <s v="technology/wearables"/>
    <x v="2"/>
    <s v="wearables"/>
    <x v="1338"/>
    <d v="2015-08-02T19:17:13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n v="6.6339999999999996E-2"/>
    <n v="89.648648648648646"/>
    <s v="technology/wearables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n v="0"/>
    <n v="0"/>
    <s v="technology/wearables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n v="0.7036"/>
    <n v="382.39130434782606"/>
    <s v="technology/wearables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n v="2E-3"/>
    <n v="100"/>
    <s v="technology/wearables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n v="1.02298"/>
    <n v="158.35603715170279"/>
    <s v="technology/wearables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n v="3.7773333333333334"/>
    <n v="40.762589928057551"/>
    <s v="publishing/nonfiction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n v="1.25"/>
    <n v="53.571428571428569"/>
    <s v="publishing/nonfiction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n v="1.473265306122449"/>
    <n v="48.449664429530202"/>
    <s v="publishing/nonfiction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n v="1.022"/>
    <n v="82.41935483870968"/>
    <s v="publishing/nonfiction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n v="1.018723404255319"/>
    <n v="230.19230769230768"/>
    <s v="publishing/nonfiction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n v="2.0419999999999998"/>
    <n v="59.360465116279073"/>
    <s v="publishing/nonfiction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n v="1.0405"/>
    <n v="66.698717948717942"/>
    <s v="publishing/nonfiction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n v="1.0126500000000001"/>
    <n v="168.77500000000001"/>
    <s v="publishing/nonfiction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n v="1.3613999999999999"/>
    <n v="59.973568281938327"/>
    <s v="publishing/nonfiction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n v="1.3360000000000001"/>
    <n v="31.80952380952381"/>
    <s v="publishing/nonfiction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n v="1.3025"/>
    <n v="24.421875"/>
    <s v="publishing/nonfiction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n v="1.2267999999999999"/>
    <n v="25.347107438016529"/>
    <s v="publishing/nonfiction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n v="1.8281058823529412"/>
    <n v="71.443218390804603"/>
    <s v="publishing/nonfiction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n v="1.2529999999999999"/>
    <n v="38.553846153846152"/>
    <s v="publishing/nonfiction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n v="1.1166666666666667"/>
    <n v="68.367346938775512"/>
    <s v="publishing/nonfiction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n v="1.1575757575757575"/>
    <n v="40.210526315789473"/>
    <s v="publishing/nonfiction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n v="1.732"/>
    <n v="32.074074074074076"/>
    <s v="publishing/nonfiction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n v="1.2598333333333334"/>
    <n v="28.632575757575758"/>
    <s v="publishing/nonfiction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n v="1.091"/>
    <n v="43.64"/>
    <s v="publishing/nonfiction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n v="1"/>
    <n v="40"/>
    <s v="publishing/nonfiction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n v="1.1864285714285714"/>
    <n v="346.04166666666669"/>
    <s v="music/rock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n v="1.0026666666666666"/>
    <n v="81.739130434782609"/>
    <s v="music/rock"/>
    <x v="4"/>
    <s v="rock"/>
    <x v="1365"/>
    <d v="2015-03-16T16:35:52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n v="1.2648920000000001"/>
    <n v="64.535306122448986"/>
    <s v="music/rock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n v="1.1426000000000001"/>
    <n v="63.477777777777774"/>
    <s v="music/rock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n v="1.107"/>
    <n v="63.620689655172413"/>
    <s v="music/rock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n v="1.0534805315203954"/>
    <n v="83.967068965517228"/>
    <s v="music/rock"/>
    <x v="4"/>
    <s v="rock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n v="1.0366666666666666"/>
    <n v="77.75"/>
    <s v="music/rock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n v="1.0708672667523933"/>
    <n v="107.07142857142857"/>
    <s v="music/rock"/>
    <x v="4"/>
    <s v="rock"/>
    <x v="1371"/>
    <d v="2015-05-07T18:12:22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n v="1.24"/>
    <n v="38.75"/>
    <s v="music/rock"/>
    <x v="4"/>
    <s v="rock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n v="1.0501"/>
    <n v="201.94230769230768"/>
    <s v="music/rock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n v="1.8946666666666667"/>
    <n v="43.060606060606062"/>
    <s v="music/rock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n v="1.7132499999999999"/>
    <n v="62.871559633027523"/>
    <s v="music/rock"/>
    <x v="4"/>
    <s v="rock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n v="2.5248648648648651"/>
    <n v="55.607142857142854"/>
    <s v="music/rock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n v="1.1615384615384616"/>
    <n v="48.70967741935484"/>
    <s v="music/rock"/>
    <x v="4"/>
    <s v="rock"/>
    <x v="1377"/>
    <d v="2017-02-03T04:11:00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n v="2.0335000000000001"/>
    <n v="30.578947368421051"/>
    <s v="music/rock"/>
    <x v="4"/>
    <s v="rock"/>
    <x v="1378"/>
    <d v="2016-08-01T18:13:30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n v="1.1160000000000001"/>
    <n v="73.907284768211923"/>
    <s v="music/rock"/>
    <x v="4"/>
    <s v="rock"/>
    <x v="1379"/>
    <d v="2015-06-05T11:47:56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n v="4.24"/>
    <n v="21.2"/>
    <s v="music/rock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n v="1.071"/>
    <n v="73.356164383561648"/>
    <s v="music/rock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n v="1.043625"/>
    <n v="56.412162162162161"/>
    <s v="music/rock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n v="2.124090909090909"/>
    <n v="50.247311827956992"/>
    <s v="music/rock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n v="1.2408571428571429"/>
    <n v="68.936507936507937"/>
    <s v="music/rock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n v="1.10406125"/>
    <n v="65.914104477611943"/>
    <s v="music/rock"/>
    <x v="4"/>
    <s v="rock"/>
    <x v="1385"/>
    <d v="2016-04-29T12:11:00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n v="2.1875"/>
    <n v="62.5"/>
    <s v="music/rock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n v="1.36625"/>
    <n v="70.064102564102569"/>
    <s v="music/rock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n v="1.348074"/>
    <n v="60.181874999999998"/>
    <s v="music/rock"/>
    <x v="4"/>
    <s v="rock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n v="1.454"/>
    <n v="21.382352941176471"/>
    <s v="music/rock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n v="1.0910714285714285"/>
    <n v="160.78947368421052"/>
    <s v="music/rock"/>
    <x v="4"/>
    <s v="rock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n v="1.1020000000000001"/>
    <n v="42.384615384615387"/>
    <s v="music/rock"/>
    <x v="4"/>
    <s v="rock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n v="1.1364000000000001"/>
    <n v="27.317307692307693"/>
    <s v="music/rock"/>
    <x v="4"/>
    <s v="rock"/>
    <x v="1392"/>
    <d v="2016-03-03T03:43:06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n v="1.0235000000000001"/>
    <n v="196.82692307692307"/>
    <s v="music/rock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n v="1.2213333333333334"/>
    <n v="53.882352941176471"/>
    <s v="music/rock"/>
    <x v="4"/>
    <s v="rock"/>
    <x v="1394"/>
    <d v="2017-03-01T03:00:00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n v="1.1188571428571428"/>
    <n v="47.756097560975611"/>
    <s v="music/rock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n v="1.073"/>
    <n v="88.191780821917803"/>
    <s v="music/rock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n v="1.1385000000000001"/>
    <n v="72.056962025316452"/>
    <s v="music/rock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n v="1.0968181818181819"/>
    <n v="74.246153846153845"/>
    <s v="music/rock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n v="1.2614444444444444"/>
    <n v="61.701086956521742"/>
    <s v="music/rock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n v="1.6742857142857144"/>
    <n v="17.235294117647058"/>
    <s v="music/rock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n v="4.9652000000000003"/>
    <n v="51.720833333333331"/>
    <s v="music/rock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n v="1.0915999999999999"/>
    <n v="24.150442477876105"/>
    <s v="music/rock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n v="1.0257499999999999"/>
    <n v="62.166666666666664"/>
    <s v="music/rock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n v="1.6620689655172414E-2"/>
    <n v="48.2"/>
    <s v="publishing/translations"/>
    <x v="3"/>
    <s v="translations"/>
    <x v="1404"/>
    <d v="2015-02-22T12:14:45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n v="4.1999999999999997E-3"/>
    <n v="6.1764705882352944"/>
    <s v="publishing/translations"/>
    <x v="3"/>
    <s v="translations"/>
    <x v="1405"/>
    <d v="2014-11-28T17:20:01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n v="1.25E-3"/>
    <n v="5"/>
    <s v="publishing/translations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n v="5.0000000000000001E-3"/>
    <n v="7.5"/>
    <s v="publishing/translations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n v="7.1999999999999995E-2"/>
    <n v="12"/>
    <s v="publishing/translations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n v="0"/>
    <n v="0"/>
    <s v="publishing/translations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n v="1.6666666666666666E-4"/>
    <n v="1"/>
    <s v="publishing/translations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n v="2.3333333333333335E-3"/>
    <n v="2.3333333333333335"/>
    <s v="publishing/translations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n v="4.5714285714285714E-2"/>
    <n v="24.615384615384617"/>
    <s v="publishing/translations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n v="0.05"/>
    <n v="100"/>
    <s v="publishing/translations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n v="2E-3"/>
    <n v="1"/>
    <s v="publishing/translations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n v="0.18181818181818182"/>
    <n v="88.888888888888886"/>
    <s v="publishing/translations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n v="0"/>
    <n v="0"/>
    <s v="publishing/translations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n v="1.2222222222222223E-2"/>
    <n v="27.5"/>
    <s v="publishing/translations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n v="2E-3"/>
    <n v="6"/>
    <s v="publishing/translations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n v="7.0634920634920634E-2"/>
    <n v="44.5"/>
    <s v="publishing/translations"/>
    <x v="3"/>
    <s v="translations"/>
    <x v="1419"/>
    <d v="2016-10-09T10:56:59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n v="2.7272727272727271E-2"/>
    <n v="1"/>
    <s v="publishing/translations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n v="1E-3"/>
    <n v="100"/>
    <s v="publishing/translations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n v="1.0399999999999999E-3"/>
    <n v="13"/>
    <s v="publishing/translations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n v="3.3333333333333335E-3"/>
    <n v="100"/>
    <s v="publishing/translations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n v="0.2036"/>
    <n v="109.07142857142857"/>
    <s v="publishing/translations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n v="0"/>
    <n v="0"/>
    <s v="publishing/translations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n v="0"/>
    <n v="0"/>
    <s v="publishing/translations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n v="8.3799999999999999E-2"/>
    <n v="104.75"/>
    <s v="publishing/translations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n v="4.4999999999999998E-2"/>
    <n v="15"/>
    <s v="publishing/translations"/>
    <x v="3"/>
    <s v="translations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n v="0"/>
    <n v="0"/>
    <s v="publishing/translations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n v="8.0600000000000005E-2"/>
    <n v="80.599999999999994"/>
    <s v="publishing/translations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n v="0.31947058823529412"/>
    <n v="115.55319148936171"/>
    <s v="publishing/translations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n v="0"/>
    <n v="0"/>
    <s v="publishing/translations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n v="6.7083333333333328E-2"/>
    <n v="80.5"/>
    <s v="publishing/translations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n v="9.987804878048781E-2"/>
    <n v="744.5454545454545"/>
    <s v="publishing/translations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n v="1E-3"/>
    <n v="7.5"/>
    <s v="publishing/translations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n v="7.7000000000000002E-3"/>
    <n v="38.5"/>
    <s v="publishing/translations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n v="0.26900000000000002"/>
    <n v="36.68181818181818"/>
    <s v="publishing/translations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n v="0.03"/>
    <n v="75"/>
    <s v="publishing/translations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n v="6.6055045871559637E-2"/>
    <n v="30"/>
    <s v="publishing/translations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n v="7.6923076923076926E-5"/>
    <n v="1"/>
    <s v="publishing/translations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n v="1.1222222222222222E-2"/>
    <n v="673.33333333333337"/>
    <s v="publishing/translations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n v="0"/>
    <n v="0"/>
    <s v="publishing/translations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n v="0"/>
    <n v="0"/>
    <s v="publishing/translations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n v="0"/>
    <n v="0"/>
    <s v="publishing/translations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n v="0"/>
    <n v="0"/>
    <s v="publishing/translations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n v="0"/>
    <n v="0"/>
    <s v="publishing/translations"/>
    <x v="3"/>
    <s v="translations"/>
    <x v="1446"/>
    <d v="2016-04-21T10:44:38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n v="1.4999999999999999E-4"/>
    <n v="25"/>
    <s v="publishing/translations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n v="0"/>
    <n v="0"/>
    <s v="publishing/translations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n v="0"/>
    <n v="0"/>
    <s v="publishing/translations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n v="1.0000000000000001E-5"/>
    <n v="1"/>
    <s v="publishing/translations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n v="1.0554089709762533E-4"/>
    <n v="1"/>
    <s v="publishing/translations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n v="0"/>
    <n v="0"/>
    <s v="publishing/translations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n v="0"/>
    <n v="0"/>
    <s v="publishing/translations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n v="8.5714285714285719E-3"/>
    <n v="15"/>
    <s v="publishing/translations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n v="0.105"/>
    <n v="225"/>
    <s v="publishing/translations"/>
    <x v="3"/>
    <s v="translations"/>
    <x v="1455"/>
    <d v="2014-09-05T13:39:00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n v="2.9000000000000001E-2"/>
    <n v="48.333333333333336"/>
    <s v="publishing/translations"/>
    <x v="3"/>
    <s v="translations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n v="0"/>
    <n v="0"/>
    <s v="publishing/translations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n v="0"/>
    <n v="0"/>
    <s v="publishing/translations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n v="0"/>
    <n v="0"/>
    <s v="publishing/translations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n v="0"/>
    <n v="0"/>
    <s v="publishing/translations"/>
    <x v="3"/>
    <s v="translations"/>
    <x v="1460"/>
    <d v="2014-11-30T23:45:0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n v="1.012446"/>
    <n v="44.66673529411765"/>
    <s v="publishing/radio &amp; podcasts"/>
    <x v="3"/>
    <s v="radio &amp; podcasts"/>
    <x v="1461"/>
    <d v="2014-10-21T00:00:00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n v="1.085175"/>
    <n v="28.937999999999999"/>
    <s v="publishing/radio &amp; podcasts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n v="1.4766666666666666"/>
    <n v="35.44"/>
    <s v="publishing/radio &amp; podcasts"/>
    <x v="3"/>
    <s v="radio &amp; podcasts"/>
    <x v="1463"/>
    <d v="2013-04-07T20:52:18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n v="1.6319999999999999"/>
    <n v="34.871794871794869"/>
    <s v="publishing/radio &amp; podcasts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n v="4.5641449999999999"/>
    <n v="52.622732513451197"/>
    <s v="publishing/radio &amp; podcasts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n v="1.0787731249999999"/>
    <n v="69.598266129032254"/>
    <s v="publishing/radio &amp; podcasts"/>
    <x v="3"/>
    <s v="radio &amp; podcasts"/>
    <x v="1466"/>
    <d v="2016-01-12T05:00:0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n v="1.1508"/>
    <n v="76.72"/>
    <s v="publishing/radio &amp; podcasts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n v="1.0236842105263158"/>
    <n v="33.191126279863482"/>
    <s v="publishing/radio &amp; podcasts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n v="1.0842485875706214"/>
    <n v="149.46417445482865"/>
    <s v="publishing/radio &amp; podcasts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n v="1.2513333333333334"/>
    <n v="23.172839506172838"/>
    <s v="publishing/radio &amp; podcasts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n v="1.03840625"/>
    <n v="96.877551020408163"/>
    <s v="publishing/radio &amp; podcasts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n v="1.3870400000000001"/>
    <n v="103.20238095238095"/>
    <s v="publishing/radio &amp; podcasts"/>
    <x v="3"/>
    <s v="radio &amp; podcasts"/>
    <x v="1472"/>
    <d v="2013-10-16T13:01:43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n v="1.20516"/>
    <n v="38.462553191489363"/>
    <s v="publishing/radio &amp; podcasts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n v="1.1226666666666667"/>
    <n v="44.315789473684212"/>
    <s v="publishing/radio &amp; podcasts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n v="1.8866966666666667"/>
    <n v="64.173356009070289"/>
    <s v="publishing/radio &amp; podcasts"/>
    <x v="3"/>
    <s v="radio &amp; podcasts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n v="6.6155466666666669"/>
    <n v="43.333275109170302"/>
    <s v="publishing/radio &amp; podcasts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n v="1.1131"/>
    <n v="90.495934959349597"/>
    <s v="publishing/radio &amp; podcasts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n v="11.8161422"/>
    <n v="29.187190495010373"/>
    <s v="publishing/radio &amp; podcasts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n v="1.37375"/>
    <n v="30.95774647887324"/>
    <s v="publishing/radio &amp; podcasts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n v="1.170404"/>
    <n v="92.157795275590544"/>
    <s v="publishing/radio &amp; podcasts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n v="2.1000000000000001E-2"/>
    <n v="17.5"/>
    <s v="publishing/fiction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n v="1E-3"/>
    <n v="5"/>
    <s v="publishing/fiction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n v="7.1428571428571426E-3"/>
    <n v="25"/>
    <s v="publishing/fiction"/>
    <x v="3"/>
    <s v="fiction"/>
    <x v="1483"/>
    <d v="2016-07-22T04:37:55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n v="0"/>
    <n v="0"/>
    <s v="publishing/fiction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n v="2.2388059701492536E-2"/>
    <n v="50"/>
    <s v="publishing/fiction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n v="2.3999999999999998E-3"/>
    <n v="16"/>
    <s v="publishing/fiction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n v="0"/>
    <n v="0"/>
    <s v="publishing/fiction"/>
    <x v="3"/>
    <s v="fiction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n v="2.4E-2"/>
    <n v="60"/>
    <s v="publishing/fiction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n v="0"/>
    <n v="0"/>
    <s v="publishing/fiction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n v="0.30862068965517242"/>
    <n v="47.10526315789474"/>
    <s v="publishing/fiction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n v="8.3333333333333329E-2"/>
    <n v="100"/>
    <s v="publishing/fiction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n v="7.4999999999999997E-3"/>
    <n v="15"/>
    <s v="publishing/fiction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n v="0"/>
    <n v="0"/>
    <s v="publishing/fiction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n v="8.8999999999999996E-2"/>
    <n v="40.454545454545453"/>
    <s v="publishing/fiction"/>
    <x v="3"/>
    <s v="fiction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n v="0"/>
    <n v="0"/>
    <s v="publishing/fiction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n v="0"/>
    <n v="0"/>
    <s v="publishing/fiction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n v="6.666666666666667E-5"/>
    <n v="1"/>
    <s v="publishing/fiction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n v="1.9E-2"/>
    <n v="19"/>
    <s v="publishing/fiction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n v="2.5000000000000001E-3"/>
    <n v="5"/>
    <s v="publishing/fiction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n v="0.25035714285714283"/>
    <n v="46.733333333333334"/>
    <s v="publishing/fiction"/>
    <x v="3"/>
    <s v="fiction"/>
    <x v="1500"/>
    <d v="2013-05-01T21:42:37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n v="1.6633076923076924"/>
    <n v="97.731073446327684"/>
    <s v="photography/photobooks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n v="1.0144545454545455"/>
    <n v="67.835866261398181"/>
    <s v="photography/photobooks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n v="1.0789146666666667"/>
    <n v="56.98492957746479"/>
    <s v="photography/photobooks"/>
    <x v="8"/>
    <s v="photobooks"/>
    <x v="1503"/>
    <d v="2016-10-23T08:20:01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n v="2.7793846153846156"/>
    <n v="67.159851301115239"/>
    <s v="photography/photobooks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n v="1.0358125"/>
    <n v="48.037681159420288"/>
    <s v="photography/photobooks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n v="1.1140000000000001"/>
    <n v="38.860465116279073"/>
    <s v="photography/photobooks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n v="2.15"/>
    <n v="78.181818181818187"/>
    <s v="photography/photobooks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n v="1.1076216216216217"/>
    <n v="97.113744075829388"/>
    <s v="photography/photobooks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n v="1.2364125714285714"/>
    <n v="110.39397959183674"/>
    <s v="photography/photobooks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n v="1.0103500000000001"/>
    <n v="39.91506172839506"/>
    <s v="photography/photobooks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n v="1.1179285714285714"/>
    <n v="75.975728155339809"/>
    <s v="photography/photobooks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n v="5.5877142857142861"/>
    <n v="58.379104477611939"/>
    <s v="photography/photobooks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n v="1.5001875"/>
    <n v="55.82093023255814"/>
    <s v="photography/photobooks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n v="1.0647599999999999"/>
    <n v="151.24431818181819"/>
    <s v="photography/photobooks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n v="1.57189"/>
    <n v="849.67027027027029"/>
    <s v="photography/photobooks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n v="1.0865882352941176"/>
    <n v="159.24137931034483"/>
    <s v="photography/photobooks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n v="1.6197999999999999"/>
    <n v="39.507317073170732"/>
    <s v="photography/photobooks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n v="2.0536666666666665"/>
    <n v="130.52966101694915"/>
    <s v="photography/photobooks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n v="1.033638888888889"/>
    <n v="64.156896551724131"/>
    <s v="photography/photobooks"/>
    <x v="8"/>
    <s v="photobooks"/>
    <x v="1519"/>
    <d v="2014-06-20T21:59:0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n v="1.0347222222222223"/>
    <n v="111.52694610778443"/>
    <s v="photography/photobooks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n v="1.0681333333333334"/>
    <n v="170.44680851063831"/>
    <s v="photography/photobooks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n v="1.3896574712643677"/>
    <n v="133.7391592920354"/>
    <s v="photography/photobooks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n v="1.2484324324324325"/>
    <n v="95.834024896265561"/>
    <s v="photography/photobooks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n v="2.0699999999999998"/>
    <n v="221.78571428571428"/>
    <s v="photography/photobooks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n v="1.7400576923076922"/>
    <n v="32.315357142857138"/>
    <s v="photography/photobooks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n v="1.2032608695652174"/>
    <n v="98.839285714285708"/>
    <s v="photography/photobooks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n v="1.1044428571428573"/>
    <n v="55.222142857142863"/>
    <s v="photography/photobooks"/>
    <x v="8"/>
    <s v="photobooks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n v="2.8156666666666665"/>
    <n v="52.793750000000003"/>
    <s v="photography/photobooks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n v="1.0067894736842105"/>
    <n v="135.66666666666666"/>
    <s v="photography/photobooks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n v="1.3482571428571428"/>
    <n v="53.991990846681922"/>
    <s v="photography/photobooks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n v="1.7595744680851064"/>
    <n v="56.643835616438359"/>
    <s v="photography/photobooks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n v="4.8402000000000003"/>
    <n v="82.316326530612244"/>
    <s v="photography/photobooks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n v="1.4514"/>
    <n v="88.26081081081081"/>
    <s v="photography/photobooks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n v="4.1773333333333333"/>
    <n v="84.905149051490511"/>
    <s v="photography/photobooks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n v="1.3242499999999999"/>
    <n v="48.154545454545456"/>
    <s v="photography/photobooks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n v="2.5030841666666666"/>
    <n v="66.015406593406595"/>
    <s v="photography/photobooks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n v="1.7989999999999999"/>
    <n v="96.375"/>
    <s v="photography/photobooks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n v="1.0262857142857142"/>
    <n v="156.17391304347825"/>
    <s v="photography/photobooks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n v="1.359861"/>
    <n v="95.764859154929582"/>
    <s v="photography/photobooks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n v="1.1786666666666668"/>
    <n v="180.40816326530611"/>
    <s v="photography/photobooks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n v="3.3333333333333332E-4"/>
    <n v="3"/>
    <s v="photography/nature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n v="0.04"/>
    <n v="20"/>
    <s v="photography/nature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n v="4.4444444444444444E-3"/>
    <n v="10"/>
    <s v="photography/nature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n v="0"/>
    <n v="0"/>
    <s v="photography/nature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n v="3.3333333333333332E-4"/>
    <n v="1"/>
    <s v="photography/nature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n v="0.28899999999999998"/>
    <n v="26.272727272727273"/>
    <s v="photography/nature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n v="0"/>
    <n v="0"/>
    <s v="photography/nature"/>
    <x v="8"/>
    <s v="nature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n v="8.5714285714285715E-2"/>
    <n v="60"/>
    <s v="photography/nature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n v="0.34"/>
    <n v="28.333333333333332"/>
    <s v="photography/nature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n v="0.13466666666666666"/>
    <n v="14.428571428571429"/>
    <s v="photography/nature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n v="0"/>
    <n v="0"/>
    <s v="photography/nature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n v="0.49186046511627907"/>
    <n v="132.1875"/>
    <s v="photography/nature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n v="0"/>
    <n v="0"/>
    <s v="photography/nature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n v="0"/>
    <n v="0"/>
    <s v="photography/nature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n v="0"/>
    <n v="0"/>
    <s v="photography/nature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n v="0.45133333333333331"/>
    <n v="56.416666666666664"/>
    <s v="photography/nature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n v="0.04"/>
    <n v="100"/>
    <s v="photography/nature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n v="4.6666666666666669E-2"/>
    <n v="11.666666666666666"/>
    <s v="photography/nature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n v="3.3333333333333335E-3"/>
    <n v="50"/>
    <s v="photography/nature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n v="3.7600000000000001E-2"/>
    <n v="23.5"/>
    <s v="photography/nature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n v="6.7000000000000002E-3"/>
    <n v="67"/>
    <s v="publishing/art books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n v="0"/>
    <n v="0"/>
    <s v="publishing/art books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n v="1.4166666666666666E-2"/>
    <n v="42.5"/>
    <s v="publishing/art books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n v="1E-3"/>
    <n v="10"/>
    <s v="publishing/art books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n v="2.5000000000000001E-2"/>
    <n v="100"/>
    <s v="publishing/art books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n v="0.21249999999999999"/>
    <n v="108.05084745762711"/>
    <s v="publishing/art books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n v="4.1176470588235294E-2"/>
    <n v="26.923076923076923"/>
    <s v="publishing/art books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n v="0.13639999999999999"/>
    <n v="155"/>
    <s v="publishing/art books"/>
    <x v="3"/>
    <s v="art books"/>
    <x v="1568"/>
    <d v="2014-12-24T01:29:45"/>
  </r>
  <r>
    <n v="1569"/>
    <s v="to be removed (Canceled)"/>
    <s v="to be removed"/>
    <x v="11"/>
    <n v="0"/>
    <x v="1"/>
    <s v="US"/>
    <s v="USD"/>
    <n v="1369498714"/>
    <n v="1366906714"/>
    <b v="0"/>
    <n v="0"/>
    <b v="0"/>
    <n v="0"/>
    <n v="0"/>
    <s v="publishing/art books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n v="0.41399999999999998"/>
    <n v="47.769230769230766"/>
    <s v="publishing/art books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n v="6.6115702479338841E-3"/>
    <n v="20"/>
    <s v="publishing/art books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n v="0.05"/>
    <n v="41.666666666666664"/>
    <s v="publishing/art books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n v="2.4777777777777777E-2"/>
    <n v="74.333333333333329"/>
    <s v="publishing/art books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n v="5.0599999999999999E-2"/>
    <n v="84.333333333333329"/>
    <s v="publishing/art books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n v="0.2291"/>
    <n v="65.457142857142856"/>
    <s v="publishing/art books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n v="0.13"/>
    <n v="65"/>
    <s v="publishing/art books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n v="5.4999999999999997E-3"/>
    <n v="27.5"/>
    <s v="publishing/art books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n v="0.10806536636794939"/>
    <n v="51.25"/>
    <s v="publishing/art books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n v="8.4008400840084006E-3"/>
    <n v="14"/>
    <s v="publishing/art books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n v="0"/>
    <n v="0"/>
    <s v="publishing/art books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n v="5.0000000000000001E-3"/>
    <n v="5"/>
    <s v="photography/places"/>
    <x v="8"/>
    <s v="places"/>
    <x v="1581"/>
    <d v="2015-12-19T10:46:3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n v="9.2999999999999999E-2"/>
    <n v="31"/>
    <s v="photography/places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n v="7.5000000000000002E-4"/>
    <n v="15"/>
    <s v="photography/places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n v="0"/>
    <n v="0"/>
    <s v="photography/places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n v="0.79"/>
    <n v="131.66666666666666"/>
    <s v="photography/places"/>
    <x v="8"/>
    <s v="places"/>
    <x v="1585"/>
    <d v="2016-12-25T11:00:00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n v="0"/>
    <n v="0"/>
    <s v="photography/places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n v="1.3333333333333334E-4"/>
    <n v="1"/>
    <s v="photography/places"/>
    <x v="8"/>
    <s v="places"/>
    <x v="1587"/>
    <d v="2014-12-13T22:49:25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n v="0"/>
    <n v="0"/>
    <s v="photography/places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n v="0"/>
    <n v="0"/>
    <s v="photography/places"/>
    <x v="8"/>
    <s v="places"/>
    <x v="1589"/>
    <d v="2015-10-09T23:38:06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n v="1.7000000000000001E-2"/>
    <n v="510"/>
    <s v="photography/places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n v="0.29228571428571426"/>
    <n v="44.478260869565219"/>
    <s v="photography/places"/>
    <x v="8"/>
    <s v="places"/>
    <x v="1591"/>
    <d v="2016-04-03T16:25:4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n v="0"/>
    <n v="0"/>
    <s v="photography/places"/>
    <x v="8"/>
    <s v="places"/>
    <x v="1592"/>
    <d v="2015-03-28T00:44:45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n v="1.3636363636363637E-4"/>
    <n v="1"/>
    <s v="photography/places"/>
    <x v="8"/>
    <s v="places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n v="0.20499999999999999"/>
    <n v="20.5"/>
    <s v="photography/places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n v="2.8E-3"/>
    <n v="40"/>
    <s v="photography/places"/>
    <x v="8"/>
    <s v="places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n v="2.3076923076923078E-2"/>
    <n v="25"/>
    <s v="photography/places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n v="0"/>
    <n v="0"/>
    <s v="photography/places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n v="1.25E-3"/>
    <n v="1"/>
    <s v="photography/places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n v="0"/>
    <n v="0"/>
    <s v="photography/places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n v="7.3400000000000007E-2"/>
    <n v="40.777777777777779"/>
    <s v="photography/places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n v="1.082492"/>
    <n v="48.325535714285714"/>
    <s v="music/rock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n v="1.0016666666666667"/>
    <n v="46.953125"/>
    <s v="music/rock"/>
    <x v="4"/>
    <s v="rock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n v="1.0003299999999999"/>
    <n v="66.688666666666663"/>
    <s v="music/rock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n v="1.2210714285714286"/>
    <n v="48.842857142857142"/>
    <s v="music/rock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n v="1.0069333333333335"/>
    <n v="137.30909090909091"/>
    <s v="music/rock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n v="1.01004125"/>
    <n v="87.829673913043479"/>
    <s v="music/rock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n v="1.4511000000000001"/>
    <n v="70.785365853658533"/>
    <s v="music/rock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n v="1.0125"/>
    <n v="52.826086956521742"/>
    <s v="music/rock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n v="1.1833333333333333"/>
    <n v="443.75"/>
    <s v="music/rock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n v="2.7185000000000001"/>
    <n v="48.544642857142854"/>
    <s v="music/rock"/>
    <x v="4"/>
    <s v="rock"/>
    <x v="1610"/>
    <d v="2012-12-15T22:11:50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n v="1.25125"/>
    <n v="37.074074074074076"/>
    <s v="music/rock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n v="1.1000000000000001"/>
    <n v="50"/>
    <s v="music/rock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n v="1.0149999999999999"/>
    <n v="39.03846153846154"/>
    <s v="music/rock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n v="1.0269999999999999"/>
    <n v="66.688311688311686"/>
    <s v="music/rock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n v="1.1412500000000001"/>
    <n v="67.132352941176464"/>
    <s v="music/rock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n v="1.042"/>
    <n v="66.369426751592357"/>
    <s v="music/rock"/>
    <x v="4"/>
    <s v="rock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n v="1.4585714285714286"/>
    <n v="64.620253164556956"/>
    <s v="music/rock"/>
    <x v="4"/>
    <s v="rock"/>
    <x v="1617"/>
    <d v="2013-11-01T19:00:00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n v="1.0506666666666666"/>
    <n v="58.370370370370374"/>
    <s v="music/rock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n v="1.3333333333333333"/>
    <n v="86.956521739130437"/>
    <s v="music/rock"/>
    <x v="4"/>
    <s v="rock"/>
    <x v="1619"/>
    <d v="2014-09-15T04:28:06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n v="1.1299999999999999"/>
    <n v="66.470588235294116"/>
    <s v="music/rock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n v="1.212"/>
    <n v="163.78378378378378"/>
    <s v="music/rock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n v="1.0172463768115942"/>
    <n v="107.98461538461538"/>
    <s v="music/rock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n v="1.0106666666666666"/>
    <n v="42.111111111111114"/>
    <s v="music/rock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n v="1.18"/>
    <n v="47.2"/>
    <s v="music/rock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n v="1.5533333333333332"/>
    <n v="112.01923076923077"/>
    <s v="music/rock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n v="1.0118750000000001"/>
    <n v="74.953703703703709"/>
    <s v="music/rock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n v="1.17"/>
    <n v="61.578947368421055"/>
    <s v="music/rock"/>
    <x v="4"/>
    <s v="rock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n v="1.00925"/>
    <n v="45.875"/>
    <s v="music/rock"/>
    <x v="4"/>
    <s v="rock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n v="1.0366666666666666"/>
    <n v="75.853658536585371"/>
    <s v="music/rock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n v="2.6524999999999999"/>
    <n v="84.206349206349202"/>
    <s v="music/rock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n v="1.5590999999999999"/>
    <n v="117.22556390977444"/>
    <s v="music/rock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n v="1.0162500000000001"/>
    <n v="86.489361702127653"/>
    <s v="music/rock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n v="1"/>
    <n v="172.41379310344828"/>
    <s v="music/rock"/>
    <x v="4"/>
    <s v="rock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n v="1.0049999999999999"/>
    <n v="62.8125"/>
    <s v="music/rock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n v="1.2529999999999999"/>
    <n v="67.729729729729726"/>
    <s v="music/rock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n v="1.0355555555555556"/>
    <n v="53.5632183908046"/>
    <s v="music/rock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n v="1.038"/>
    <n v="34.6"/>
    <s v="music/rock"/>
    <x v="4"/>
    <s v="rock"/>
    <x v="1637"/>
    <d v="2009-12-31T23:39:00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n v="1.05"/>
    <n v="38.888888888888886"/>
    <s v="music/rock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n v="1"/>
    <n v="94.736842105263165"/>
    <s v="music/rock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n v="1.6986000000000001"/>
    <n v="39.967058823529413"/>
    <s v="music/rock"/>
    <x v="4"/>
    <s v="rock"/>
    <x v="1640"/>
    <d v="2010-08-03T01:59:0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n v="1.014"/>
    <n v="97.5"/>
    <s v="music/pop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n v="1"/>
    <n v="42.857142857142854"/>
    <s v="music/pop"/>
    <x v="4"/>
    <s v="pop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n v="1.2470000000000001"/>
    <n v="168.51351351351352"/>
    <s v="music/pop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n v="1.095"/>
    <n v="85.546875"/>
    <s v="music/pop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n v="1.1080000000000001"/>
    <n v="554"/>
    <s v="music/pop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n v="1.1020000000000001"/>
    <n v="26.554216867469879"/>
    <s v="music/pop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n v="1.0471999999999999"/>
    <n v="113.82608695652173"/>
    <s v="music/pop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n v="1.2526086956521738"/>
    <n v="32.011111111111113"/>
    <s v="music/pop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n v="1.0058763157894737"/>
    <n v="47.189259259259259"/>
    <s v="music/pop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n v="1.4155"/>
    <n v="88.46875"/>
    <s v="music/pop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n v="1.0075000000000001"/>
    <n v="100.75"/>
    <s v="music/pop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n v="1.0066666666666666"/>
    <n v="64.714285714285708"/>
    <s v="music/pop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n v="1.7423040000000001"/>
    <n v="51.854285714285716"/>
    <s v="music/pop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n v="1.199090909090909"/>
    <n v="38.794117647058826"/>
    <s v="music/pop"/>
    <x v="4"/>
    <s v="pop"/>
    <x v="1654"/>
    <d v="2012-04-18T21:22:40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n v="1.4286666666666668"/>
    <n v="44.645833333333336"/>
    <s v="music/pop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n v="1.0033493333333334"/>
    <n v="156.77333333333334"/>
    <s v="music/pop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n v="1.0493380000000001"/>
    <n v="118.70339366515837"/>
    <s v="music/pop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n v="1.3223333333333334"/>
    <n v="74.149532710280369"/>
    <s v="music/pop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n v="1.1279999999999999"/>
    <n v="12.533333333333333"/>
    <s v="music/pop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n v="12.5375"/>
    <n v="27.861111111111111"/>
    <s v="music/pop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n v="1.0250632911392406"/>
    <n v="80.178217821782184"/>
    <s v="music/pop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n v="1.026375"/>
    <n v="132.43548387096774"/>
    <s v="music/pop"/>
    <x v="4"/>
    <s v="pop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n v="1.08"/>
    <n v="33.75"/>
    <s v="music/pop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n v="1.2240879999999998"/>
    <n v="34.384494382022467"/>
    <s v="music/pop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n v="1.1945714285714286"/>
    <n v="44.956989247311824"/>
    <s v="music/pop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n v="1.6088"/>
    <n v="41.04081632653061"/>
    <s v="music/pop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n v="1.2685294117647059"/>
    <n v="52.597560975609753"/>
    <s v="music/pop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n v="1.026375"/>
    <n v="70.784482758620683"/>
    <s v="music/pop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n v="1.3975"/>
    <n v="53.75"/>
    <s v="music/pop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n v="1.026"/>
    <n v="44.608695652173914"/>
    <s v="music/pop"/>
    <x v="4"/>
    <s v="pop"/>
    <x v="1670"/>
    <d v="2010-07-05T04:00:00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n v="1.0067349999999999"/>
    <n v="26.148961038961041"/>
    <s v="music/pop"/>
    <x v="4"/>
    <s v="pop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n v="1.1294117647058823"/>
    <n v="39.183673469387756"/>
    <s v="music/pop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n v="1.2809523809523808"/>
    <n v="45.593220338983052"/>
    <s v="music/pop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n v="2.0169999999999999"/>
    <n v="89.247787610619469"/>
    <s v="music/pop"/>
    <x v="4"/>
    <s v="pop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n v="1.37416"/>
    <n v="40.416470588235299"/>
    <s v="music/pop"/>
    <x v="4"/>
    <s v="pop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n v="1.1533333333333333"/>
    <n v="82.38095238095238"/>
    <s v="music/pop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n v="1.1166666666666667"/>
    <n v="159.52380952380952"/>
    <s v="music/pop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n v="1.1839999999999999"/>
    <n v="36.244897959183675"/>
    <s v="music/pop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n v="1.75"/>
    <n v="62.5"/>
    <s v="music/pop"/>
    <x v="4"/>
    <s v="pop"/>
    <x v="1679"/>
    <d v="2011-07-22T01:39:05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n v="1.175"/>
    <n v="47"/>
    <s v="music/pop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n v="1.0142212307692309"/>
    <n v="74.575090497737563"/>
    <s v="music/faith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n v="0"/>
    <n v="0"/>
    <s v="music/faith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n v="0.21714285714285714"/>
    <n v="76"/>
    <s v="music/faith"/>
    <x v="4"/>
    <s v="faith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n v="1.0912500000000001"/>
    <n v="86.43564356435644"/>
    <s v="music/faith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n v="1.0285714285714285"/>
    <n v="24"/>
    <s v="music/faith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n v="3.5999999999999999E-3"/>
    <n v="18"/>
    <s v="music/faith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n v="0.3125"/>
    <n v="80.128205128205124"/>
    <s v="music/faith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n v="0.443"/>
    <n v="253.14285714285714"/>
    <s v="music/faith"/>
    <x v="4"/>
    <s v="faith"/>
    <x v="1688"/>
    <d v="2017-04-09T11:49:54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n v="1"/>
    <n v="171.42857142857142"/>
    <s v="music/faith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n v="0.254"/>
    <n v="57.727272727272727"/>
    <s v="music/faith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n v="0.33473333333333333"/>
    <n v="264.26315789473682"/>
    <s v="music/faith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n v="0.47799999999999998"/>
    <n v="159.33333333333334"/>
    <s v="music/faith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n v="9.3333333333333338E-2"/>
    <n v="35"/>
    <s v="music/faith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n v="5.0000000000000001E-4"/>
    <n v="5"/>
    <s v="music/faith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n v="0.11708333333333333"/>
    <n v="61.086956521739133"/>
    <s v="music/faith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n v="0"/>
    <n v="0"/>
    <s v="music/faith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n v="0.20208000000000001"/>
    <n v="114.81818181818181"/>
    <s v="music/faith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n v="0"/>
    <n v="0"/>
    <s v="music/faith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n v="4.2311459353574929E-2"/>
    <n v="54"/>
    <s v="music/faith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n v="0.2606"/>
    <n v="65.974683544303801"/>
    <s v="music/faith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n v="1.9801980198019802E-3"/>
    <n v="5"/>
    <s v="music/faith"/>
    <x v="4"/>
    <s v="faith"/>
    <x v="1701"/>
    <d v="2015-01-15T15:56:45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n v="6.0606060606060605E-5"/>
    <n v="1"/>
    <s v="music/faith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n v="1.0200000000000001E-2"/>
    <n v="25.5"/>
    <s v="music/faith"/>
    <x v="4"/>
    <s v="faith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n v="0.65100000000000002"/>
    <n v="118.36363636363636"/>
    <s v="music/faith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n v="0"/>
    <n v="0"/>
    <s v="music/faith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n v="0"/>
    <n v="0"/>
    <s v="music/faith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n v="9.74E-2"/>
    <n v="54.111111111111114"/>
    <s v="music/faith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n v="0"/>
    <n v="0"/>
    <s v="music/faith"/>
    <x v="4"/>
    <s v="faith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n v="4.8571428571428571E-2"/>
    <n v="21.25"/>
    <s v="music/faith"/>
    <x v="4"/>
    <s v="faith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n v="6.7999999999999996E-3"/>
    <n v="34"/>
    <s v="music/faith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n v="0.105"/>
    <n v="525"/>
    <s v="music/faith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n v="0"/>
    <n v="0"/>
    <s v="music/faith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n v="1.6666666666666666E-2"/>
    <n v="50"/>
    <s v="music/faith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n v="7.868E-2"/>
    <n v="115.70588235294117"/>
    <s v="music/faith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n v="2.2000000000000001E-3"/>
    <n v="5.5"/>
    <s v="music/faith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n v="7.4999999999999997E-2"/>
    <n v="50"/>
    <s v="music/faith"/>
    <x v="4"/>
    <s v="faith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n v="0.42725880551301687"/>
    <n v="34.024390243902438"/>
    <s v="music/faith"/>
    <x v="4"/>
    <s v="faith"/>
    <x v="1717"/>
    <d v="2016-04-21T04:00:00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n v="2.142857142857143E-3"/>
    <n v="37.5"/>
    <s v="music/faith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n v="8.7500000000000008E-3"/>
    <n v="11.666666666666666"/>
    <s v="music/faith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n v="5.6250000000000001E-2"/>
    <n v="28.125"/>
    <s v="music/faith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n v="0"/>
    <n v="0"/>
    <s v="music/faith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n v="3.4722222222222224E-4"/>
    <n v="1"/>
    <s v="music/faith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n v="6.5000000000000002E-2"/>
    <n v="216.66666666666666"/>
    <s v="music/faith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n v="5.8333333333333336E-3"/>
    <n v="8.75"/>
    <s v="music/faith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n v="0.10181818181818182"/>
    <n v="62.222222222222221"/>
    <s v="music/faith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n v="0.33784615384615385"/>
    <n v="137.25"/>
    <s v="music/faith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n v="3.3333333333333332E-4"/>
    <n v="1"/>
    <s v="music/faith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n v="0.68400000000000005"/>
    <n v="122.14285714285714"/>
    <s v="music/faith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n v="0"/>
    <n v="0"/>
    <s v="music/faith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n v="0"/>
    <n v="0"/>
    <s v="music/faith"/>
    <x v="4"/>
    <s v="faith"/>
    <x v="1730"/>
    <d v="2015-10-25T02:06:23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n v="0"/>
    <n v="0"/>
    <s v="music/faith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n v="0"/>
    <n v="0"/>
    <s v="music/faith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n v="0"/>
    <n v="0"/>
    <s v="music/faith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n v="2.2222222222222223E-4"/>
    <n v="1"/>
    <s v="music/faith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n v="0.11"/>
    <n v="55"/>
    <s v="music/faith"/>
    <x v="4"/>
    <s v="faith"/>
    <x v="1735"/>
    <d v="2016-08-07T19:32:25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n v="7.3333333333333332E-3"/>
    <n v="22"/>
    <s v="music/faith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n v="0.21249999999999999"/>
    <n v="56.666666666666664"/>
    <s v="music/faith"/>
    <x v="4"/>
    <s v="faith"/>
    <x v="1737"/>
    <d v="2015-07-20T22:46:32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n v="4.0000000000000001E-3"/>
    <n v="20"/>
    <s v="music/faith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n v="1E-3"/>
    <n v="1"/>
    <s v="music/faith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n v="0"/>
    <n v="0"/>
    <s v="music/faith"/>
    <x v="4"/>
    <s v="faith"/>
    <x v="1740"/>
    <d v="2015-07-16T19:37:02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n v="1.1083333333333334"/>
    <n v="25.576923076923077"/>
    <s v="photography/photobooks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n v="1.0874999999999999"/>
    <n v="63.970588235294116"/>
    <s v="photography/photobooks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n v="1.0041666666666667"/>
    <n v="89.925373134328353"/>
    <s v="photography/photobooks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n v="1.1845454545454546"/>
    <n v="93.071428571428569"/>
    <s v="photography/photobooks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n v="1.1401428571428571"/>
    <n v="89.674157303370791"/>
    <s v="photography/photobooks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n v="1.4810000000000001"/>
    <n v="207.61682242990653"/>
    <s v="photography/photobooks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n v="1.0495555555555556"/>
    <n v="59.408805031446541"/>
    <s v="photography/photobooks"/>
    <x v="8"/>
    <s v="photobooks"/>
    <x v="1747"/>
    <d v="2015-11-13T15:00:0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n v="1.29948"/>
    <n v="358.97237569060775"/>
    <s v="photography/photobooks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n v="1.2348756218905472"/>
    <n v="94.736641221374043"/>
    <s v="photography/photobooks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n v="2.0162"/>
    <n v="80.647999999999996"/>
    <s v="photography/photobooks"/>
    <x v="8"/>
    <s v="photobooks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n v="1.0289999999999999"/>
    <n v="168.68852459016392"/>
    <s v="photography/photobooks"/>
    <x v="8"/>
    <s v="photobooks"/>
    <x v="1751"/>
    <d v="2015-03-19T17:45:23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n v="2.6016666666666666"/>
    <n v="34.68888888888889"/>
    <s v="photography/photobooks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n v="1.08"/>
    <n v="462.85714285714283"/>
    <s v="photography/photobooks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n v="1.1052941176470588"/>
    <n v="104.38888888888889"/>
    <s v="photography/photobooks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n v="1.2"/>
    <n v="7.5"/>
    <s v="photography/photobooks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n v="1.0282909090909091"/>
    <n v="47.13"/>
    <s v="photography/photobooks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n v="1.1599999999999999"/>
    <n v="414.28571428571428"/>
    <s v="photography/photobooks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n v="1.147"/>
    <n v="42.481481481481481"/>
    <s v="photography/photobooks"/>
    <x v="8"/>
    <s v="photobooks"/>
    <x v="1758"/>
    <d v="2016-07-14T22:56:3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n v="1.0660000000000001"/>
    <n v="108.77551020408163"/>
    <s v="photography/photobooks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n v="1.6544000000000001"/>
    <n v="81.098039215686271"/>
    <s v="photography/photobooks"/>
    <x v="8"/>
    <s v="photobooks"/>
    <x v="1760"/>
    <d v="2016-02-25T16:08:33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n v="1.55"/>
    <n v="51.666666666666664"/>
    <s v="photography/photobooks"/>
    <x v="8"/>
    <s v="photobooks"/>
    <x v="1761"/>
    <d v="2015-09-12T13:37:4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n v="8.85"/>
    <n v="35.4"/>
    <s v="photography/photobooks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n v="1.0190833333333333"/>
    <n v="103.63559322033899"/>
    <s v="photography/photobooks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n v="0.19600000000000001"/>
    <n v="55.282051282051285"/>
    <s v="photography/photobooks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n v="0.59467839999999994"/>
    <n v="72.16970873786407"/>
    <s v="photography/photobooks"/>
    <x v="8"/>
    <s v="photobooks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n v="0"/>
    <n v="0"/>
    <s v="photography/photobooks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n v="0.4572"/>
    <n v="58.615384615384613"/>
    <s v="photography/photobooks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n v="3.7400000000000003E-2"/>
    <n v="12.466666666666667"/>
    <s v="photography/photobooks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n v="2.7025E-2"/>
    <n v="49.136363636363633"/>
    <s v="photography/photobooks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n v="0.56514285714285717"/>
    <n v="150.5"/>
    <s v="photography/photobooks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n v="0.21309523809523809"/>
    <n v="35.799999999999997"/>
    <s v="photography/photobooks"/>
    <x v="8"/>
    <s v="photobooks"/>
    <x v="1771"/>
    <d v="2014-10-23T23:30:4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n v="0.156"/>
    <n v="45.157894736842103"/>
    <s v="photography/photobooks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n v="6.2566666666666673E-2"/>
    <n v="98.78947368421052"/>
    <s v="photography/photobooks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n v="0.4592"/>
    <n v="88.307692307692307"/>
    <s v="photography/photobooks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n v="0.65101538461538466"/>
    <n v="170.62903225806451"/>
    <s v="photography/photobooks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n v="6.7000000000000004E-2"/>
    <n v="83.75"/>
    <s v="photography/photobooks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n v="0.135625"/>
    <n v="65.099999999999994"/>
    <s v="photography/photobooks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n v="1.9900000000000001E-2"/>
    <n v="66.333333333333329"/>
    <s v="photography/photobooks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n v="0.36236363636363639"/>
    <n v="104.89473684210526"/>
    <s v="photography/photobooks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n v="0.39743333333333336"/>
    <n v="78.440789473684205"/>
    <s v="photography/photobooks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n v="0.25763636363636366"/>
    <n v="59.041666666666664"/>
    <s v="photography/photobooks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n v="0.15491428571428573"/>
    <n v="71.34210526315789"/>
    <s v="photography/photobooks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n v="0.236925"/>
    <n v="51.227027027027027"/>
    <s v="photography/photobooks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n v="0.39760000000000001"/>
    <n v="60.242424242424242"/>
    <s v="photography/photobooks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n v="0.20220833333333332"/>
    <n v="44.935185185185183"/>
    <s v="photography/photobooks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n v="0.47631578947368419"/>
    <n v="31.206896551724139"/>
    <s v="photography/photobooks"/>
    <x v="8"/>
    <s v="photobooks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n v="0.15329999999999999"/>
    <n v="63.875"/>
    <s v="photography/photobooks"/>
    <x v="8"/>
    <s v="photobooks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n v="1.3818181818181818E-2"/>
    <n v="19"/>
    <s v="photography/photobooks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n v="5.0000000000000001E-3"/>
    <n v="10"/>
    <s v="photography/photobooks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n v="4.9575757575757579E-2"/>
    <n v="109.06666666666666"/>
    <s v="photography/photobooks"/>
    <x v="8"/>
    <s v="photobooks"/>
    <x v="1790"/>
    <d v="2015-02-05T16:11:18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n v="3.5666666666666666E-2"/>
    <n v="26.75"/>
    <s v="photography/photobooks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n v="0.61124000000000001"/>
    <n v="109.93525179856115"/>
    <s v="photography/photobooks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n v="1.3333333333333334E-2"/>
    <n v="20"/>
    <s v="photography/photobooks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n v="0.11077777777777778"/>
    <n v="55.388888888888886"/>
    <s v="photography/photobooks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n v="0.38735714285714284"/>
    <n v="133.90123456790124"/>
    <s v="photography/photobooks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n v="0.22052631578947368"/>
    <n v="48.720930232558139"/>
    <s v="photography/photobooks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n v="0.67549999999999999"/>
    <n v="48.25"/>
    <s v="photography/photobooks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n v="0.136375"/>
    <n v="58.972972972972975"/>
    <s v="photography/photobooks"/>
    <x v="8"/>
    <s v="photobooks"/>
    <x v="1798"/>
    <d v="2016-02-04T07:50:33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n v="1.7457500000000001E-2"/>
    <n v="11.638333333333334"/>
    <s v="photography/photobooks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n v="0.20449632511889321"/>
    <n v="83.716814159292042"/>
    <s v="photography/photobooks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n v="0.13852941176470587"/>
    <n v="63.648648648648646"/>
    <s v="photography/photobooks"/>
    <x v="8"/>
    <s v="photobooks"/>
    <x v="1801"/>
    <d v="2015-12-15T12:10:0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n v="0.48485714285714288"/>
    <n v="94.277777777777771"/>
    <s v="photography/photobooks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n v="0.308"/>
    <n v="71.86666666666666"/>
    <s v="photography/photobooks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n v="0.35174193548387095"/>
    <n v="104.84615384615384"/>
    <s v="photography/photobooks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n v="0.36404444444444445"/>
    <n v="67.139344262295083"/>
    <s v="photography/photobooks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n v="2.955E-2"/>
    <n v="73.875"/>
    <s v="photography/photobooks"/>
    <x v="8"/>
    <s v="photobooks"/>
    <x v="1806"/>
    <d v="2014-09-30T15:19:09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n v="0.1106"/>
    <n v="69.125"/>
    <s v="photography/photobooks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n v="0.41407142857142859"/>
    <n v="120.77083333333333"/>
    <s v="photography/photobooks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n v="0.10857142857142857"/>
    <n v="42.222222222222221"/>
    <s v="photography/photobooks"/>
    <x v="8"/>
    <s v="photobooks"/>
    <x v="1809"/>
    <d v="2015-03-01T21:47:19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n v="3.3333333333333333E-2"/>
    <n v="7.5"/>
    <s v="photography/photobooks"/>
    <x v="8"/>
    <s v="photobooks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n v="7.407407407407407E-4"/>
    <n v="1.5384615384615385"/>
    <s v="photography/photobooks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n v="0.13307692307692306"/>
    <n v="37.608695652173914"/>
    <s v="photography/photobooks"/>
    <x v="8"/>
    <s v="photobooks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n v="0"/>
    <n v="0"/>
    <s v="photography/photobooks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n v="0.49183333333333334"/>
    <n v="42.157142857142858"/>
    <s v="photography/photobooks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n v="0"/>
    <n v="0"/>
    <s v="photography/photobooks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n v="2.036E-2"/>
    <n v="84.833333333333329"/>
    <s v="photography/photobooks"/>
    <x v="8"/>
    <s v="photobooks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n v="0.52327777777777773"/>
    <n v="94.19"/>
    <s v="photography/photobooks"/>
    <x v="8"/>
    <s v="photobooks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n v="0"/>
    <n v="0"/>
    <s v="photography/photobooks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n v="2.0833333333333332E-2"/>
    <n v="6.25"/>
    <s v="photography/photobooks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n v="6.565384615384616E-2"/>
    <n v="213.375"/>
    <s v="photography/photobooks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n v="1.3489"/>
    <n v="59.162280701754383"/>
    <s v="music/rock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n v="1"/>
    <n v="27.272727272727273"/>
    <s v="music/rock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n v="1.1585714285714286"/>
    <n v="24.575757575757574"/>
    <s v="music/rock"/>
    <x v="4"/>
    <s v="rock"/>
    <x v="1823"/>
    <d v="2012-10-24T16:26:16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n v="1.0006666666666666"/>
    <n v="75.05"/>
    <s v="music/rock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n v="1.0505"/>
    <n v="42.02"/>
    <s v="music/rock"/>
    <x v="4"/>
    <s v="rock"/>
    <x v="1825"/>
    <d v="2013-07-11T20:01:43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n v="1.01"/>
    <n v="53.157894736842103"/>
    <s v="music/rock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n v="1.0066250000000001"/>
    <n v="83.885416666666671"/>
    <s v="music/rock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n v="1.0016"/>
    <n v="417.33333333333331"/>
    <s v="music/rock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n v="1.6668333333333334"/>
    <n v="75.765151515151516"/>
    <s v="music/rock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n v="1.0153333333333334"/>
    <n v="67.389380530973455"/>
    <s v="music/rock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n v="1.03"/>
    <n v="73.571428571428569"/>
    <s v="music/rock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n v="1.4285714285714286"/>
    <n v="25"/>
    <s v="music/rock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n v="2.625"/>
    <n v="42"/>
    <s v="music/rock"/>
    <x v="4"/>
    <s v="rock"/>
    <x v="1833"/>
    <d v="2013-03-02T07:59:00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n v="1.1805000000000001"/>
    <n v="131.16666666666666"/>
    <s v="music/rock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n v="1.04"/>
    <n v="47.272727272727273"/>
    <s v="music/rock"/>
    <x v="4"/>
    <s v="rock"/>
    <x v="1835"/>
    <d v="2016-03-31T15:51:11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n v="2.0034000000000001"/>
    <n v="182.12727272727273"/>
    <s v="music/rock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n v="3.0683333333333334"/>
    <n v="61.366666666666667"/>
    <s v="music/rock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n v="1.00149"/>
    <n v="35.767499999999998"/>
    <s v="music/rock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n v="2.0529999999999999"/>
    <n v="45.62222222222222"/>
    <s v="music/rock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n v="1.0888888888888888"/>
    <n v="75.384615384615387"/>
    <s v="music/rock"/>
    <x v="4"/>
    <s v="rock"/>
    <x v="1840"/>
    <d v="2013-05-07T04:59:00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n v="1.0175000000000001"/>
    <n v="50.875"/>
    <s v="music/rock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n v="1.2524999999999999"/>
    <n v="119.28571428571429"/>
    <s v="music/rock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n v="1.2400610000000001"/>
    <n v="92.541865671641801"/>
    <s v="music/rock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n v="1.014"/>
    <n v="76.05"/>
    <s v="music/rock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n v="1"/>
    <n v="52.631578947368418"/>
    <s v="music/rock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n v="1.3792666666666666"/>
    <n v="98.990430622009569"/>
    <s v="music/rock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n v="1.2088000000000001"/>
    <n v="79.526315789473685"/>
    <s v="music/rock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n v="1.0736666666666668"/>
    <n v="134.20833333333334"/>
    <s v="music/rock"/>
    <x v="4"/>
    <s v="rock"/>
    <x v="1848"/>
    <d v="2011-07-31T06:59:00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n v="1.0033333333333334"/>
    <n v="37.625"/>
    <s v="music/rock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n v="1.0152222222222222"/>
    <n v="51.044692737430168"/>
    <s v="music/rock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n v="1.0007692307692309"/>
    <n v="50.03846153846154"/>
    <s v="music/rock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n v="1.1696666666666666"/>
    <n v="133.93129770992365"/>
    <s v="music/rock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n v="1.01875"/>
    <n v="58.214285714285715"/>
    <s v="music/rock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n v="1.0212366666666666"/>
    <n v="88.037643678160919"/>
    <s v="music/rock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n v="1.5405897142857143"/>
    <n v="70.576753926701571"/>
    <s v="music/rock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n v="1.0125"/>
    <n v="53.289473684210527"/>
    <s v="music/rock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n v="1"/>
    <n v="136.36363636363637"/>
    <s v="music/rock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n v="1.0874800874800874"/>
    <n v="40.547315436241611"/>
    <s v="music/rock"/>
    <x v="4"/>
    <s v="rock"/>
    <x v="1858"/>
    <d v="2011-12-16T05:48:4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n v="1.3183333333333334"/>
    <n v="70.625"/>
    <s v="music/rock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n v="1.3346666666666667"/>
    <n v="52.684210526315788"/>
    <s v="music/rock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n v="0"/>
    <n v="0"/>
    <s v="games/mobile games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n v="8.0833333333333326E-2"/>
    <n v="90.9375"/>
    <s v="games/mobile games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n v="4.0000000000000001E-3"/>
    <n v="5"/>
    <s v="games/mobile games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n v="0.42892307692307691"/>
    <n v="58.083333333333336"/>
    <s v="games/mobile games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n v="3.6363636363636364E-5"/>
    <n v="2"/>
    <s v="games/mobile games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n v="5.0000000000000001E-3"/>
    <n v="62.5"/>
    <s v="games/mobile games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n v="5.0000000000000001E-4"/>
    <n v="10"/>
    <s v="games/mobile games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n v="4.8680000000000001E-2"/>
    <n v="71.588235294117652"/>
    <s v="games/mobile games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n v="0"/>
    <n v="0"/>
    <s v="games/mobile games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n v="0.10314285714285715"/>
    <n v="32.81818181818182"/>
    <s v="games/mobile games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n v="0.7178461538461538"/>
    <n v="49.11578947368421"/>
    <s v="games/mobile games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n v="1.06E-2"/>
    <n v="16.307692307692307"/>
    <s v="games/mobile games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n v="4.4999999999999997E-3"/>
    <n v="18"/>
    <s v="games/mobile games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n v="1.6249999999999999E-4"/>
    <n v="13"/>
    <s v="games/mobile games"/>
    <x v="6"/>
    <s v="mobile games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n v="5.1000000000000004E-3"/>
    <n v="17"/>
    <s v="games/mobile games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n v="0"/>
    <n v="0"/>
    <s v="games/mobile games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n v="0"/>
    <n v="0"/>
    <s v="games/mobile games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n v="0"/>
    <n v="0"/>
    <s v="games/mobile games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n v="1.1999999999999999E-3"/>
    <n v="3"/>
    <s v="games/mobile games"/>
    <x v="6"/>
    <s v="mobile games"/>
    <x v="1879"/>
    <d v="2016-03-14T14:35:29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n v="0.20080000000000001"/>
    <n v="41.833333333333336"/>
    <s v="games/mobile games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n v="1.726845"/>
    <n v="49.338428571428572"/>
    <s v="music/indie rock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n v="1.008955223880597"/>
    <n v="41.728395061728392"/>
    <s v="music/indie rock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n v="1.0480480480480481"/>
    <n v="32.71875"/>
    <s v="music/indie rock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n v="1.351"/>
    <n v="51.96153846153846"/>
    <s v="music/indie rock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n v="1.1632786885245903"/>
    <n v="50.685714285714283"/>
    <s v="music/indie rock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n v="1.0208333333333333"/>
    <n v="42.241379310344826"/>
    <s v="music/indie rock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n v="1.1116666666666666"/>
    <n v="416.875"/>
    <s v="music/indie rock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n v="1.6608000000000001"/>
    <n v="46.651685393258425"/>
    <s v="music/indie rock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n v="1.0660000000000001"/>
    <n v="48.454545454545453"/>
    <s v="music/indie rock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n v="1.4458441666666668"/>
    <n v="70.5289837398374"/>
    <s v="music/indie rock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n v="1.0555000000000001"/>
    <n v="87.958333333333329"/>
    <s v="music/indie rock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n v="1.3660000000000001"/>
    <n v="26.26923076923077"/>
    <s v="music/indie rock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n v="1.04"/>
    <n v="57.777777777777779"/>
    <s v="music/indie rock"/>
    <x v="4"/>
    <s v="indie rock"/>
    <x v="1893"/>
    <d v="2011-04-16T03:59:00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n v="1.145"/>
    <n v="57.25"/>
    <s v="music/indie rock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n v="1.0171957671957672"/>
    <n v="196.34042553191489"/>
    <s v="music/indie rock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n v="1.2394678492239468"/>
    <n v="43"/>
    <s v="music/indie rock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n v="1.0245669291338582"/>
    <n v="35.551912568306008"/>
    <s v="music/indie rock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n v="1.4450000000000001"/>
    <n v="68.80952380952381"/>
    <s v="music/indie rock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n v="1.3333333333333333"/>
    <n v="28.571428571428573"/>
    <s v="music/indie rock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n v="1.0936440000000001"/>
    <n v="50.631666666666668"/>
    <s v="music/indie rock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n v="2.696969696969697E-2"/>
    <n v="106.8"/>
    <s v="technology/gadgets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n v="1.2E-2"/>
    <n v="4"/>
    <s v="technology/gadgets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n v="0.46600000000000003"/>
    <n v="34.097560975609753"/>
    <s v="technology/gadgets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n v="1E-3"/>
    <n v="25"/>
    <s v="technology/gadgets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n v="1.6800000000000001E-3"/>
    <n v="10.5"/>
    <s v="technology/gadgets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n v="0.42759999999999998"/>
    <n v="215.95959595959596"/>
    <s v="technology/gadgets"/>
    <x v="2"/>
    <s v="gadgets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n v="2.8333333333333335E-3"/>
    <n v="21.25"/>
    <s v="technology/gadgets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n v="1.7319999999999999E-2"/>
    <n v="108.25"/>
    <s v="technology/gadgets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n v="0.14111428571428572"/>
    <n v="129.97368421052633"/>
    <s v="technology/gadgets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n v="0.39395294117647056"/>
    <n v="117.49473684210527"/>
    <s v="technology/gadgets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n v="2.3529411764705883E-4"/>
    <n v="10"/>
    <s v="technology/gadgets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n v="0.59299999999999997"/>
    <n v="70.595238095238102"/>
    <s v="technology/gadgets"/>
    <x v="2"/>
    <s v="gadgets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n v="1.3270833333333334E-2"/>
    <n v="24.5"/>
    <s v="technology/gadgets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n v="9.0090090090090086E-2"/>
    <n v="30"/>
    <s v="technology/gadgets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n v="1.6E-2"/>
    <n v="2"/>
    <s v="technology/gadgets"/>
    <x v="2"/>
    <s v="gadgets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n v="5.1000000000000004E-3"/>
    <n v="17"/>
    <s v="technology/gadgets"/>
    <x v="2"/>
    <s v="gadgets"/>
    <x v="1916"/>
    <d v="2016-11-07T18:12:55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n v="0.52570512820512816"/>
    <n v="2928.9285714285716"/>
    <s v="technology/gadgets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n v="1.04E-2"/>
    <n v="28.888888888888889"/>
    <s v="technology/gadgets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n v="0.47399999999999998"/>
    <n v="29.625"/>
    <s v="technology/gadgets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n v="0.43030000000000002"/>
    <n v="40.980952380952381"/>
    <s v="technology/gadgets"/>
    <x v="2"/>
    <s v="gadgets"/>
    <x v="1920"/>
    <d v="2015-10-21T23:00:0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n v="1.3680000000000001"/>
    <n v="54"/>
    <s v="music/indie rock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n v="1.1555"/>
    <n v="36.109375"/>
    <s v="music/indie rock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n v="2.4079999999999999"/>
    <n v="23.153846153846153"/>
    <s v="music/indie rock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n v="1.1439999999999999"/>
    <n v="104"/>
    <s v="music/indie rock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n v="1.1033333333333333"/>
    <n v="31.826923076923077"/>
    <s v="music/indie rock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n v="1.9537933333333333"/>
    <n v="27.3896261682243"/>
    <s v="music/indie rock"/>
    <x v="4"/>
    <s v="indie rock"/>
    <x v="1926"/>
    <d v="2010-11-02T00:26:00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n v="1.0333333333333334"/>
    <n v="56.363636363636367"/>
    <s v="music/indie rock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n v="1.031372549019608"/>
    <n v="77.352941176470594"/>
    <s v="music/indie rock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n v="1.003125"/>
    <n v="42.8"/>
    <s v="music/indie rock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n v="1.27"/>
    <n v="48.846153846153847"/>
    <s v="music/indie rock"/>
    <x v="4"/>
    <s v="indie rock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n v="1.20601"/>
    <n v="48.240400000000001"/>
    <s v="music/indie rock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n v="1.0699047619047619"/>
    <n v="70.212500000000006"/>
    <s v="music/indie rock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n v="1.7243333333333333"/>
    <n v="94.054545454545448"/>
    <s v="music/indie rock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n v="1.2362"/>
    <n v="80.272727272727266"/>
    <s v="music/indie rock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n v="1.0840000000000001"/>
    <n v="54.2"/>
    <s v="music/indie rock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n v="1.1652013333333333"/>
    <n v="60.26903448275862"/>
    <s v="music/indie rock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n v="1.8724499999999999"/>
    <n v="38.740344827586206"/>
    <s v="music/indie rock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n v="1.1593333333333333"/>
    <n v="152.54385964912279"/>
    <s v="music/indie rock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n v="1.107"/>
    <n v="115.3125"/>
    <s v="music/indie rock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n v="1.7092307692307693"/>
    <n v="35.838709677419352"/>
    <s v="music/indie rock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n v="1.2611835600000001"/>
    <n v="64.570118779438872"/>
    <s v="technology/hardware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n v="1.3844033333333334"/>
    <n v="87.436000000000007"/>
    <s v="technology/hardware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n v="17.052499999999998"/>
    <n v="68.815577078288939"/>
    <s v="technology/hardware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n v="7.8805550000000002"/>
    <n v="176.200223588597"/>
    <s v="technology/hardware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n v="3.4801799999999998"/>
    <n v="511.79117647058825"/>
    <s v="technology/hardware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n v="1.4974666666666667"/>
    <n v="160.44285714285715"/>
    <s v="technology/hardware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n v="1.0063375000000001"/>
    <n v="35.003043478260871"/>
    <s v="technology/hardware"/>
    <x v="2"/>
    <s v="hardware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n v="8.0021100000000001"/>
    <n v="188.50671378091872"/>
    <s v="technology/hardware"/>
    <x v="2"/>
    <s v="hardware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n v="1.0600260000000001"/>
    <n v="56.204984093319197"/>
    <s v="technology/hardware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n v="2.0051866666666669"/>
    <n v="51.3054157782516"/>
    <s v="technology/hardware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n v="2.1244399999999999"/>
    <n v="127.36450839328538"/>
    <s v="technology/hardware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n v="1.9847237142857144"/>
    <n v="101.85532258064516"/>
    <s v="technology/hardware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n v="2.2594666666666665"/>
    <n v="230.55782312925169"/>
    <s v="technology/hardware"/>
    <x v="2"/>
    <s v="hardware"/>
    <x v="1953"/>
    <d v="2012-03-02T03:00:0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n v="6.9894800000000004"/>
    <n v="842.10602409638557"/>
    <s v="technology/hardware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n v="3.9859528571428569"/>
    <n v="577.27593103448271"/>
    <s v="technology/hardware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n v="2.9403333333333332"/>
    <n v="483.34246575342468"/>
    <s v="technology/hardware"/>
    <x v="2"/>
    <s v="hardware"/>
    <x v="1956"/>
    <d v="2015-04-18T21:10:05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n v="1.6750470000000002"/>
    <n v="76.138500000000008"/>
    <s v="technology/hardware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n v="14.355717142857143"/>
    <n v="74.107684365781708"/>
    <s v="technology/hardware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n v="1.5673440000000001"/>
    <n v="36.965660377358489"/>
    <s v="technology/hardware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n v="1.1790285714285715"/>
    <n v="2500.969696969697"/>
    <s v="technology/hardware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n v="11.053811999999999"/>
    <n v="67.690214329454989"/>
    <s v="technology/hardware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n v="1.9292499999999999"/>
    <n v="63.04738562091503"/>
    <s v="technology/hardware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n v="1.268842105263158"/>
    <n v="117.6"/>
    <s v="technology/hardware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n v="2.5957748878923765"/>
    <n v="180.75185011709601"/>
    <s v="technology/hardware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n v="2.6227999999999998"/>
    <n v="127.32038834951456"/>
    <s v="technology/hardware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n v="2.0674309000000002"/>
    <n v="136.6444745538665"/>
    <s v="technology/hardware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n v="3.7012999999999998"/>
    <n v="182.78024691358024"/>
    <s v="technology/hardware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n v="2.8496600000000001"/>
    <n v="279.37843137254902"/>
    <s v="technology/hardware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n v="5.7907999999999999"/>
    <n v="61.375728669846318"/>
    <s v="technology/hardware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n v="11.318"/>
    <n v="80.727532097004286"/>
    <s v="technology/hardware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n v="2.6302771750000002"/>
    <n v="272.35590732591254"/>
    <s v="technology/hardware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n v="6.7447999999999997"/>
    <n v="70.848739495798313"/>
    <s v="technology/hardware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n v="2.5683081313131315"/>
    <n v="247.94003412969283"/>
    <s v="technology/hardware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n v="3.7549600000000001"/>
    <n v="186.81393034825871"/>
    <s v="technology/hardware"/>
    <x v="2"/>
    <s v="hardware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n v="2.0870837499999997"/>
    <n v="131.98948616600788"/>
    <s v="technology/hardware"/>
    <x v="2"/>
    <s v="hardware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n v="3.4660000000000002"/>
    <n v="29.310782241014799"/>
    <s v="technology/hardware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n v="4.0232999999999999"/>
    <n v="245.02436053593178"/>
    <s v="technology/hardware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n v="10.2684514"/>
    <n v="1323.2540463917526"/>
    <s v="technology/hardware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n v="1.14901155"/>
    <n v="282.65966789667897"/>
    <s v="technology/hardware"/>
    <x v="2"/>
    <s v="hardware"/>
    <x v="1979"/>
    <d v="2015-11-19T04:59:0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n v="3.5482402000000004"/>
    <n v="91.214401028277635"/>
    <s v="technology/hardware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n v="5.0799999999999998E-2"/>
    <n v="31.75"/>
    <s v="photography/people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n v="0"/>
    <n v="0"/>
    <s v="photography/people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n v="4.2999999999999997E-2"/>
    <n v="88.6875"/>
    <s v="photography/people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n v="0.21146666666666666"/>
    <n v="453.14285714285717"/>
    <s v="photography/people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n v="3.1875000000000001E-2"/>
    <n v="12.75"/>
    <s v="photography/people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n v="5.0000000000000001E-4"/>
    <n v="1"/>
    <s v="photography/people"/>
    <x v="8"/>
    <s v="people"/>
    <x v="1986"/>
    <d v="2016-03-14T09:24:43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n v="0.42472727272727273"/>
    <n v="83.428571428571431"/>
    <s v="photography/people"/>
    <x v="8"/>
    <s v="people"/>
    <x v="1987"/>
    <d v="2015-03-01T15:21:16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n v="4.1666666666666666E-3"/>
    <n v="25"/>
    <s v="photography/people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n v="0.01"/>
    <n v="50"/>
    <s v="photography/people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n v="0.16966666666666666"/>
    <n v="101.8"/>
    <s v="photography/people"/>
    <x v="8"/>
    <s v="people"/>
    <x v="1990"/>
    <d v="2016-02-13T04:42:1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n v="7.0000000000000007E-2"/>
    <n v="46.666666666666664"/>
    <s v="photography/people"/>
    <x v="8"/>
    <s v="people"/>
    <x v="1991"/>
    <d v="2015-07-03T21:26:26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n v="1.3333333333333333E-3"/>
    <n v="1"/>
    <s v="photography/people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n v="0"/>
    <n v="0"/>
    <s v="photography/people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n v="0"/>
    <n v="0"/>
    <s v="photography/people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n v="7.8E-2"/>
    <n v="26"/>
    <s v="photography/people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n v="0"/>
    <n v="0"/>
    <s v="photography/people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n v="0"/>
    <n v="0"/>
    <s v="photography/people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n v="0.26200000000000001"/>
    <n v="218.33333333333334"/>
    <s v="photography/people"/>
    <x v="8"/>
    <s v="people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n v="7.6129032258064515E-3"/>
    <n v="33.714285714285715"/>
    <s v="photography/people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n v="0.125"/>
    <n v="25"/>
    <s v="photography/people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n v="3.8212909090909091"/>
    <n v="128.38790470372632"/>
    <s v="technology/hardware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n v="2.1679422000000002"/>
    <n v="78.834261818181815"/>
    <s v="technology/hardware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n v="3.12"/>
    <n v="91.764705882352942"/>
    <s v="technology/hardware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n v="2.3442048"/>
    <n v="331.10237288135596"/>
    <s v="technology/hardware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n v="1.236801"/>
    <n v="194.26193717277485"/>
    <s v="technology/hardware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n v="2.4784000000000002"/>
    <n v="408.97689768976898"/>
    <s v="technology/hardware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n v="1.157092"/>
    <n v="84.459270072992695"/>
    <s v="technology/hardware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n v="1.1707484768810599"/>
    <n v="44.853658536585364"/>
    <s v="technology/hardware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n v="3.05158"/>
    <n v="383.3643216080402"/>
    <s v="technology/hardware"/>
    <x v="2"/>
    <s v="hardware"/>
    <x v="2009"/>
    <d v="2016-11-23T08:45:43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n v="3.2005299999999997"/>
    <n v="55.276856649395505"/>
    <s v="technology/hardware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n v="8.1956399999999991"/>
    <n v="422.02059732234807"/>
    <s v="technology/hardware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n v="2.3490000000000002"/>
    <n v="64.180327868852459"/>
    <s v="technology/hardware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n v="4.9491375"/>
    <n v="173.57781674704077"/>
    <s v="technology/hardware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n v="78.137822333333332"/>
    <n v="88.601680840609291"/>
    <s v="technology/hardware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n v="1.1300013888888889"/>
    <n v="50.222283950617282"/>
    <s v="technology/hardware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n v="9.2154220000000002"/>
    <n v="192.38876826722338"/>
    <s v="technology/hardware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n v="1.2510239999999999"/>
    <n v="73.416901408450698"/>
    <s v="technology/hardware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n v="1.0224343076923077"/>
    <n v="147.68495555555555"/>
    <s v="technology/hardware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n v="4.8490975000000001"/>
    <n v="108.96848314606741"/>
    <s v="technology/hardware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n v="1.9233333333333333"/>
    <n v="23.647540983606557"/>
    <s v="technology/hardware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n v="2.8109999999999999"/>
    <n v="147.94736842105263"/>
    <s v="technology/hardware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n v="1.2513700000000001"/>
    <n v="385.03692307692307"/>
    <s v="technology/hardware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n v="1.61459"/>
    <n v="457.39093484419266"/>
    <s v="technology/hardware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n v="5.8535000000000004"/>
    <n v="222.99047619047619"/>
    <s v="technology/hardware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n v="2.0114999999999998"/>
    <n v="220.74074074074073"/>
    <s v="technology/hardware"/>
    <x v="2"/>
    <s v="hardware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n v="1.3348307999999998"/>
    <n v="73.503898678414089"/>
    <s v="technology/hardware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n v="1.2024900000000001"/>
    <n v="223.09647495361781"/>
    <s v="technology/hardware"/>
    <x v="2"/>
    <s v="hardware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n v="1.2616666666666667"/>
    <n v="47.911392405063289"/>
    <s v="technology/hardware"/>
    <x v="2"/>
    <s v="hardware"/>
    <x v="2028"/>
    <d v="2010-03-15T21:55:0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n v="3.6120000000000001"/>
    <n v="96.063829787234042"/>
    <s v="technology/hardware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n v="2.26239013671875"/>
    <n v="118.6144"/>
    <s v="technology/hardware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n v="1.2035"/>
    <n v="118.45472440944881"/>
    <s v="technology/hardware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n v="3.0418799999999999"/>
    <n v="143.21468926553672"/>
    <s v="technology/hardware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n v="1.7867599999999999"/>
    <n v="282.71518987341773"/>
    <s v="technology/hardware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n v="3.868199871794872"/>
    <n v="593.93620078740162"/>
    <s v="technology/hardware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n v="2.1103642500000004"/>
    <n v="262.15704968944101"/>
    <s v="technology/hardware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n v="1.3166833333333334"/>
    <n v="46.580778301886795"/>
    <s v="technology/hardware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n v="3.0047639999999998"/>
    <n v="70.041118881118877"/>
    <s v="technology/hardware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n v="4.2051249999999998"/>
    <n v="164.90686274509804"/>
    <s v="technology/hardware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n v="1.362168"/>
    <n v="449.26385224274406"/>
    <s v="technology/hardware"/>
    <x v="2"/>
    <s v="hardware"/>
    <x v="2039"/>
    <d v="2016-12-01T04:59:0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n v="2.4817133333333334"/>
    <n v="27.472841328413285"/>
    <s v="technology/hardware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n v="1.8186315789473684"/>
    <n v="143.97499999999999"/>
    <s v="technology/hardware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n v="1.2353000000000001"/>
    <n v="88.23571428571428"/>
    <s v="technology/hardware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n v="5.0620938628158845"/>
    <n v="36.326424870466319"/>
    <s v="technology/hardware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n v="1.0821333333333334"/>
    <n v="90.177777777777777"/>
    <s v="technology/hardware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n v="8.1918387755102042"/>
    <n v="152.62361216730039"/>
    <s v="technology/hardware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n v="1.2110000000000001"/>
    <n v="55.806451612903224"/>
    <s v="technology/hardware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n v="1.0299897959183673"/>
    <n v="227.85327313769753"/>
    <s v="technology/hardware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n v="1.4833229411764706"/>
    <n v="91.82989803350327"/>
    <s v="technology/hardware"/>
    <x v="2"/>
    <s v="hardware"/>
    <x v="2048"/>
    <d v="2013-05-23T15:38:11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n v="1.2019070000000001"/>
    <n v="80.991037735849048"/>
    <s v="technology/hardware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n v="4.7327000000000004"/>
    <n v="278.39411764705881"/>
    <s v="technology/hardware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n v="1.303625"/>
    <n v="43.095041322314053"/>
    <s v="technology/hardware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n v="3.5304799999999998"/>
    <n v="326.29205175600737"/>
    <s v="technology/hardware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n v="1.0102"/>
    <n v="41.743801652892564"/>
    <s v="technology/hardware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n v="1.1359142857142857"/>
    <n v="64.020933977455712"/>
    <s v="technology/hardware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n v="1.6741666666666666"/>
    <n v="99.455445544554451"/>
    <s v="technology/hardware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n v="1.5345200000000001"/>
    <n v="138.49458483754512"/>
    <s v="technology/hardware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n v="2.022322"/>
    <n v="45.547792792792798"/>
    <s v="technology/hardware"/>
    <x v="2"/>
    <s v="hardware"/>
    <x v="2057"/>
    <d v="2016-02-26T11:52:1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n v="1.6828125"/>
    <n v="10.507317073170732"/>
    <s v="technology/hardware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n v="1.4345666666666668"/>
    <n v="114.76533333333333"/>
    <s v="technology/hardware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n v="1.964"/>
    <n v="35.997067448680355"/>
    <s v="technology/hardware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n v="1.0791999999999999"/>
    <n v="154.17142857142858"/>
    <s v="technology/hardware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n v="1.14977"/>
    <n v="566.38916256157631"/>
    <s v="technology/hardware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n v="1.4804999999999999"/>
    <n v="120.85714285714286"/>
    <s v="technology/hardware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n v="1.9116676082790633"/>
    <n v="86.163845492085343"/>
    <s v="technology/hardware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n v="1.99215125"/>
    <n v="51.212114395886893"/>
    <s v="technology/hardware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n v="2.1859999999999999"/>
    <n v="67.261538461538464"/>
    <s v="technology/hardware"/>
    <x v="2"/>
    <s v="hardware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n v="1.2686868686868686"/>
    <n v="62.8"/>
    <s v="technology/hardware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n v="1.0522388"/>
    <n v="346.13118421052633"/>
    <s v="technology/hardware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n v="1.2840666000000001"/>
    <n v="244.11912547528519"/>
    <s v="technology/hardware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n v="3.1732719999999999"/>
    <n v="259.25424836601309"/>
    <s v="technology/hardware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n v="2.8073000000000001"/>
    <n v="201.96402877697841"/>
    <s v="technology/hardware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n v="1.1073146853146854"/>
    <n v="226.20857142857142"/>
    <s v="technology/hardware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n v="1.5260429999999998"/>
    <n v="324.69"/>
    <s v="technology/hardware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n v="1.0249999999999999"/>
    <n v="205"/>
    <s v="technology/hardware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n v="16.783738373837384"/>
    <n v="20.465926829268295"/>
    <s v="technology/hardware"/>
    <x v="2"/>
    <s v="hardware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n v="5.4334915642458101"/>
    <n v="116.35303146309367"/>
    <s v="technology/hardware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n v="1.1550800000000001"/>
    <n v="307.20212765957444"/>
    <s v="technology/hardware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n v="1.3120499999999999"/>
    <n v="546.6875"/>
    <s v="technology/hardware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n v="2.8816999999999999"/>
    <n v="47.474464579901152"/>
    <s v="technology/hardware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n v="5.0780000000000003"/>
    <n v="101.56"/>
    <s v="technology/hardware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n v="1.1457142857142857"/>
    <n v="72.909090909090907"/>
    <s v="music/indie rock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n v="1.1073333333333333"/>
    <n v="43.710526315789473"/>
    <s v="music/indie rock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n v="1.1333333333333333"/>
    <n v="34"/>
    <s v="music/indie rock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n v="1.0833333333333333"/>
    <n v="70.652173913043484"/>
    <s v="music/indie rock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n v="1.2353333333333334"/>
    <n v="89.301204819277103"/>
    <s v="music/indie rock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n v="1.0069999999999999"/>
    <n v="115.08571428571429"/>
    <s v="music/indie rock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n v="1.0353333333333334"/>
    <n v="62.12"/>
    <s v="music/indie rock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n v="1.1551066666666667"/>
    <n v="46.204266666666669"/>
    <s v="music/indie rock"/>
    <x v="4"/>
    <s v="indie rock"/>
    <x v="2088"/>
    <d v="2010-09-11T03:59:00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n v="1.2040040000000001"/>
    <n v="48.54854838709678"/>
    <s v="music/indie rock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n v="1.1504037499999999"/>
    <n v="57.520187499999999"/>
    <s v="music/indie rock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n v="1.2046777777777777"/>
    <n v="88.147154471544724"/>
    <s v="music/indie rock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n v="1.0128333333333333"/>
    <n v="110.49090909090908"/>
    <s v="music/indie rock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n v="1.0246666666666666"/>
    <n v="66.826086956521735"/>
    <s v="music/indie rock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n v="1.2054285714285715"/>
    <n v="58.597222222222221"/>
    <s v="music/indie rock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n v="1"/>
    <n v="113.63636363636364"/>
    <s v="music/indie rock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n v="1.0166666666666666"/>
    <n v="43.571428571428569"/>
    <s v="music/indie rock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n v="1"/>
    <n v="78.94736842105263"/>
    <s v="music/indie rock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n v="1.0033333333333334"/>
    <n v="188.125"/>
    <s v="music/indie rock"/>
    <x v="4"/>
    <s v="indie rock"/>
    <x v="2098"/>
    <d v="2012-03-08T02:43:5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n v="1.3236666666666668"/>
    <n v="63.031746031746032"/>
    <s v="music/indie rock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n v="1.3666666666666667"/>
    <n v="30.37037037037037"/>
    <s v="music/indie rock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n v="1.1325000000000001"/>
    <n v="51.477272727272727"/>
    <s v="music/indie rock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n v="1.36"/>
    <n v="35.789473684210527"/>
    <s v="music/indie rock"/>
    <x v="4"/>
    <s v="indie rock"/>
    <x v="2102"/>
    <d v="2011-05-05T20:50:48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n v="1.4612318374694613"/>
    <n v="98.817391304347822"/>
    <s v="music/indie rock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n v="1.2949999999999999"/>
    <n v="28"/>
    <s v="music/indie rock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n v="2.54"/>
    <n v="51.313131313131315"/>
    <s v="music/indie rock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n v="1.0704545454545455"/>
    <n v="53.522727272727273"/>
    <s v="music/indie rock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n v="1.0773299999999999"/>
    <n v="37.149310344827583"/>
    <s v="music/indie rock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n v="1.0731250000000001"/>
    <n v="89.895287958115176"/>
    <s v="music/indie rock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n v="1.06525"/>
    <n v="106.52500000000001"/>
    <s v="music/indie rock"/>
    <x v="4"/>
    <s v="indie rock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n v="1.0035000000000001"/>
    <n v="52.815789473684212"/>
    <s v="music/indie rock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n v="1.0649999999999999"/>
    <n v="54.615384615384613"/>
    <s v="music/indie rock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n v="1"/>
    <n v="27.272727272727273"/>
    <s v="music/indie rock"/>
    <x v="4"/>
    <s v="indie rock"/>
    <x v="2112"/>
    <d v="2013-04-15T22:16:33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n v="1.0485714285714285"/>
    <n v="68.598130841121488"/>
    <s v="music/indie rock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n v="1.0469999999999999"/>
    <n v="35.612244897959187"/>
    <s v="music/indie rock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n v="2.2566666666666668"/>
    <n v="94.027777777777771"/>
    <s v="music/indie rock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n v="1.0090416666666666"/>
    <n v="526.45652173913038"/>
    <s v="music/indie rock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n v="1.4775"/>
    <n v="50.657142857142858"/>
    <s v="music/indie rock"/>
    <x v="4"/>
    <s v="indie rock"/>
    <x v="2117"/>
    <d v="2015-10-27T04:59:0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n v="1.3461099999999999"/>
    <n v="79.182941176470578"/>
    <s v="music/indie rock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n v="1.0075000000000001"/>
    <n v="91.590909090909093"/>
    <s v="music/indie rock"/>
    <x v="4"/>
    <s v="indie rock"/>
    <x v="2119"/>
    <d v="2012-08-16T03:07:2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n v="1.00880375"/>
    <n v="116.96275362318841"/>
    <s v="music/indie rock"/>
    <x v="4"/>
    <s v="indie rock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n v="5.6800000000000002E-3"/>
    <n v="28.4"/>
    <s v="games/video games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n v="3.875E-3"/>
    <n v="103.33333333333333"/>
    <s v="games/video games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n v="0.1"/>
    <n v="10"/>
    <s v="games/video games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n v="0.10454545454545454"/>
    <n v="23"/>
    <s v="games/video games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n v="1.4200000000000001E-2"/>
    <n v="31.555555555555557"/>
    <s v="games/video games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n v="5.0000000000000001E-4"/>
    <n v="5"/>
    <s v="games/video games"/>
    <x v="6"/>
    <s v="video games"/>
    <x v="2126"/>
    <d v="2014-12-08T23:21:2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n v="0.28842857142857142"/>
    <n v="34.220338983050844"/>
    <s v="games/video games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n v="1.6666666666666668E-3"/>
    <n v="25"/>
    <s v="games/video games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n v="0.11799999999999999"/>
    <n v="19.666666666666668"/>
    <s v="games/video games"/>
    <x v="6"/>
    <s v="video games"/>
    <x v="2129"/>
    <d v="2016-03-10T00:35:00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n v="2.0238095238095236E-3"/>
    <n v="21.25"/>
    <s v="games/video games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n v="0.05"/>
    <n v="8.3333333333333339"/>
    <s v="games/video games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n v="2.1129899999999997E-2"/>
    <n v="21.34333333333333"/>
    <s v="games/video games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n v="1.6E-2"/>
    <n v="5.333333333333333"/>
    <s v="games/video games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n v="1.7333333333333333E-2"/>
    <n v="34.666666666666664"/>
    <s v="games/video games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n v="9.5600000000000004E-2"/>
    <n v="21.727272727272727"/>
    <s v="games/video games"/>
    <x v="6"/>
    <s v="video games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n v="5.9612499999999998E-4"/>
    <n v="11.922499999999999"/>
    <s v="games/video games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n v="0.28405999999999998"/>
    <n v="26.59737827715356"/>
    <s v="games/video games"/>
    <x v="6"/>
    <s v="video games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n v="0.128"/>
    <n v="10.666666666666666"/>
    <s v="games/video games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n v="5.4199999999999998E-2"/>
    <n v="29.035714285714285"/>
    <s v="games/video games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n v="1.1199999999999999E-3"/>
    <n v="50.909090909090907"/>
    <s v="games/video games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n v="0"/>
    <n v="0"/>
    <s v="games/video games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n v="5.7238095238095241E-2"/>
    <n v="50.083333333333336"/>
    <s v="games/video games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n v="0.1125"/>
    <n v="45"/>
    <s v="games/video games"/>
    <x v="6"/>
    <s v="video games"/>
    <x v="2143"/>
    <d v="2010-07-21T19:00:00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n v="1.7098591549295775E-2"/>
    <n v="25.291666666666668"/>
    <s v="games/video games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n v="0.30433333333333334"/>
    <n v="51.292134831460672"/>
    <s v="games/video games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n v="2.0000000000000001E-4"/>
    <n v="1"/>
    <s v="games/video games"/>
    <x v="6"/>
    <s v="video games"/>
    <x v="2146"/>
    <d v="2016-02-11T16:18:30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n v="6.9641025641025639E-3"/>
    <n v="49.381818181818183"/>
    <s v="games/video games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n v="0.02"/>
    <n v="1"/>
    <s v="games/video games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n v="0"/>
    <n v="0"/>
    <s v="games/video games"/>
    <x v="6"/>
    <s v="video games"/>
    <x v="2149"/>
    <d v="2010-07-31T00:00:00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n v="8.0999999999999996E-3"/>
    <n v="101.25"/>
    <s v="games/video games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n v="2.6222222222222224E-3"/>
    <n v="19.666666666666668"/>
    <s v="games/video games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n v="1.6666666666666668E-3"/>
    <n v="12.5"/>
    <s v="games/video games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n v="9.1244548809124457E-5"/>
    <n v="8.5"/>
    <s v="games/video games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n v="8.0000000000000002E-3"/>
    <n v="1"/>
    <s v="games/video games"/>
    <x v="6"/>
    <s v="video games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n v="2.3E-2"/>
    <n v="23"/>
    <s v="games/video games"/>
    <x v="6"/>
    <s v="video games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n v="2.6660714285714284E-2"/>
    <n v="17.987951807228917"/>
    <s v="games/video games"/>
    <x v="6"/>
    <s v="video games"/>
    <x v="2156"/>
    <d v="2013-09-16T20:30:06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n v="0.28192"/>
    <n v="370.94736842105266"/>
    <s v="games/video games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n v="6.5900366666666668E-2"/>
    <n v="63.569485530546629"/>
    <s v="games/video games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n v="7.2222222222222219E-3"/>
    <n v="13"/>
    <s v="games/video games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n v="8.5000000000000006E-3"/>
    <n v="5.3125"/>
    <s v="games/video games"/>
    <x v="6"/>
    <s v="video games"/>
    <x v="2160"/>
    <d v="2012-05-19T17:05:0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n v="1.1575"/>
    <n v="35.615384615384613"/>
    <s v="music/rock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n v="1.1226666666666667"/>
    <n v="87.103448275862064"/>
    <s v="music/rock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n v="1.3220000000000001"/>
    <n v="75.11363636363636"/>
    <s v="music/rock"/>
    <x v="4"/>
    <s v="rock"/>
    <x v="2163"/>
    <d v="2015-06-08T03:50:0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n v="1.0263636363636364"/>
    <n v="68.01204819277109"/>
    <s v="music/rock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n v="1.3864000000000001"/>
    <n v="29.623931623931625"/>
    <s v="music/rock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n v="1.466"/>
    <n v="91.625"/>
    <s v="music/rock"/>
    <x v="4"/>
    <s v="rock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n v="1.2"/>
    <n v="22.5"/>
    <s v="music/rock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n v="1.215816111111111"/>
    <n v="64.366735294117646"/>
    <s v="music/rock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n v="1"/>
    <n v="21.857142857142858"/>
    <s v="music/rock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n v="1.8085714285714285"/>
    <n v="33.315789473684212"/>
    <s v="music/rock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n v="1.0607500000000001"/>
    <n v="90.276595744680847"/>
    <s v="music/rock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n v="1"/>
    <n v="76.92307692307692"/>
    <s v="music/rock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n v="1.2692857142857144"/>
    <n v="59.233333333333334"/>
    <s v="music/rock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n v="1.0297499999999999"/>
    <n v="65.38095238095238"/>
    <s v="music/rock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n v="2.5"/>
    <n v="67.307692307692307"/>
    <s v="music/rock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n v="1.2602"/>
    <n v="88.74647887323944"/>
    <s v="music/rock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n v="1.0012000000000001"/>
    <n v="65.868421052631575"/>
    <s v="music/rock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n v="1.3864000000000001"/>
    <n v="40.349243306169967"/>
    <s v="music/rock"/>
    <x v="4"/>
    <s v="rock"/>
    <x v="2178"/>
    <d v="2017-01-18T15:16:37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n v="1.6140000000000001"/>
    <n v="76.857142857142861"/>
    <s v="music/rock"/>
    <x v="4"/>
    <s v="rock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n v="1.071842"/>
    <n v="68.707820512820518"/>
    <s v="music/rock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n v="1.5309999999999999"/>
    <n v="57.773584905660378"/>
    <s v="games/tabletop games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n v="5.2416666666666663"/>
    <n v="44.171348314606739"/>
    <s v="games/tabletop games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n v="4.8927777777777779"/>
    <n v="31.566308243727597"/>
    <s v="games/tabletop games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n v="2.8473999999999999"/>
    <n v="107.04511278195488"/>
    <s v="games/tabletop games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n v="18.569700000000001"/>
    <n v="149.03451043338683"/>
    <s v="games/tabletop games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n v="1.0967499999999999"/>
    <n v="55.956632653061227"/>
    <s v="games/tabletop games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n v="10.146425000000001"/>
    <n v="56.970381807973048"/>
    <s v="games/tabletop games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n v="4.1217692027666546"/>
    <n v="44.056420233463037"/>
    <s v="games/tabletop games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n v="5.0324999999999998"/>
    <n v="68.625"/>
    <s v="games/tabletop games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n v="1.8461052631578947"/>
    <n v="65.318435754189949"/>
    <s v="games/tabletop games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n v="1.1973333333333334"/>
    <n v="35.92"/>
    <s v="games/tabletop games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n v="10.812401666666668"/>
    <n v="40.070667078443485"/>
    <s v="games/tabletop games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n v="4.5237333333333334"/>
    <n v="75.647714604236342"/>
    <s v="games/tabletop games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n v="5.3737000000000004"/>
    <n v="61.203872437357631"/>
    <s v="games/tabletop games"/>
    <x v="6"/>
    <s v="tabletop games"/>
    <x v="2194"/>
    <d v="2016-03-26T17:11:30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n v="1.2032608695652174"/>
    <n v="48.130434782608695"/>
    <s v="games/tabletop games"/>
    <x v="6"/>
    <s v="tabletop games"/>
    <x v="2195"/>
    <d v="2015-08-11T18:31:4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n v="1.1383571428571428"/>
    <n v="68.106837606837601"/>
    <s v="games/tabletop games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n v="9.5103109999999997"/>
    <n v="65.891300230946882"/>
    <s v="games/tabletop games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n v="1.3289249999999999"/>
    <n v="81.654377880184327"/>
    <s v="games/tabletop games"/>
    <x v="6"/>
    <s v="tabletop games"/>
    <x v="2198"/>
    <d v="2015-11-14T13:20:0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n v="1.4697777777777778"/>
    <n v="52.701195219123505"/>
    <s v="games/tabletop games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n v="5.4215"/>
    <n v="41.228136882129277"/>
    <s v="games/tabletop games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n v="3.8271818181818182"/>
    <n v="15.035357142857142"/>
    <s v="music/electronic music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n v="7.0418124999999998"/>
    <n v="39.066920943134534"/>
    <s v="music/electronic music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n v="1.0954999999999999"/>
    <n v="43.82"/>
    <s v="music/electronic music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n v="1.3286666666666667"/>
    <n v="27.301369863013697"/>
    <s v="music/electronic music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n v="1.52"/>
    <n v="42.222222222222221"/>
    <s v="music/electronic music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n v="1.0272727272727273"/>
    <n v="33.235294117647058"/>
    <s v="music/electronic music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n v="1"/>
    <n v="285.71428571428572"/>
    <s v="music/electronic music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n v="1.016"/>
    <n v="42.333333333333336"/>
    <s v="music/electronic music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n v="1.508"/>
    <n v="50.266666666666666"/>
    <s v="music/electronic music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n v="1.11425"/>
    <n v="61.902777777777779"/>
    <s v="music/electronic music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n v="1.956"/>
    <n v="40.75"/>
    <s v="music/electronic music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n v="1.1438333333333333"/>
    <n v="55.796747967479675"/>
    <s v="music/electronic music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n v="2"/>
    <n v="10"/>
    <s v="music/electronic music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n v="2.9250166666666666"/>
    <n v="73.125416666666666"/>
    <s v="music/electronic music"/>
    <x v="4"/>
    <s v="electronic music"/>
    <x v="2214"/>
    <d v="2014-02-06T19:00:48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n v="1.5636363636363637"/>
    <n v="26.060606060606062"/>
    <s v="music/electronic music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n v="1.0566666666666666"/>
    <n v="22.642857142857142"/>
    <s v="music/electronic music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n v="1.0119047619047619"/>
    <n v="47.222222222222221"/>
    <s v="music/electronic music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n v="1.2283299999999999"/>
    <n v="32.324473684210524"/>
    <s v="music/electronic music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n v="1.0149999999999999"/>
    <n v="53.421052631578945"/>
    <s v="music/electronic music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n v="1.0114285714285713"/>
    <n v="51.304347826086953"/>
    <s v="music/electronic music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n v="1.0811999999999999"/>
    <n v="37.197247706422019"/>
    <s v="games/tabletop games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n v="1.6259999999999999"/>
    <n v="27.1"/>
    <s v="games/tabletop games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n v="1.0580000000000001"/>
    <n v="206.31"/>
    <s v="games/tabletop games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n v="2.4315000000000002"/>
    <n v="82.145270270270274"/>
    <s v="games/tabletop games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n v="9.4483338095238096"/>
    <n v="164.79651993355483"/>
    <s v="games/tabletop games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n v="1.0846283333333333"/>
    <n v="60.820280373831778"/>
    <s v="games/tabletop games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n v="1.5737692307692308"/>
    <n v="67.970099667774093"/>
    <s v="games/tabletop games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n v="11.744899999999999"/>
    <n v="81.561805555555551"/>
    <s v="games/tabletop games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n v="1.7104755366949576"/>
    <n v="25.42547309833024"/>
    <s v="games/tabletop games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n v="1.2595294117647058"/>
    <n v="21.497991967871485"/>
    <s v="games/tabletop games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n v="12.121296000000001"/>
    <n v="27.226630727762803"/>
    <s v="games/tabletop games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n v="4.9580000000000002"/>
    <n v="25.091093117408906"/>
    <s v="games/tabletop games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n v="3.3203999999999998"/>
    <n v="21.230179028132991"/>
    <s v="games/tabletop games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n v="11.65"/>
    <n v="41.607142857142854"/>
    <s v="games/tabletop games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n v="1.5331538461538461"/>
    <n v="135.58503401360545"/>
    <s v="games/tabletop games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n v="5.3710714285714287"/>
    <n v="22.116176470588236"/>
    <s v="games/tabletop games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n v="3.5292777777777777"/>
    <n v="64.625635808748726"/>
    <s v="games/tabletop games"/>
    <x v="6"/>
    <s v="tabletop games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n v="1.3740000000000001"/>
    <n v="69.569620253164558"/>
    <s v="games/tabletop games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n v="1.2802667999999999"/>
    <n v="75.133028169014082"/>
    <s v="games/tabletop games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n v="2.7067999999999999"/>
    <n v="140.97916666666666"/>
    <s v="games/tabletop games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n v="8.0640000000000001"/>
    <n v="49.472392638036808"/>
    <s v="games/tabletop games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n v="13.600976000000001"/>
    <n v="53.865251485148519"/>
    <s v="games/tabletop games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n v="9302.5"/>
    <n v="4.5712530712530715"/>
    <s v="games/tabletop games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n v="3.7702"/>
    <n v="65.00344827586207"/>
    <s v="games/tabletop games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n v="26.47025"/>
    <n v="53.475252525252522"/>
    <s v="games/tabletop games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n v="1.0012000000000001"/>
    <n v="43.912280701754383"/>
    <s v="games/tabletop games"/>
    <x v="6"/>
    <s v="tabletop games"/>
    <x v="2246"/>
    <d v="2015-09-04T19:00:1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n v="1.0445405405405406"/>
    <n v="50.852631578947367"/>
    <s v="games/tabletop games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n v="1.0721428571428571"/>
    <n v="58.6328125"/>
    <s v="games/tabletop games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n v="1.6877142857142857"/>
    <n v="32.81666666666667"/>
    <s v="games/tabletop games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n v="9.7511200000000002"/>
    <n v="426.93169877408059"/>
    <s v="games/tabletop games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n v="1.3444929411764706"/>
    <n v="23.808729166666669"/>
    <s v="games/tabletop games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n v="2.722777777777778"/>
    <n v="98.413654618473899"/>
    <s v="games/tabletop games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n v="1.1268750000000001"/>
    <n v="107.32142857142857"/>
    <s v="games/tabletop games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n v="4.5979999999999999"/>
    <n v="11.67005076142132"/>
    <s v="games/tabletop games"/>
    <x v="6"/>
    <s v="tabletop games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n v="2.8665822784810127"/>
    <n v="41.782287822878232"/>
    <s v="games/tabletop games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n v="2.2270833333333333"/>
    <n v="21.38"/>
    <s v="games/tabletop games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n v="6.3613999999999997"/>
    <n v="94.103550295857985"/>
    <s v="games/tabletop games"/>
    <x v="6"/>
    <s v="tabletop games"/>
    <x v="2257"/>
    <d v="2016-06-19T23:00:00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n v="1.4650000000000001"/>
    <n v="15.721951219512196"/>
    <s v="games/tabletop games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n v="18.670999999999999"/>
    <n v="90.635922330097088"/>
    <s v="games/tabletop games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n v="3.2692000000000001"/>
    <n v="97.297619047619051"/>
    <s v="games/tabletop games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n v="7.7949999999999999"/>
    <n v="37.11904761904762"/>
    <s v="games/tabletop games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n v="1.5415151515151515"/>
    <n v="28.104972375690608"/>
    <s v="games/tabletop games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n v="1.1554666666666666"/>
    <n v="144.43333333333334"/>
    <s v="games/tabletop games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n v="1.8003333333333333"/>
    <n v="24.274157303370785"/>
    <s v="games/tabletop games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n v="2.9849999999999999"/>
    <n v="35.117647058823529"/>
    <s v="games/tabletop games"/>
    <x v="6"/>
    <s v="tabletop games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n v="3.2026666666666666"/>
    <n v="24.762886597938145"/>
    <s v="games/tabletop games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n v="3.80525"/>
    <n v="188.37871287128712"/>
    <s v="games/tabletop games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n v="1.026"/>
    <n v="148.08247422680412"/>
    <s v="games/tabletop games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n v="18.016400000000001"/>
    <n v="49.934589800443462"/>
    <s v="games/tabletop games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n v="7.2024800000000004"/>
    <n v="107.82155688622754"/>
    <s v="games/tabletop games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n v="2.8309000000000002"/>
    <n v="42.63403614457831"/>
    <s v="games/tabletop games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n v="13.566000000000001"/>
    <n v="14.370762711864407"/>
    <s v="games/tabletop games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n v="2.2035999999999998"/>
    <n v="37.476190476190474"/>
    <s v="games/tabletop games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n v="1.196"/>
    <n v="30.202020202020201"/>
    <s v="games/tabletop games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n v="4.0776923076923079"/>
    <n v="33.550632911392405"/>
    <s v="games/tabletop games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n v="1.0581826105905425"/>
    <n v="64.74666666666667"/>
    <s v="games/tabletop games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n v="1.4108235294117648"/>
    <n v="57.932367149758456"/>
    <s v="games/tabletop games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n v="2.7069999999999999"/>
    <n v="53.078431372549019"/>
    <s v="games/tabletop games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n v="1.538"/>
    <n v="48.0625"/>
    <s v="games/tabletop games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n v="4.0357653061224488"/>
    <n v="82.396874999999994"/>
    <s v="games/tabletop games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n v="1.85"/>
    <n v="50.454545454545453"/>
    <s v="music/rock"/>
    <x v="4"/>
    <s v="rock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n v="1.8533333333333333"/>
    <n v="115.83333333333333"/>
    <s v="music/rock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n v="1.0085533333333332"/>
    <n v="63.03458333333333"/>
    <s v="music/rock"/>
    <x v="4"/>
    <s v="rock"/>
    <x v="2283"/>
    <d v="2012-05-09T02:00:04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n v="1.0622116666666668"/>
    <n v="108.02152542372882"/>
    <s v="music/rock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n v="1.2136666666666667"/>
    <n v="46.088607594936711"/>
    <s v="music/rock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n v="1.0006666666666666"/>
    <n v="107.21428571428571"/>
    <s v="music/rock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n v="1.1997755555555556"/>
    <n v="50.9338679245283"/>
    <s v="music/rock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n v="1.0009999999999999"/>
    <n v="40.04"/>
    <s v="music/rock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n v="1.0740000000000001"/>
    <n v="64.44"/>
    <s v="music/rock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n v="1.0406666666666666"/>
    <n v="53.827586206896555"/>
    <s v="music/rock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n v="1.728"/>
    <n v="100.46511627906976"/>
    <s v="music/rock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n v="1.072505"/>
    <n v="46.630652173913049"/>
    <s v="music/rock"/>
    <x v="4"/>
    <s v="rock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n v="1.0823529411764705"/>
    <n v="34.074074074074076"/>
    <s v="music/rock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n v="1.4608079999999999"/>
    <n v="65.214642857142863"/>
    <s v="music/rock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n v="1.2524999999999999"/>
    <n v="44.205882352941174"/>
    <s v="music/rock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n v="1.4907142857142857"/>
    <n v="71.965517241379317"/>
    <s v="music/rock"/>
    <x v="4"/>
    <s v="rock"/>
    <x v="2296"/>
    <d v="2012-02-23T17:33:46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n v="1.006"/>
    <n v="52.94736842105263"/>
    <s v="music/rock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n v="1.0507333333333333"/>
    <n v="109.45138888888889"/>
    <s v="music/rock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n v="3.5016666666666665"/>
    <n v="75.035714285714292"/>
    <s v="music/rock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n v="1.0125"/>
    <n v="115.71428571428571"/>
    <s v="music/rock"/>
    <x v="4"/>
    <s v="rock"/>
    <x v="2300"/>
    <d v="2012-06-28T17:26:56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n v="1.336044"/>
    <n v="31.659810426540286"/>
    <s v="music/indie rock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n v="1.7065217391304348"/>
    <n v="46.176470588235297"/>
    <s v="music/indie rock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n v="1.0935829457364341"/>
    <n v="68.481650485436887"/>
    <s v="music/indie rock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n v="1.0070033333333335"/>
    <n v="53.469203539823013"/>
    <s v="music/indie rock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n v="1.0122777777777778"/>
    <n v="109.10778443113773"/>
    <s v="music/indie rock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n v="1.0675857142857144"/>
    <n v="51.185616438356163"/>
    <s v="music/indie rock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n v="1.0665777537961894"/>
    <n v="27.936800000000002"/>
    <s v="music/indie rock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n v="1.0130622"/>
    <n v="82.496921824104234"/>
    <s v="music/indie rock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n v="1.0667450000000001"/>
    <n v="59.817476635514019"/>
    <s v="music/indie rock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n v="4.288397837837838"/>
    <n v="64.816470588235291"/>
    <s v="music/indie rock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n v="1.0411111111111111"/>
    <n v="90.09615384615384"/>
    <s v="music/indie rock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n v="1.0786666666666667"/>
    <n v="40.962025316455694"/>
    <s v="music/indie rock"/>
    <x v="4"/>
    <s v="indie rock"/>
    <x v="2312"/>
    <d v="2014-04-18T23:00:00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n v="1.7584040000000001"/>
    <n v="56.000127388535034"/>
    <s v="music/indie rock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n v="1.5697000000000001"/>
    <n v="37.672800000000002"/>
    <s v="music/indie rock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n v="1.026"/>
    <n v="40.078125"/>
    <s v="music/indie rock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n v="1.0404266666666666"/>
    <n v="78.031999999999996"/>
    <s v="music/indie rock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n v="1.04"/>
    <n v="18.90909090909091"/>
    <s v="music/indie rock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n v="1.2105999999999999"/>
    <n v="37.134969325153371"/>
    <s v="music/indie rock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n v="1.077"/>
    <n v="41.961038961038959"/>
    <s v="music/indie rock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n v="1.0866"/>
    <n v="61.044943820224717"/>
    <s v="music/indie rock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n v="0.39120962394619685"/>
    <n v="64.53125"/>
    <s v="food/small batch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n v="3.1481481481481478E-2"/>
    <n v="21.25"/>
    <s v="food/small batch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n v="0.48"/>
    <n v="30"/>
    <s v="food/small batch"/>
    <x v="7"/>
    <s v="small batch"/>
    <x v="2323"/>
    <d v="2017-03-20T18:07:27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n v="0.20733333333333334"/>
    <n v="25.491803278688526"/>
    <s v="food/small batch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n v="0.08"/>
    <n v="11.428571428571429"/>
    <s v="food/small batch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n v="7.1999999999999998E-3"/>
    <n v="108"/>
    <s v="food/small batch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n v="5.2609431428571432"/>
    <n v="54.883162444113267"/>
    <s v="food/small batch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n v="2.5445000000000002"/>
    <n v="47.383612662942269"/>
    <s v="food/small batch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n v="1.0591999999999999"/>
    <n v="211.84"/>
    <s v="food/small batch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n v="1.0242285714285715"/>
    <n v="219.92638036809817"/>
    <s v="food/small batch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n v="1.4431375"/>
    <n v="40.795406360424032"/>
    <s v="food/small batch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n v="1.06308"/>
    <n v="75.502840909090907"/>
    <s v="food/small batch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n v="2.1216666666666666"/>
    <n v="13.542553191489361"/>
    <s v="food/small batch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n v="1.0195000000000001"/>
    <n v="60.865671641791046"/>
    <s v="food/small batch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n v="1.0227200000000001"/>
    <n v="115.69230769230769"/>
    <s v="food/small batch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n v="5.2073254999999996"/>
    <n v="48.104623556581984"/>
    <s v="food/small batch"/>
    <x v="7"/>
    <s v="small batch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n v="1.1065833333333333"/>
    <n v="74.184357541899445"/>
    <s v="food/small batch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n v="1.0114333333333334"/>
    <n v="123.34552845528455"/>
    <s v="food/small batch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n v="2.9420799999999998"/>
    <n v="66.623188405797094"/>
    <s v="food/small batch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n v="1.0577749999999999"/>
    <n v="104.99007444168734"/>
    <s v="food/small batch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n v="0"/>
    <n v="0"/>
    <s v="technology/web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n v="0"/>
    <n v="0"/>
    <s v="technology/web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n v="0.03"/>
    <n v="300"/>
    <s v="technology/web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n v="1E-3"/>
    <n v="1"/>
    <s v="technology/web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n v="0"/>
    <n v="0"/>
    <s v="technology/web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n v="6.4999999999999997E-4"/>
    <n v="13"/>
    <s v="technology/web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n v="1.4999999999999999E-2"/>
    <n v="15"/>
    <s v="technology/web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n v="3.8571428571428572E-3"/>
    <n v="54"/>
    <s v="technology/web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n v="0"/>
    <n v="0"/>
    <s v="technology/web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n v="0"/>
    <n v="0"/>
    <s v="technology/web"/>
    <x v="2"/>
    <s v="web"/>
    <x v="2350"/>
    <d v="2017-01-03T20:12:5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n v="5.7142857142857143E-3"/>
    <n v="15.428571428571429"/>
    <s v="technology/web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n v="0"/>
    <n v="0"/>
    <s v="technology/web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n v="0"/>
    <n v="0"/>
    <s v="technology/web"/>
    <x v="2"/>
    <s v="web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n v="7.1428571428571429E-4"/>
    <n v="25"/>
    <s v="technology/web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n v="6.875E-3"/>
    <n v="27.5"/>
    <s v="technology/web"/>
    <x v="2"/>
    <s v="web"/>
    <x v="2355"/>
    <d v="2015-05-02T22:02:16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n v="0"/>
    <n v="0"/>
    <s v="technology/web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n v="0"/>
    <n v="0"/>
    <s v="technology/web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n v="0"/>
    <n v="0"/>
    <s v="technology/web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n v="0.14680000000000001"/>
    <n v="367"/>
    <s v="technology/web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n v="4.0000000000000002E-4"/>
    <n v="2"/>
    <s v="technology/web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n v="0"/>
    <n v="0"/>
    <s v="technology/web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n v="0.2857142857142857"/>
    <n v="60"/>
    <s v="technology/web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n v="0"/>
    <n v="0"/>
    <s v="technology/web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n v="0"/>
    <n v="0"/>
    <s v="technology/web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n v="0"/>
    <n v="0"/>
    <s v="technology/web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n v="0.1052"/>
    <n v="97.407407407407405"/>
    <s v="technology/web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n v="1.34E-2"/>
    <n v="47.857142857142854"/>
    <s v="technology/web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n v="2.5000000000000001E-3"/>
    <n v="50"/>
    <s v="technology/web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n v="0"/>
    <n v="0"/>
    <s v="technology/web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n v="3.2799999999999999E-3"/>
    <n v="20.5"/>
    <s v="technology/web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n v="0"/>
    <n v="0"/>
    <s v="technology/web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n v="3.272727272727273E-2"/>
    <n v="30"/>
    <s v="technology/web"/>
    <x v="2"/>
    <s v="web"/>
    <x v="2372"/>
    <d v="2015-04-24T01:39:31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n v="5.8823529411764708E-5"/>
    <n v="50"/>
    <s v="technology/web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n v="4.5454545454545455E-4"/>
    <n v="10"/>
    <s v="technology/web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n v="0"/>
    <n v="0"/>
    <s v="technology/web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n v="0.10877666666666666"/>
    <n v="81.582499999999996"/>
    <s v="technology/web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n v="0"/>
    <n v="0"/>
    <s v="technology/web"/>
    <x v="2"/>
    <s v="web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n v="0"/>
    <n v="0"/>
    <s v="technology/web"/>
    <x v="2"/>
    <s v="web"/>
    <x v="2378"/>
    <d v="2015-08-26T00:18:5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n v="0"/>
    <n v="0"/>
    <s v="technology/web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n v="3.6666666666666666E-3"/>
    <n v="18.333333333333332"/>
    <s v="technology/web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n v="1.8193398957730169E-2"/>
    <n v="224.42857142857142"/>
    <s v="technology/web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n v="2.5000000000000001E-2"/>
    <n v="37.5"/>
    <s v="technology/web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n v="4.3499999999999997E-2"/>
    <n v="145"/>
    <s v="technology/web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n v="8.0000000000000002E-3"/>
    <n v="1"/>
    <s v="technology/web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n v="1.2123076923076924E-2"/>
    <n v="112.57142857142857"/>
    <s v="technology/web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n v="0"/>
    <n v="0"/>
    <s v="technology/web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n v="6.8399999999999997E-3"/>
    <n v="342"/>
    <s v="technology/web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n v="1.2513513513513513E-2"/>
    <n v="57.875"/>
    <s v="technology/web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n v="1.8749999999999999E-3"/>
    <n v="30"/>
    <s v="technology/web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n v="0"/>
    <n v="0"/>
    <s v="technology/web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n v="1.25E-3"/>
    <n v="25"/>
    <s v="technology/web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n v="0"/>
    <n v="0"/>
    <s v="technology/web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n v="5.0000000000000001E-4"/>
    <n v="50"/>
    <s v="technology/web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n v="5.9999999999999995E-4"/>
    <n v="1.5"/>
    <s v="technology/web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n v="0"/>
    <n v="0"/>
    <s v="technology/web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n v="2E-3"/>
    <n v="10"/>
    <s v="technology/web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n v="0"/>
    <n v="0"/>
    <s v="technology/web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n v="0"/>
    <n v="0"/>
    <s v="technology/web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n v="0"/>
    <n v="0"/>
    <s v="technology/web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n v="0"/>
    <n v="0"/>
    <s v="technology/web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n v="7.1785714285714283E-3"/>
    <n v="22.333333333333332"/>
    <s v="food/food trucks"/>
    <x v="7"/>
    <s v="food trucks"/>
    <x v="2401"/>
    <d v="2016-03-05T19:44:56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n v="4.3333333333333331E-3"/>
    <n v="52"/>
    <s v="food/food trucks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n v="0.16833333333333333"/>
    <n v="16.833333333333332"/>
    <s v="food/food trucks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n v="0"/>
    <n v="0"/>
    <s v="food/food trucks"/>
    <x v="7"/>
    <s v="food trucks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n v="0.22520000000000001"/>
    <n v="56.3"/>
    <s v="food/food trucks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n v="0.41384615384615386"/>
    <n v="84.0625"/>
    <s v="food/food trucks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n v="0.25259090909090909"/>
    <n v="168.39393939393941"/>
    <s v="food/food trucks"/>
    <x v="7"/>
    <s v="food trucks"/>
    <x v="2407"/>
    <d v="2015-04-11T06:00:0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n v="2E-3"/>
    <n v="15"/>
    <s v="food/food trucks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n v="1.84E-2"/>
    <n v="76.666666666666671"/>
    <s v="food/food trucks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n v="0"/>
    <n v="0"/>
    <s v="food/food trucks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n v="6.0400000000000002E-3"/>
    <n v="50.333333333333336"/>
    <s v="food/food trucks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n v="0"/>
    <n v="0"/>
    <s v="food/food trucks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n v="8.3333333333333332E-3"/>
    <n v="8.3333333333333339"/>
    <s v="food/food trucks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n v="3.0666666666666665E-2"/>
    <n v="35.384615384615387"/>
    <s v="food/food trucks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n v="5.5833333333333334E-3"/>
    <n v="55.833333333333336"/>
    <s v="food/food trucks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n v="2.5000000000000001E-4"/>
    <n v="5"/>
    <s v="food/food trucks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n v="0"/>
    <n v="0"/>
    <s v="food/food trucks"/>
    <x v="7"/>
    <s v="food trucks"/>
    <x v="2417"/>
    <d v="2014-08-10T21:13:07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n v="2.0000000000000001E-4"/>
    <n v="1"/>
    <s v="food/food trucks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n v="0"/>
    <n v="0"/>
    <s v="food/food trucks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n v="0.14825133372851215"/>
    <n v="69.472222222222229"/>
    <s v="food/food trucks"/>
    <x v="7"/>
    <s v="food trucks"/>
    <x v="2420"/>
    <d v="2014-11-10T01:41:35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n v="1.6666666666666666E-4"/>
    <n v="1"/>
    <s v="food/food trucks"/>
    <x v="7"/>
    <s v="food trucks"/>
    <x v="2421"/>
    <d v="2015-02-21T16:29:56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n v="2E-3"/>
    <n v="1"/>
    <s v="food/food trucks"/>
    <x v="7"/>
    <s v="food trucks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n v="1.3333333333333334E-4"/>
    <n v="8"/>
    <s v="food/food trucks"/>
    <x v="7"/>
    <s v="food trucks"/>
    <x v="2423"/>
    <d v="2014-12-31T16:54:50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n v="1.24E-2"/>
    <n v="34.444444444444443"/>
    <s v="food/food trucks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n v="2.8571428571428574E-4"/>
    <n v="1"/>
    <s v="food/food trucks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n v="0"/>
    <n v="0"/>
    <s v="food/food trucks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n v="2.0000000000000002E-5"/>
    <n v="1"/>
    <s v="food/food trucks"/>
    <x v="7"/>
    <s v="food trucks"/>
    <x v="2427"/>
    <d v="2016-03-23T06:38:53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n v="2.8571428571428571E-5"/>
    <n v="1"/>
    <s v="food/food trucks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n v="1.4321428571428572E-2"/>
    <n v="501.25"/>
    <s v="food/food trucks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n v="7.0000000000000001E-3"/>
    <n v="10.5"/>
    <s v="food/food trucks"/>
    <x v="7"/>
    <s v="food trucks"/>
    <x v="2430"/>
    <d v="2016-02-12T03:08:24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n v="2.0000000000000002E-5"/>
    <n v="1"/>
    <s v="food/food trucks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n v="1.4285714285714287E-4"/>
    <n v="1"/>
    <s v="food/food trucks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n v="0"/>
    <n v="0"/>
    <s v="food/food trucks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n v="1.2999999999999999E-3"/>
    <n v="13"/>
    <s v="food/food trucks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n v="4.8960000000000002E-3"/>
    <n v="306"/>
    <s v="food/food trucks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n v="3.8461538461538462E-4"/>
    <n v="22.5"/>
    <s v="food/food trucks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n v="0"/>
    <n v="0"/>
    <s v="food/food trucks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n v="3.3333333333333335E-3"/>
    <n v="50"/>
    <s v="food/food trucks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n v="0"/>
    <n v="0"/>
    <s v="food/food trucks"/>
    <x v="7"/>
    <s v="food trucks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n v="2E-3"/>
    <n v="5"/>
    <s v="food/food trucks"/>
    <x v="7"/>
    <s v="food trucks"/>
    <x v="2440"/>
    <d v="2016-02-13T21:35:13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n v="1.0788"/>
    <n v="74.22935779816514"/>
    <s v="food/small batch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n v="1.2594166666666666"/>
    <n v="81.252688172043008"/>
    <s v="food/small batch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n v="2.0251494999999999"/>
    <n v="130.23469453376205"/>
    <s v="food/small batch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n v="1.0860000000000001"/>
    <n v="53.409836065573771"/>
    <s v="food/small batch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n v="1.728"/>
    <n v="75.130434782608702"/>
    <s v="food/small batch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n v="1.6798"/>
    <n v="75.666666666666671"/>
    <s v="food/small batch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n v="4.2720000000000002"/>
    <n v="31.691394658753708"/>
    <s v="food/small batch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n v="1.075"/>
    <n v="47.777777777777779"/>
    <s v="food/small batch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n v="1.08"/>
    <n v="90"/>
    <s v="food/small batch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n v="1.0153353333333335"/>
    <n v="149.31401960784314"/>
    <s v="food/small batch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n v="1.1545000000000001"/>
    <n v="62.06989247311828"/>
    <s v="food/small batch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n v="1.335"/>
    <n v="53.4"/>
    <s v="food/small batch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n v="1.5469999999999999"/>
    <n v="69.268656716417908"/>
    <s v="food/small batch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n v="1.0084571428571429"/>
    <n v="271.50769230769231"/>
    <s v="food/small batch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n v="1.82"/>
    <n v="34.125"/>
    <s v="food/small batch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n v="1.8086666666666666"/>
    <n v="40.492537313432834"/>
    <s v="food/small batch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n v="1.0230434782608695"/>
    <n v="189.75806451612902"/>
    <s v="food/small batch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n v="1.1017999999999999"/>
    <n v="68.862499999999997"/>
    <s v="food/small batch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n v="1.0225"/>
    <n v="108.77659574468085"/>
    <s v="food/small batch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n v="1.0078823529411765"/>
    <n v="125.98529411764706"/>
    <s v="food/small batch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n v="1.038"/>
    <n v="90.523255813953483"/>
    <s v="music/indie rock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n v="1.1070833333333334"/>
    <n v="28.880434782608695"/>
    <s v="music/indie rock"/>
    <x v="4"/>
    <s v="indie rock"/>
    <x v="2462"/>
    <d v="2012-07-19T04:28:16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n v="1.1625000000000001"/>
    <n v="31"/>
    <s v="music/indie rock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n v="1.111"/>
    <n v="51.674418604651166"/>
    <s v="music/indie rock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n v="1.8014285714285714"/>
    <n v="26.270833333333332"/>
    <s v="music/indie rock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n v="1"/>
    <n v="48.07692307692308"/>
    <s v="music/indie rock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n v="1.1850000000000001"/>
    <n v="27.558139534883722"/>
    <s v="music/indie rock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n v="1.0721700000000001"/>
    <n v="36.97137931034483"/>
    <s v="music/indie rock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n v="1.1366666666666667"/>
    <n v="29.021276595744681"/>
    <s v="music/indie rock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n v="1.0316400000000001"/>
    <n v="28.65666666666667"/>
    <s v="music/indie rock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n v="1.28"/>
    <n v="37.647058823529413"/>
    <s v="music/indie rock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n v="1.3576026666666667"/>
    <n v="97.904038461538462"/>
    <s v="music/indie rock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n v="1"/>
    <n v="42.553191489361701"/>
    <s v="music/indie rock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n v="1.0000360000000001"/>
    <n v="131.58368421052631"/>
    <s v="music/indie rock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n v="1.0471999999999999"/>
    <n v="32.320987654320987"/>
    <s v="music/indie rock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n v="1.050225"/>
    <n v="61.103999999999999"/>
    <s v="music/indie rock"/>
    <x v="4"/>
    <s v="indie rock"/>
    <x v="2476"/>
    <d v="2014-11-03T08:52:50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n v="1.7133333333333334"/>
    <n v="31.341463414634145"/>
    <s v="music/indie rock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n v="1.2749999999999999"/>
    <n v="129.1139240506329"/>
    <s v="music/indie rock"/>
    <x v="4"/>
    <s v="indie rock"/>
    <x v="2478"/>
    <d v="2013-01-13T22:48:33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n v="1.3344333333333334"/>
    <n v="25.020624999999999"/>
    <s v="music/indie rock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n v="1"/>
    <n v="250"/>
    <s v="music/indie rock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n v="1.1291099999999998"/>
    <n v="47.541473684210523"/>
    <s v="music/indie rock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n v="1.0009999999999999"/>
    <n v="40.04"/>
    <s v="music/indie rock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n v="1.1372727272727272"/>
    <n v="65.84210526315789"/>
    <s v="music/indie rock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n v="1.1931742857142855"/>
    <n v="46.401222222222216"/>
    <s v="music/indie rock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n v="1.0325"/>
    <n v="50.365853658536587"/>
    <s v="music/indie rock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n v="2.6566666666666667"/>
    <n v="26.566666666666666"/>
    <s v="music/indie rock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n v="1.0005066666666667"/>
    <n v="39.493684210526318"/>
    <s v="music/indie rock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n v="1.0669999999999999"/>
    <n v="49.246153846153845"/>
    <s v="music/indie rock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n v="1.3367142857142857"/>
    <n v="62.38"/>
    <s v="music/indie rock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n v="1.214"/>
    <n v="37.9375"/>
    <s v="music/indie rock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n v="1.032"/>
    <n v="51.6"/>
    <s v="music/indie rock"/>
    <x v="4"/>
    <s v="indie rock"/>
    <x v="2491"/>
    <d v="2011-01-16T01:51:00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n v="1.25"/>
    <n v="27.777777777777779"/>
    <s v="music/indie rock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n v="1.2869999999999999"/>
    <n v="99.382239382239376"/>
    <s v="music/indie rock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n v="1.0100533333333332"/>
    <n v="38.848205128205123"/>
    <s v="music/indie rock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n v="1.2753666666666665"/>
    <n v="45.548809523809524"/>
    <s v="music/indie rock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n v="1"/>
    <n v="600"/>
    <s v="music/indie rock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n v="1.127715"/>
    <n v="80.551071428571419"/>
    <s v="music/indie rock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n v="1.056"/>
    <n v="52.8"/>
    <s v="music/indie rock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n v="2.0262500000000001"/>
    <n v="47.676470588235297"/>
    <s v="music/indie rock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n v="1.1333333333333333"/>
    <n v="23.448275862068964"/>
    <s v="music/indie rock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n v="2.5545454545454545E-2"/>
    <n v="40.142857142857146"/>
    <s v="food/restaurants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n v="7.8181818181818181E-4"/>
    <n v="17.2"/>
    <s v="food/restaurants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n v="0"/>
    <n v="0"/>
    <s v="food/restaurants"/>
    <x v="7"/>
    <s v="restaurants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n v="0"/>
    <n v="0"/>
    <s v="food/restaurants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n v="0"/>
    <n v="0"/>
    <s v="food/restaurants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n v="6.0000000000000001E-3"/>
    <n v="15"/>
    <s v="food/restaurants"/>
    <x v="7"/>
    <s v="restaurants"/>
    <x v="2506"/>
    <d v="2015-10-03T21:00:0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n v="0"/>
    <n v="0"/>
    <s v="food/restaurants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n v="0"/>
    <n v="0"/>
    <s v="food/restaurants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n v="1.0526315789473684E-2"/>
    <n v="35.714285714285715"/>
    <s v="food/restaurants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n v="1.5E-3"/>
    <n v="37.5"/>
    <s v="food/restaurants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n v="0"/>
    <n v="0"/>
    <s v="food/restaurants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n v="0"/>
    <n v="0"/>
    <s v="food/restaurants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n v="0"/>
    <n v="0"/>
    <s v="food/restaurants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n v="1.7500000000000002E-2"/>
    <n v="52.5"/>
    <s v="food/restaurants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n v="0.186"/>
    <n v="77.5"/>
    <s v="food/restaurants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n v="0"/>
    <n v="0"/>
    <s v="food/restaurants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n v="9.8166666666666666E-2"/>
    <n v="53.545454545454547"/>
    <s v="food/restaurants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n v="0"/>
    <n v="0"/>
    <s v="food/restaurants"/>
    <x v="7"/>
    <s v="restaurants"/>
    <x v="2518"/>
    <d v="2014-11-13T17:20:28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n v="4.3333333333333331E-4"/>
    <n v="16.25"/>
    <s v="food/restaurants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n v="0"/>
    <n v="0"/>
    <s v="food/restaurants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n v="1.0948792000000001"/>
    <n v="103.68174242424243"/>
    <s v="music/classical music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n v="1"/>
    <n v="185.18518518518519"/>
    <s v="music/classical music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n v="1.5644444444444445"/>
    <n v="54.153846153846153"/>
    <s v="music/classical music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n v="1.016"/>
    <n v="177.2093023255814"/>
    <s v="music/classical music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n v="1.00325"/>
    <n v="100.325"/>
    <s v="music/classical music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n v="1.1294999999999999"/>
    <n v="136.90909090909091"/>
    <s v="music/classical music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n v="1.02125"/>
    <n v="57.535211267605632"/>
    <s v="music/classical music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n v="1.0724974999999999"/>
    <n v="52.962839506172834"/>
    <s v="music/classical music"/>
    <x v="4"/>
    <s v="classical music"/>
    <x v="2528"/>
    <d v="2015-08-20T11:00:0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n v="1.0428333333333333"/>
    <n v="82.328947368421055"/>
    <s v="music/classical music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n v="1"/>
    <n v="135.41666666666666"/>
    <s v="music/classical music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n v="1.004"/>
    <n v="74.06557377049181"/>
    <s v="music/classical music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n v="1.26125"/>
    <n v="84.083333333333329"/>
    <s v="music/classical music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n v="1.1066666666666667"/>
    <n v="61.029411764705884"/>
    <s v="music/classical music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n v="1.05"/>
    <n v="150"/>
    <s v="music/classical music"/>
    <x v="4"/>
    <s v="classical music"/>
    <x v="2534"/>
    <d v="2010-01-01T06:00:00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n v="1.03775"/>
    <n v="266.08974358974359"/>
    <s v="music/classical music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n v="1.1599999999999999"/>
    <n v="7.25"/>
    <s v="music/classical music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n v="1.1000000000000001"/>
    <n v="100"/>
    <s v="music/classical music"/>
    <x v="4"/>
    <s v="classical music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n v="1.130176111111111"/>
    <n v="109.96308108108107"/>
    <s v="music/classical music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n v="1.0024999999999999"/>
    <n v="169.91525423728814"/>
    <s v="music/classical music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n v="1.034"/>
    <n v="95.740740740740748"/>
    <s v="music/classical music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n v="1.0702857142857143"/>
    <n v="59.460317460317462"/>
    <s v="music/classical music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n v="1.0357142857142858"/>
    <n v="55.769230769230766"/>
    <s v="music/classical music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n v="1.5640000000000001"/>
    <n v="30.076923076923077"/>
    <s v="music/classical music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n v="1.0082"/>
    <n v="88.438596491228068"/>
    <s v="music/classical music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n v="1.9530000000000001"/>
    <n v="64.032786885245898"/>
    <s v="music/classical music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n v="1.1171428571428572"/>
    <n v="60.153846153846153"/>
    <s v="music/classical music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n v="1.1985454545454546"/>
    <n v="49.194029850746269"/>
    <s v="music/classical music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n v="1.0185"/>
    <n v="165.16216216216216"/>
    <s v="music/classical music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n v="1.0280254777070064"/>
    <n v="43.621621621621621"/>
    <s v="music/classical music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n v="1.0084615384615385"/>
    <n v="43.7"/>
    <s v="music/classical music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n v="1.0273469387755103"/>
    <n v="67.419642857142861"/>
    <s v="music/classical music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n v="1.0649999999999999"/>
    <n v="177.5"/>
    <s v="music/classical music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n v="1.5553333333333332"/>
    <n v="38.883333333333333"/>
    <s v="music/classical music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n v="1.228"/>
    <n v="54.985074626865675"/>
    <s v="music/classical music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n v="1.0734999999999999"/>
    <n v="61.342857142857142"/>
    <s v="music/classical music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n v="1.0550335570469798"/>
    <n v="23.117647058823529"/>
    <s v="music/classical music"/>
    <x v="4"/>
    <s v="classical music"/>
    <x v="2556"/>
    <d v="2012-12-24T23:47:37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n v="1.1844444444444444"/>
    <n v="29.611111111111111"/>
    <s v="music/classical music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n v="1.0888"/>
    <n v="75.611111111111114"/>
    <s v="music/classical music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n v="1.1125"/>
    <n v="35.6"/>
    <s v="music/classical music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n v="1.0009999999999999"/>
    <n v="143"/>
    <s v="music/classical music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n v="0"/>
    <n v="0"/>
    <s v="food/food trucks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n v="7.4999999999999997E-3"/>
    <n v="25"/>
    <s v="food/food trucks"/>
    <x v="7"/>
    <s v="food trucks"/>
    <x v="2562"/>
    <d v="2016-10-11T12:35:3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n v="0"/>
    <n v="0"/>
    <s v="food/food trucks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n v="0"/>
    <n v="0"/>
    <s v="food/food trucks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n v="0.01"/>
    <n v="100"/>
    <s v="food/food trucks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n v="0"/>
    <n v="0"/>
    <s v="food/food trucks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n v="2.6666666666666666E-3"/>
    <n v="60"/>
    <s v="food/food trucks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n v="5.0000000000000001E-3"/>
    <n v="50"/>
    <s v="food/food trucks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n v="2.2307692307692306E-2"/>
    <n v="72.5"/>
    <s v="food/food trucks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n v="8.4285714285714294E-3"/>
    <n v="29.5"/>
    <s v="food/food trucks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n v="2.5000000000000001E-3"/>
    <n v="62.5"/>
    <s v="food/food trucks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n v="0"/>
    <n v="0"/>
    <s v="food/food trucks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n v="0"/>
    <n v="0"/>
    <s v="food/food trucks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n v="0"/>
    <n v="0"/>
    <s v="food/food trucks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n v="0"/>
    <n v="0"/>
    <s v="food/food trucks"/>
    <x v="7"/>
    <s v="food trucks"/>
    <x v="2575"/>
    <d v="2015-01-12T02:36:34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n v="0"/>
    <n v="0"/>
    <s v="food/food trucks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n v="0"/>
    <n v="0"/>
    <s v="food/food trucks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n v="0"/>
    <n v="0"/>
    <s v="food/food trucks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n v="1.3849999999999999E-3"/>
    <n v="23.083333333333332"/>
    <s v="food/food trucks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n v="6.0000000000000001E-3"/>
    <n v="25.5"/>
    <s v="food/food trucks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n v="0.106"/>
    <n v="48.18181818181818"/>
    <s v="food/food trucks"/>
    <x v="7"/>
    <s v="food trucks"/>
    <x v="2581"/>
    <d v="2015-11-16T16:04:58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n v="1.1111111111111112E-5"/>
    <n v="1"/>
    <s v="food/food trucks"/>
    <x v="7"/>
    <s v="food trucks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n v="5.0000000000000001E-3"/>
    <n v="1"/>
    <s v="food/food trucks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n v="0"/>
    <n v="0"/>
    <s v="food/food trucks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n v="1.6666666666666668E-3"/>
    <n v="50"/>
    <s v="food/food trucks"/>
    <x v="7"/>
    <s v="food trucks"/>
    <x v="2585"/>
    <d v="2014-07-05T23:07:12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n v="1.6666666666666668E-3"/>
    <n v="5"/>
    <s v="food/food trucks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n v="2.4340000000000001E-2"/>
    <n v="202.83333333333334"/>
    <s v="food/food trucks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n v="3.8833333333333331E-2"/>
    <n v="29.125"/>
    <s v="food/food trucks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n v="1E-4"/>
    <n v="5"/>
    <s v="food/food trucks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n v="0"/>
    <n v="0"/>
    <s v="food/food trucks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n v="1.7333333333333333E-2"/>
    <n v="13"/>
    <s v="food/food trucks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n v="1.6666666666666668E-3"/>
    <n v="50"/>
    <s v="food/food trucks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n v="0"/>
    <n v="0"/>
    <s v="food/food trucks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n v="1.2500000000000001E-5"/>
    <n v="1"/>
    <s v="food/food trucks"/>
    <x v="7"/>
    <s v="food trucks"/>
    <x v="2594"/>
    <d v="2014-08-07T23:13:48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n v="0.12166666666666667"/>
    <n v="96.05263157894737"/>
    <s v="food/food trucks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n v="0.23588571428571428"/>
    <n v="305.77777777777777"/>
    <s v="food/food trucks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n v="5.6666666666666664E-2"/>
    <n v="12.142857142857142"/>
    <s v="food/food trucks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n v="0.39"/>
    <n v="83.571428571428569"/>
    <s v="food/food trucks"/>
    <x v="7"/>
    <s v="food trucks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n v="9.9546510341776348E-3"/>
    <n v="18"/>
    <s v="food/food trucks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n v="6.9320000000000007E-2"/>
    <n v="115.53333333333333"/>
    <s v="food/food trucks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n v="6.6139999999999999"/>
    <n v="21.900662251655628"/>
    <s v="technology/space exploration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n v="3.2609166666666667"/>
    <n v="80.022494887525568"/>
    <s v="technology/space exploration"/>
    <x v="2"/>
    <s v="space exploration"/>
    <x v="2602"/>
    <d v="2014-11-12T21:20:00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n v="1.0148571428571429"/>
    <n v="35.520000000000003"/>
    <s v="technology/space exploration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n v="1.0421799999999999"/>
    <n v="64.933333333333323"/>
    <s v="technology/space exploration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n v="1.0742157000000001"/>
    <n v="60.965703745743475"/>
    <s v="technology/space exploration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n v="1.1005454545454545"/>
    <n v="31.444155844155844"/>
    <s v="technology/space exploration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n v="4.077"/>
    <n v="81.949748743718587"/>
    <s v="technology/space exploration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n v="2.2392500000000002"/>
    <n v="58.92763157894737"/>
    <s v="technology/space exploration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n v="3.038011142857143"/>
    <n v="157.29347633136095"/>
    <s v="technology/space exploration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n v="1.4132510432681749"/>
    <n v="55.758509532062391"/>
    <s v="technology/space exploration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n v="27.906363636363636"/>
    <n v="83.802893802893806"/>
    <s v="technology/space exploration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n v="1.7176130000000001"/>
    <n v="58.422210884353746"/>
    <s v="technology/space exploration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n v="1.0101333333333333"/>
    <n v="270.57142857142856"/>
    <s v="technology/space exploration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n v="1.02"/>
    <n v="107.1"/>
    <s v="technology/space exploration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n v="1.6976511744127936"/>
    <n v="47.180555555555557"/>
    <s v="technology/space exploration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n v="1.14534"/>
    <n v="120.30882352941177"/>
    <s v="technology/space exploration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n v="8.7759999999999998"/>
    <n v="27.59748427672956"/>
    <s v="technology/space exploration"/>
    <x v="2"/>
    <s v="space exploration"/>
    <x v="2617"/>
    <d v="2014-10-20T20:59:11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n v="1.0538666666666667"/>
    <n v="205.2987012987013"/>
    <s v="technology/space exploration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n v="1.8839999999999999"/>
    <n v="35.547169811320757"/>
    <s v="technology/space exploration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n v="1.436523076923077"/>
    <n v="74.639488409272587"/>
    <s v="technology/space exploration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n v="1.4588000000000001"/>
    <n v="47.058064516129029"/>
    <s v="technology/space exploration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n v="1.3118399999999999"/>
    <n v="26.591351351351353"/>
    <s v="technology/space exploration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n v="1.1399999999999999"/>
    <n v="36.774193548387096"/>
    <s v="technology/space exploration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n v="13.794206249999998"/>
    <n v="31.820544982698959"/>
    <s v="technology/space exploration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n v="9.56"/>
    <n v="27.576923076923077"/>
    <s v="technology/space exploration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n v="1.1200000000000001"/>
    <n v="56"/>
    <s v="technology/space exploration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n v="6.4666666666666668"/>
    <n v="21.555555555555557"/>
    <s v="technology/space exploration"/>
    <x v="2"/>
    <s v="space exploration"/>
    <x v="2627"/>
    <d v="2015-11-26T20:54:21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n v="1.1036948748510131"/>
    <n v="44.095238095238095"/>
    <s v="technology/space exploration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n v="1.2774000000000001"/>
    <n v="63.87"/>
    <s v="technology/space exploration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n v="1.579"/>
    <n v="38.987654320987652"/>
    <s v="technology/space exploration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n v="1.1466525000000001"/>
    <n v="80.185489510489504"/>
    <s v="technology/space exploration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n v="1.3700934579439252"/>
    <n v="34.904761904761905"/>
    <s v="technology/space exploration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n v="3.5461999999999998"/>
    <n v="89.100502512562812"/>
    <s v="technology/space exploration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n v="1.0602150537634409"/>
    <n v="39.44"/>
    <s v="technology/space exploration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n v="1"/>
    <n v="136.9047619047619"/>
    <s v="technology/space exploration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n v="1.873"/>
    <n v="37.46"/>
    <s v="technology/space exploration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n v="1.6619999999999999"/>
    <n v="31.96153846153846"/>
    <s v="technology/space exploration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n v="1.0172910662824208"/>
    <n v="25.214285714285715"/>
    <s v="technology/space exploration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n v="1.64"/>
    <n v="10.040816326530612"/>
    <s v="technology/space exploration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n v="1.0566666666666666"/>
    <n v="45.94202898550725"/>
    <s v="technology/space exploration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n v="0.01"/>
    <n v="15"/>
    <s v="technology/space exploration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n v="0"/>
    <n v="0"/>
    <s v="technology/space exploration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n v="0.33559730999999998"/>
    <n v="223.58248500999335"/>
    <s v="technology/space exploration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n v="2.053E-2"/>
    <n v="39.480769230769234"/>
    <s v="technology/space exploration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n v="0.105"/>
    <n v="91.304347826086953"/>
    <s v="technology/space exploration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n v="8.4172839999999999E-2"/>
    <n v="78.666205607476627"/>
    <s v="technology/space exploration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n v="1.44E-2"/>
    <n v="12"/>
    <s v="technology/space exploration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n v="8.8333333333333337E-3"/>
    <n v="17.666666666666668"/>
    <s v="technology/space exploration"/>
    <x v="2"/>
    <s v="space exploration"/>
    <x v="2648"/>
    <d v="2016-03-09T17:09:20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n v="9.9200000000000004E-4"/>
    <n v="41.333333333333336"/>
    <s v="technology/space exploration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n v="5.966666666666667E-3"/>
    <n v="71.599999999999994"/>
    <s v="technology/space exploration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n v="1.8689285714285714E-2"/>
    <n v="307.8235294117647"/>
    <s v="technology/space exploration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n v="8.8500000000000002E-3"/>
    <n v="80.454545454545453"/>
    <s v="technology/space exploration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n v="0.1152156862745098"/>
    <n v="83.942857142857136"/>
    <s v="technology/space exploration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n v="5.1000000000000004E-4"/>
    <n v="8.5"/>
    <s v="technology/space exploration"/>
    <x v="2"/>
    <s v="space exploration"/>
    <x v="2654"/>
    <d v="2015-04-21T13:25:26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n v="0.21033333333333334"/>
    <n v="73.372093023255815"/>
    <s v="technology/space exploration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n v="0.11436666666666667"/>
    <n v="112.86184210526316"/>
    <s v="technology/space exploration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n v="0.18737933333333334"/>
    <n v="95.277627118644077"/>
    <s v="technology/space exploration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n v="9.2857142857142856E-4"/>
    <n v="22.75"/>
    <s v="technology/space exploration"/>
    <x v="2"/>
    <s v="space exploration"/>
    <x v="2658"/>
    <d v="2016-07-30T21:13:14"/>
  </r>
  <r>
    <n v="2659"/>
    <s v="test (Canceled)"/>
    <s v="test"/>
    <x v="197"/>
    <n v="1333"/>
    <x v="1"/>
    <s v="US"/>
    <s v="USD"/>
    <n v="1429321210"/>
    <n v="1426729210"/>
    <b v="0"/>
    <n v="10"/>
    <b v="0"/>
    <n v="2.720408163265306E-2"/>
    <n v="133.30000000000001"/>
    <s v="technology/space exploration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n v="9.5E-4"/>
    <n v="3.8"/>
    <s v="technology/space exploration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n v="1.0289999999999999"/>
    <n v="85.75"/>
    <s v="technology/makerspaces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n v="1.0680000000000001"/>
    <n v="267"/>
    <s v="technology/makerspaces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n v="1.0459624999999999"/>
    <n v="373.55803571428572"/>
    <s v="technology/makerspaces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n v="1.0342857142857143"/>
    <n v="174.03846153846155"/>
    <s v="technology/makerspaces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n v="1.2314285714285715"/>
    <n v="93.695652173913047"/>
    <s v="technology/makerspaces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n v="1.592951"/>
    <n v="77.327718446601949"/>
    <s v="technology/makerspaces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n v="1.1066666666666667"/>
    <n v="92.222222222222229"/>
    <s v="technology/makerspaces"/>
    <x v="2"/>
    <s v="makerspaces"/>
    <x v="2667"/>
    <d v="2016-02-10T22:13:36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n v="1.7070000000000001"/>
    <n v="60.964285714285715"/>
    <s v="technology/makerspaces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n v="1.25125"/>
    <n v="91"/>
    <s v="technology/makerspaces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n v="6.4158609339642042E-2"/>
    <n v="41.583333333333336"/>
    <s v="technology/makerspaces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n v="0.11344"/>
    <n v="33.761904761904759"/>
    <s v="technology/makerspaces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n v="0.33189999999999997"/>
    <n v="70.61702127659575"/>
    <s v="technology/makerspaces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n v="0.27579999999999999"/>
    <n v="167.15151515151516"/>
    <s v="technology/makerspaces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n v="0.62839999999999996"/>
    <n v="128.61988304093566"/>
    <s v="technology/makerspaces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n v="7.5880000000000003E-2"/>
    <n v="65.41379310344827"/>
    <s v="technology/makerspaces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n v="0.50380952380952382"/>
    <n v="117.55555555555556"/>
    <s v="technology/makerspaces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n v="0.17512820512820512"/>
    <n v="126.48148148148148"/>
    <s v="technology/makerspaces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n v="1.3750000000000001E-4"/>
    <n v="550"/>
    <s v="technology/makerspaces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n v="3.3E-3"/>
    <n v="44"/>
    <s v="technology/makerspaces"/>
    <x v="2"/>
    <s v="makerspaces"/>
    <x v="2679"/>
    <d v="2015-02-28T00:01:34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n v="8.6250000000000007E-3"/>
    <n v="69"/>
    <s v="technology/makerspaces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n v="6.875E-3"/>
    <n v="27.5"/>
    <s v="food/food trucks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n v="0.28299999999999997"/>
    <n v="84.9"/>
    <s v="food/food trucks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n v="2.3999999999999998E-3"/>
    <n v="12"/>
    <s v="food/food trucks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n v="1.1428571428571429E-2"/>
    <n v="200"/>
    <s v="food/food trucks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n v="2.0000000000000001E-4"/>
    <n v="10"/>
    <s v="food/food trucks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n v="0"/>
    <n v="0"/>
    <s v="food/food trucks"/>
    <x v="7"/>
    <s v="food trucks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n v="0"/>
    <n v="0"/>
    <s v="food/food trucks"/>
    <x v="7"/>
    <s v="food trucks"/>
    <x v="2687"/>
    <d v="2015-06-29T15:21:58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n v="1.48E-3"/>
    <n v="5.2857142857142856"/>
    <s v="food/food trucks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n v="2.8571428571428571E-5"/>
    <n v="1"/>
    <s v="food/food trucks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n v="0.107325"/>
    <n v="72.762711864406782"/>
    <s v="food/food trucks"/>
    <x v="7"/>
    <s v="food trucks"/>
    <x v="2690"/>
    <d v="2015-06-03T02:31:16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n v="5.3846153846153844E-4"/>
    <n v="17.5"/>
    <s v="food/food trucks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n v="7.1428571428571426E-3"/>
    <n v="25"/>
    <s v="food/food trucks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n v="8.0000000000000002E-3"/>
    <n v="13.333333333333334"/>
    <s v="food/food trucks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n v="3.3333333333333335E-5"/>
    <n v="1"/>
    <s v="food/food trucks"/>
    <x v="7"/>
    <s v="food trucks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n v="4.7333333333333333E-3"/>
    <n v="23.666666666666668"/>
    <s v="food/food trucks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n v="5.6500000000000002E-2"/>
    <n v="89.21052631578948"/>
    <s v="food/food trucks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n v="0.26352173913043481"/>
    <n v="116.55769230769231"/>
    <s v="food/food trucks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n v="3.2512500000000002E-3"/>
    <n v="13.005000000000001"/>
    <s v="food/food trucks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n v="0"/>
    <n v="0"/>
    <s v="food/food trucks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n v="7.0007000700070005E-3"/>
    <n v="17.5"/>
    <s v="food/food trucks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n v="0.46176470588235297"/>
    <n v="34.130434782608695"/>
    <s v="theater/spaces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n v="0.34410000000000002"/>
    <n v="132.34615384615384"/>
    <s v="theater/spaces"/>
    <x v="1"/>
    <s v="spaces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n v="1.0375000000000001"/>
    <n v="922.22222222222217"/>
    <s v="theater/spaces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n v="6.0263157894736845E-2"/>
    <n v="163.57142857142858"/>
    <s v="theater/spaces"/>
    <x v="1"/>
    <s v="spaces"/>
    <x v="2704"/>
    <d v="2017-04-05T19:41:54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n v="0.10539393939393939"/>
    <n v="217.375"/>
    <s v="theater/spaces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n v="1.1229714285714285"/>
    <n v="149.44486692015209"/>
    <s v="theater/spaces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n v="3.50844625"/>
    <n v="71.237487309644663"/>
    <s v="theater/spaces"/>
    <x v="1"/>
    <s v="spaces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n v="2.3321535"/>
    <n v="44.464318398474738"/>
    <s v="theater/spaces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n v="1.01606"/>
    <n v="164.94480519480518"/>
    <s v="theater/spaces"/>
    <x v="1"/>
    <s v="spaces"/>
    <x v="2709"/>
    <d v="2016-10-04T03:59:00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n v="1.5390035000000002"/>
    <n v="84.871516544117654"/>
    <s v="theater/spaces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n v="1.007161125319693"/>
    <n v="53.945205479452056"/>
    <s v="theater/spaces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n v="1.3138181818181818"/>
    <n v="50.531468531468533"/>
    <s v="theater/spaces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n v="1.0224133333333334"/>
    <n v="108.00140845070422"/>
    <s v="theater/spaces"/>
    <x v="1"/>
    <s v="spaces"/>
    <x v="2713"/>
    <d v="2015-12-24T15:41:24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n v="1.1635599999999999"/>
    <n v="95.373770491803285"/>
    <s v="theater/spaces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n v="2.6462241666666664"/>
    <n v="57.631016333938291"/>
    <s v="theater/spaces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n v="1.1998010000000001"/>
    <n v="64.160481283422456"/>
    <s v="theater/spaces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n v="1.2010400000000001"/>
    <n v="92.387692307692305"/>
    <s v="theater/spaces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n v="1.0358333333333334"/>
    <n v="125.97972972972973"/>
    <s v="theater/spaces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n v="1.0883333333333334"/>
    <n v="94.637681159420296"/>
    <s v="theater/spaces"/>
    <x v="1"/>
    <s v="spaces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n v="1.1812400000000001"/>
    <n v="170.69942196531792"/>
    <s v="theater/spaces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n v="14.62"/>
    <n v="40.762081784386616"/>
    <s v="technology/hardware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n v="2.5253999999999999"/>
    <n v="68.254054054054052"/>
    <s v="technology/hardware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n v="1.4005000000000001"/>
    <n v="95.48863636363636"/>
    <s v="technology/hardware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n v="2.9687520259319289"/>
    <n v="7.1902649656526005"/>
    <s v="technology/hardware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n v="1.445425"/>
    <n v="511.65486725663715"/>
    <s v="technology/hardware"/>
    <x v="2"/>
    <s v="hardware"/>
    <x v="2725"/>
    <d v="2017-03-01T17:52:15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n v="1.05745"/>
    <n v="261.74504950495049"/>
    <s v="technology/hardware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n v="4.9321000000000002"/>
    <n v="69.760961810466767"/>
    <s v="technology/hardware"/>
    <x v="2"/>
    <s v="hardware"/>
    <x v="2727"/>
    <d v="2015-08-07T16:14:23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n v="2.0182666666666669"/>
    <n v="77.229591836734699"/>
    <s v="technology/hardware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n v="1.0444"/>
    <n v="340.56521739130437"/>
    <s v="technology/hardware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n v="1.7029262962962963"/>
    <n v="67.417903225806455"/>
    <s v="technology/hardware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n v="1.0430333333333333"/>
    <n v="845.70270270270271"/>
    <s v="technology/hardware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n v="1.1825000000000001"/>
    <n v="97.191780821917803"/>
    <s v="technology/hardware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n v="1.07538"/>
    <n v="451.84033613445376"/>
    <s v="technology/hardware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n v="22603"/>
    <n v="138.66871165644173"/>
    <s v="technology/hardware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n v="9.7813466666666677"/>
    <n v="21.640147492625371"/>
    <s v="technology/hardware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n v="1.2290000000000001"/>
    <n v="169.51724137931035"/>
    <s v="technology/hardware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n v="2.4606080000000001"/>
    <n v="161.88210526315791"/>
    <s v="technology/hardware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n v="1.4794"/>
    <n v="493.13333333333333"/>
    <s v="technology/hardware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n v="3.8409090909090908"/>
    <n v="22.120418848167539"/>
    <s v="technology/hardware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n v="1.0333333333333334"/>
    <n v="18.235294117647058"/>
    <s v="technology/hardware"/>
    <x v="2"/>
    <s v="hardware"/>
    <x v="2740"/>
    <d v="2015-03-11T23:45:52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n v="4.3750000000000004E-3"/>
    <n v="8.75"/>
    <s v="publishing/children's books"/>
    <x v="3"/>
    <s v="children's books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n v="0.29239999999999999"/>
    <n v="40.611111111111114"/>
    <s v="publishing/children's books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n v="0"/>
    <n v="0"/>
    <s v="publishing/children's books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n v="5.2187499999999998E-2"/>
    <n v="37.954545454545453"/>
    <s v="publishing/children's books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n v="0.21887499999999999"/>
    <n v="35.734693877551024"/>
    <s v="publishing/children's books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n v="0.26700000000000002"/>
    <n v="42.157894736842103"/>
    <s v="publishing/children's books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n v="0.28000000000000003"/>
    <n v="35"/>
    <s v="publishing/children's books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n v="1.06E-2"/>
    <n v="13.25"/>
    <s v="publishing/children's books"/>
    <x v="3"/>
    <s v="children's books"/>
    <x v="2748"/>
    <d v="2016-09-02T17:03:2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n v="1.0999999999999999E-2"/>
    <n v="55"/>
    <s v="publishing/children's books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n v="0"/>
    <n v="0"/>
    <s v="publishing/children's books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n v="0"/>
    <n v="0"/>
    <s v="publishing/children's books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n v="0.11458333333333333"/>
    <n v="39.285714285714285"/>
    <s v="publishing/children's books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n v="0.19"/>
    <n v="47.5"/>
    <s v="publishing/children's books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n v="0"/>
    <n v="0"/>
    <s v="publishing/children's books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n v="0.52"/>
    <n v="17.333333333333332"/>
    <s v="publishing/children's books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n v="0.1048"/>
    <n v="31.757575757575758"/>
    <s v="publishing/children's books"/>
    <x v="3"/>
    <s v="children's books"/>
    <x v="2756"/>
    <d v="2014-01-11T21:36:41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n v="6.6666666666666671E-3"/>
    <n v="5"/>
    <s v="publishing/children's books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n v="0.11700000000000001"/>
    <n v="39"/>
    <s v="publishing/children's books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n v="0.105"/>
    <n v="52.5"/>
    <s v="publishing/children's books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n v="0"/>
    <n v="0"/>
    <s v="publishing/children's books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n v="7.1999999999999998E-3"/>
    <n v="9"/>
    <s v="publishing/children's books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n v="7.6923076923076927E-3"/>
    <n v="25"/>
    <s v="publishing/children's books"/>
    <x v="3"/>
    <s v="children's books"/>
    <x v="2762"/>
    <d v="2012-03-18T23:53:1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n v="2.2842639593908631E-3"/>
    <n v="30"/>
    <s v="publishing/children's books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n v="1.125E-2"/>
    <n v="11.25"/>
    <s v="publishing/children's books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n v="0"/>
    <n v="0"/>
    <s v="publishing/children's books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n v="0.02"/>
    <n v="25"/>
    <s v="publishing/children's books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n v="8.5000000000000006E-3"/>
    <n v="11.333333333333334"/>
    <s v="publishing/children's books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n v="0.14314285714285716"/>
    <n v="29.470588235294116"/>
    <s v="publishing/children's books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n v="2.5000000000000001E-3"/>
    <n v="1"/>
    <s v="publishing/children's books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n v="0.1041125"/>
    <n v="63.098484848484851"/>
    <s v="publishing/children's books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n v="0"/>
    <n v="0"/>
    <s v="publishing/children's books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n v="0"/>
    <n v="0"/>
    <s v="publishing/children's books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n v="1.8867924528301887E-3"/>
    <n v="1"/>
    <s v="publishing/children's books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n v="0.14249999999999999"/>
    <n v="43.846153846153847"/>
    <s v="publishing/children's books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n v="0.03"/>
    <n v="75"/>
    <s v="publishing/children's books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n v="7.8809523809523815E-2"/>
    <n v="45.972222222222221"/>
    <s v="publishing/children's books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n v="3.3333333333333335E-3"/>
    <n v="10"/>
    <s v="publishing/children's books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n v="0.25545454545454543"/>
    <n v="93.666666666666671"/>
    <s v="publishing/children's books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n v="2.12E-2"/>
    <n v="53"/>
    <s v="publishing/children's books"/>
    <x v="3"/>
    <s v="children's books"/>
    <x v="2779"/>
    <d v="2015-11-22T15:03:41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n v="0"/>
    <n v="0"/>
    <s v="publishing/children's books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n v="1.0528"/>
    <n v="47"/>
    <s v="theater/plays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n v="1.2"/>
    <n v="66.666666666666671"/>
    <s v="theater/plays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n v="1.145"/>
    <n v="18.770491803278688"/>
    <s v="theater/plays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n v="1.19"/>
    <n v="66.111111111111114"/>
    <s v="theater/plays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n v="1.0468"/>
    <n v="36.859154929577464"/>
    <s v="theater/plays"/>
    <x v="1"/>
    <s v="plays"/>
    <x v="2785"/>
    <d v="2016-08-05T21:00:00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n v="1.1783999999999999"/>
    <n v="39.810810810810814"/>
    <s v="theater/plays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n v="1.1970000000000001"/>
    <n v="31.5"/>
    <s v="theater/plays"/>
    <x v="1"/>
    <s v="plays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n v="1.0249999999999999"/>
    <n v="102.5"/>
    <s v="theater/plays"/>
    <x v="1"/>
    <s v="plays"/>
    <x v="2788"/>
    <d v="2016-07-29T16:50:43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n v="1.0116666666666667"/>
    <n v="126.45833333333333"/>
    <s v="theater/plays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n v="1.0533333333333332"/>
    <n v="47.878787878787875"/>
    <s v="theater/plays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n v="1.0249999999999999"/>
    <n v="73.214285714285708"/>
    <s v="theater/plays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n v="1.0760000000000001"/>
    <n v="89.666666666666671"/>
    <s v="theater/plays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n v="1.105675"/>
    <n v="151.4623287671233"/>
    <s v="theater/plays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n v="1.5"/>
    <n v="25"/>
    <s v="theater/plays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n v="1.0428571428571429"/>
    <n v="36.5"/>
    <s v="theater/plays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n v="1.155"/>
    <n v="44"/>
    <s v="theater/plays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n v="1.02645125"/>
    <n v="87.357553191489373"/>
    <s v="theater/plays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n v="1.014"/>
    <n v="36.474820143884891"/>
    <s v="theater/plays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n v="1.1663479999999999"/>
    <n v="44.859538461538463"/>
    <s v="theater/plays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n v="1.33"/>
    <n v="42.903225806451616"/>
    <s v="theater/plays"/>
    <x v="1"/>
    <s v="plays"/>
    <x v="2800"/>
    <d v="2015-01-04T13:16:0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n v="1.3320000000000001"/>
    <n v="51.230769230769234"/>
    <s v="theater/plays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n v="1.0183333333333333"/>
    <n v="33.944444444444443"/>
    <s v="theater/plays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n v="1.2795000000000001"/>
    <n v="90.744680851063833"/>
    <s v="theater/plays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n v="1.1499999999999999"/>
    <n v="50"/>
    <s v="theater/plays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n v="1.1000000000000001"/>
    <n v="24.444444444444443"/>
    <s v="theater/plays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n v="1.121"/>
    <n v="44.25"/>
    <s v="theater/plays"/>
    <x v="1"/>
    <s v="plays"/>
    <x v="2806"/>
    <d v="2015-08-05T11:00:0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n v="1.26"/>
    <n v="67.741935483870961"/>
    <s v="theater/plays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n v="1.0024444444444445"/>
    <n v="65.376811594202906"/>
    <s v="theater/plays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n v="1.024"/>
    <n v="121.9047619047619"/>
    <s v="theater/plays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n v="1.0820000000000001"/>
    <n v="47.456140350877192"/>
    <s v="theater/plays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n v="1.0026999999999999"/>
    <n v="92.842592592592595"/>
    <s v="theater/plays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n v="1.133"/>
    <n v="68.253012048192772"/>
    <s v="theater/plays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n v="1.2757571428571428"/>
    <n v="37.209583333333335"/>
    <s v="theater/plays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n v="1.0773333333333333"/>
    <n v="25.25"/>
    <s v="theater/plays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n v="2.42"/>
    <n v="43.214285714285715"/>
    <s v="theater/plays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n v="1.4156666666666666"/>
    <n v="25.130177514792898"/>
    <s v="theater/plays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n v="1.3"/>
    <n v="23.636363636363637"/>
    <s v="theater/plays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n v="1.0603"/>
    <n v="103.95098039215686"/>
    <s v="theater/plays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n v="1.048"/>
    <n v="50.384615384615387"/>
    <s v="theater/plays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n v="1.36"/>
    <n v="13.6"/>
    <s v="theater/plays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n v="1"/>
    <n v="28.571428571428573"/>
    <s v="theater/plays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n v="1"/>
    <n v="63.829787234042556"/>
    <s v="theater/plays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n v="1.24"/>
    <n v="8.8571428571428577"/>
    <s v="theater/plays"/>
    <x v="1"/>
    <s v="plays"/>
    <x v="2823"/>
    <d v="2015-03-31T22:59:0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n v="1.1692307692307693"/>
    <n v="50.666666666666664"/>
    <s v="theater/plays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n v="1.0333333333333334"/>
    <n v="60.784313725490193"/>
    <s v="theater/plays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n v="1.0774999999999999"/>
    <n v="113.42105263157895"/>
    <s v="theater/plays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n v="1.2024999999999999"/>
    <n v="104.56521739130434"/>
    <s v="theater/plays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n v="1.0037894736842106"/>
    <n v="98.30927835051547"/>
    <s v="theater/plays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n v="1.0651999999999999"/>
    <n v="35.039473684210527"/>
    <s v="theater/plays"/>
    <x v="1"/>
    <s v="plays"/>
    <x v="2829"/>
    <d v="2016-06-02T10:25:18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n v="1"/>
    <n v="272.72727272727275"/>
    <s v="theater/plays"/>
    <x v="1"/>
    <s v="plays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n v="1.1066666666666667"/>
    <n v="63.846153846153847"/>
    <s v="theater/plays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n v="1.1471959999999999"/>
    <n v="30.189368421052631"/>
    <s v="theater/plays"/>
    <x v="1"/>
    <s v="plays"/>
    <x v="2832"/>
    <d v="2014-11-23T22:00:00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n v="1.0825925925925926"/>
    <n v="83.51428571428572"/>
    <s v="theater/plays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n v="1.7"/>
    <n v="64.761904761904759"/>
    <s v="theater/plays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n v="1.8709899999999999"/>
    <n v="20.118172043010752"/>
    <s v="theater/plays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n v="1.0777777777777777"/>
    <n v="44.090909090909093"/>
    <s v="theater/plays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n v="1"/>
    <n v="40.476190476190474"/>
    <s v="theater/plays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n v="1.2024999999999999"/>
    <n v="44.537037037037038"/>
    <s v="theater/plays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n v="1.1142857142857143"/>
    <n v="125.80645161290323"/>
    <s v="theater/plays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n v="1.04"/>
    <n v="19.696969696969695"/>
    <s v="theater/plays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n v="0.01"/>
    <n v="10"/>
    <s v="theater/plays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n v="0"/>
    <n v="0"/>
    <s v="theater/plays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n v="0"/>
    <n v="0"/>
    <s v="theater/plays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n v="5.4545454545454543E-2"/>
    <n v="30"/>
    <s v="theater/plays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n v="0.31546666666666667"/>
    <n v="60.666666666666664"/>
    <s v="theater/plays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n v="0"/>
    <n v="0"/>
    <s v="theater/plays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n v="0"/>
    <n v="0"/>
    <s v="theater/plays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n v="2E-3"/>
    <n v="23.333333333333332"/>
    <s v="theater/plays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n v="0.01"/>
    <n v="5"/>
    <s v="theater/plays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n v="3.8875E-2"/>
    <n v="23.923076923076923"/>
    <s v="theater/plays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n v="0"/>
    <n v="0"/>
    <s v="theater/plays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n v="1.9E-2"/>
    <n v="15.833333333333334"/>
    <s v="theater/plays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n v="0"/>
    <n v="0"/>
    <s v="theater/plays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n v="0.41699999999999998"/>
    <n v="29.785714285714285"/>
    <s v="theater/plays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n v="0.5"/>
    <n v="60"/>
    <s v="theater/plays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n v="4.8666666666666664E-2"/>
    <n v="24.333333333333332"/>
    <s v="theater/plays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n v="0.19736842105263158"/>
    <n v="500"/>
    <s v="theater/plays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n v="0"/>
    <n v="0"/>
    <s v="theater/plays"/>
    <x v="1"/>
    <s v="plays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n v="1.7500000000000002E-2"/>
    <n v="35"/>
    <s v="theater/plays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n v="6.6500000000000004E-2"/>
    <n v="29.555555555555557"/>
    <s v="theater/plays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n v="0.32"/>
    <n v="26.666666666666668"/>
    <s v="theater/plays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n v="4.3307086614173228E-3"/>
    <n v="18.333333333333332"/>
    <s v="theater/plays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n v="4.0000000000000002E-4"/>
    <n v="20"/>
    <s v="theater/plays"/>
    <x v="1"/>
    <s v="plays"/>
    <x v="2863"/>
    <d v="2014-09-09T16:12:0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n v="1.6E-2"/>
    <n v="13.333333333333334"/>
    <s v="theater/plays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n v="0"/>
    <n v="0"/>
    <s v="theater/plays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n v="8.9999999999999993E-3"/>
    <n v="22.5"/>
    <s v="theater/plays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n v="0.2016"/>
    <n v="50.4"/>
    <s v="theater/plays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n v="0.42011733333333334"/>
    <n v="105.02933333333334"/>
    <s v="theater/plays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n v="8.8500000000000002E-3"/>
    <n v="35.4"/>
    <s v="theater/plays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n v="0.15"/>
    <n v="83.333333333333329"/>
    <s v="theater/plays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n v="4.6699999999999998E-2"/>
    <n v="35.92307692307692"/>
    <s v="theater/plays"/>
    <x v="1"/>
    <s v="plays"/>
    <x v="2871"/>
    <d v="2014-12-21T17:43:3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n v="0"/>
    <n v="0"/>
    <s v="theater/plays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n v="0.38119999999999998"/>
    <n v="119.125"/>
    <s v="theater/plays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n v="5.4199999999999998E-2"/>
    <n v="90.333333333333329"/>
    <s v="theater/plays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n v="3.5E-4"/>
    <n v="2.3333333333333335"/>
    <s v="theater/plays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n v="0"/>
    <n v="0"/>
    <s v="theater/plays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n v="0.10833333333333334"/>
    <n v="108.33333333333333"/>
    <s v="theater/plays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n v="2.1000000000000001E-2"/>
    <n v="15.75"/>
    <s v="theater/plays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n v="2.5892857142857141E-3"/>
    <n v="29"/>
    <s v="theater/plays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n v="0.23333333333333334"/>
    <n v="96.551724137931032"/>
    <s v="theater/plays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n v="0"/>
    <n v="0"/>
    <s v="theater/plays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n v="0.33600000000000002"/>
    <n v="63"/>
    <s v="theater/plays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n v="0.1908"/>
    <n v="381.6"/>
    <s v="theater/plays"/>
    <x v="1"/>
    <s v="plays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n v="4.1111111111111114E-3"/>
    <n v="46.25"/>
    <s v="theater/plays"/>
    <x v="1"/>
    <s v="plays"/>
    <x v="2884"/>
    <d v="2014-12-05T17:27:15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n v="0.32500000000000001"/>
    <n v="26"/>
    <s v="theater/plays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n v="0.05"/>
    <n v="10"/>
    <s v="theater/plays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n v="1.6666666666666668E-3"/>
    <n v="5"/>
    <s v="theater/plays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n v="0"/>
    <n v="0"/>
    <s v="theater/plays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n v="0.38066666666666665"/>
    <n v="81.571428571428569"/>
    <s v="theater/plays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n v="1.0500000000000001E-2"/>
    <n v="7"/>
    <s v="theater/plays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n v="2.7300000000000001E-2"/>
    <n v="27.3"/>
    <s v="theater/plays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n v="9.0909090909090912E-2"/>
    <n v="29.411764705882351"/>
    <s v="theater/plays"/>
    <x v="1"/>
    <s v="plays"/>
    <x v="2892"/>
    <d v="2014-08-25T21:00:00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n v="5.0000000000000001E-3"/>
    <n v="12.5"/>
    <s v="theater/plays"/>
    <x v="1"/>
    <s v="plays"/>
    <x v="2893"/>
    <d v="2015-01-09T02:00:00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n v="0"/>
    <n v="0"/>
    <s v="theater/plays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n v="4.5999999999999999E-2"/>
    <n v="5.75"/>
    <s v="theater/plays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n v="0.20833333333333334"/>
    <n v="52.083333333333336"/>
    <s v="theater/plays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n v="4.583333333333333E-2"/>
    <n v="183.33333333333334"/>
    <s v="theater/plays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n v="4.2133333333333335E-2"/>
    <n v="26.333333333333332"/>
    <s v="theater/plays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n v="0"/>
    <n v="0"/>
    <s v="theater/plays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n v="0.61909090909090914"/>
    <n v="486.42857142857144"/>
    <s v="theater/plays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n v="8.0000000000000002E-3"/>
    <n v="3"/>
    <s v="theater/plays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n v="1.6666666666666666E-4"/>
    <n v="25"/>
    <s v="theater/plays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n v="7.7999999999999996E-3"/>
    <n v="9.75"/>
    <s v="theater/plays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n v="0.05"/>
    <n v="18.75"/>
    <s v="theater/plays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n v="0.17771428571428571"/>
    <n v="36.588235294117645"/>
    <s v="theater/plays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n v="9.4166666666666662E-2"/>
    <n v="80.714285714285708"/>
    <s v="theater/plays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n v="8.0000000000000004E-4"/>
    <n v="1"/>
    <s v="theater/plays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n v="2.75E-2"/>
    <n v="52.8"/>
    <s v="theater/plays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n v="1.1111111111111112E-4"/>
    <n v="20"/>
    <s v="theater/plays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n v="3.3333333333333335E-5"/>
    <n v="1"/>
    <s v="theater/plays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n v="0.36499999999999999"/>
    <n v="46.928571428571431"/>
    <s v="theater/plays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n v="0.14058171745152354"/>
    <n v="78.07692307692308"/>
    <s v="theater/plays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n v="2.0000000000000001E-4"/>
    <n v="1"/>
    <s v="theater/plays"/>
    <x v="1"/>
    <s v="plays"/>
    <x v="2913"/>
    <d v="2014-09-06T22:08:59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n v="4.0000000000000003E-5"/>
    <n v="1"/>
    <s v="theater/plays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n v="0.61099999999999999"/>
    <n v="203.66666666666666"/>
    <s v="theater/plays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n v="7.8378378378378383E-2"/>
    <n v="20.714285714285715"/>
    <s v="theater/plays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n v="0.2185"/>
    <n v="48.555555555555557"/>
    <s v="theater/plays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n v="0.27239999999999998"/>
    <n v="68.099999999999994"/>
    <s v="theater/plays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n v="8.5000000000000006E-2"/>
    <n v="8.5"/>
    <s v="theater/plays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n v="0.26840000000000003"/>
    <n v="51.615384615384613"/>
    <s v="theater/plays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n v="1.29"/>
    <n v="43"/>
    <s v="theater/musical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n v="1"/>
    <n v="83.333333333333329"/>
    <s v="theater/musical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n v="1"/>
    <n v="30"/>
    <s v="theater/musical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n v="1.032"/>
    <n v="175.51020408163265"/>
    <s v="theater/musical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n v="1.0244597777777777"/>
    <n v="231.66175879396985"/>
    <s v="theater/musical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n v="1.25"/>
    <n v="75"/>
    <s v="theater/musical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n v="1.3083333333333333"/>
    <n v="112.14285714285714"/>
    <s v="theater/musical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n v="1"/>
    <n v="41.666666666666664"/>
    <s v="theater/musical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n v="1.02069375"/>
    <n v="255.17343750000001"/>
    <s v="theater/musical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n v="1.0092000000000001"/>
    <n v="162.7741935483871"/>
    <s v="theater/musical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n v="1.06"/>
    <n v="88.333333333333329"/>
    <s v="theater/musical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n v="1.0509677419354839"/>
    <n v="85.736842105263165"/>
    <s v="theater/musical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n v="1.0276000000000001"/>
    <n v="47.574074074074076"/>
    <s v="theater/musical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n v="1.08"/>
    <n v="72.972972972972968"/>
    <s v="theater/musical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n v="1.0088571428571429"/>
    <n v="90.538461538461533"/>
    <s v="theater/musical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n v="1.28"/>
    <n v="37.647058823529413"/>
    <s v="theater/musical"/>
    <x v="1"/>
    <s v="musical"/>
    <x v="2936"/>
    <d v="2014-10-13T04:59:0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n v="1.3333333333333333"/>
    <n v="36.363636363636367"/>
    <s v="theater/musical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n v="1.0137499999999999"/>
    <n v="126.71875"/>
    <s v="theater/musical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n v="1.0287500000000001"/>
    <n v="329.2"/>
    <s v="theater/musical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n v="1.0724"/>
    <n v="81.242424242424249"/>
    <s v="theater/musical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n v="4.0000000000000003E-5"/>
    <n v="1"/>
    <s v="theater/spaces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n v="0.20424999999999999"/>
    <n v="202.22772277227722"/>
    <s v="theater/spaces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n v="0"/>
    <n v="0"/>
    <s v="theater/spaces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n v="0.01"/>
    <n v="100"/>
    <s v="theater/spaces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n v="0"/>
    <n v="0"/>
    <s v="theater/spaces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n v="1E-3"/>
    <n v="1"/>
    <s v="theater/spaces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n v="4.2880000000000001E-2"/>
    <n v="82.461538461538467"/>
    <s v="theater/spaces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n v="4.8000000000000001E-5"/>
    <n v="2.6666666666666665"/>
    <s v="theater/spaces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n v="2.5000000000000001E-2"/>
    <n v="12.5"/>
    <s v="theater/spaces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n v="0"/>
    <n v="0"/>
    <s v="theater/spaces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n v="2.1919999999999999E-2"/>
    <n v="18.896551724137932"/>
    <s v="theater/spaces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n v="8.0250000000000002E-2"/>
    <n v="200.625"/>
    <s v="theater/spaces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n v="1.5125E-3"/>
    <n v="201.66666666666666"/>
    <s v="theater/spaces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n v="0"/>
    <n v="0"/>
    <s v="theater/spaces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n v="0.59583333333333333"/>
    <n v="65"/>
    <s v="theater/spaces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n v="0.16734177215189874"/>
    <n v="66.099999999999994"/>
    <s v="theater/spaces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n v="1.8666666666666668E-2"/>
    <n v="93.333333333333329"/>
    <s v="theater/spaces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n v="0"/>
    <n v="0"/>
    <s v="theater/spaces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n v="0"/>
    <n v="0"/>
    <s v="theater/spaces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n v="0"/>
    <n v="0"/>
    <s v="theater/spaces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n v="1.0962000000000001"/>
    <n v="50.75"/>
    <s v="theater/plays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n v="1.218"/>
    <n v="60.9"/>
    <s v="theater/plays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n v="1.0685"/>
    <n v="109.03061224489795"/>
    <s v="theater/plays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n v="1.0071379999999999"/>
    <n v="25.692295918367346"/>
    <s v="theater/plays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n v="1.0900000000000001"/>
    <n v="41.92307692307692"/>
    <s v="theater/plays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n v="1.1363000000000001"/>
    <n v="88.7734375"/>
    <s v="theater/plays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n v="1.1392"/>
    <n v="80.225352112676063"/>
    <s v="theater/plays"/>
    <x v="1"/>
    <s v="plays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n v="1.06"/>
    <n v="78.936170212765958"/>
    <s v="theater/plays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n v="1.625"/>
    <n v="95.588235294117652"/>
    <s v="theater/plays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n v="1.06"/>
    <n v="69.890109890109883"/>
    <s v="theater/plays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n v="1.0015624999999999"/>
    <n v="74.534883720930239"/>
    <s v="theater/plays"/>
    <x v="1"/>
    <s v="plays"/>
    <x v="2971"/>
    <d v="2014-08-31T15:47:58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n v="1.0535000000000001"/>
    <n v="123.94117647058823"/>
    <s v="theater/plays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n v="1.748"/>
    <n v="264.84848484848487"/>
    <s v="theater/plays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n v="1.02"/>
    <n v="58.620689655172413"/>
    <s v="theater/plays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n v="1.00125"/>
    <n v="70.884955752212392"/>
    <s v="theater/plays"/>
    <x v="1"/>
    <s v="plays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n v="1.7142857142857142"/>
    <n v="8.5714285714285712"/>
    <s v="theater/plays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n v="1.1356666666666666"/>
    <n v="113.56666666666666"/>
    <s v="theater/plays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n v="1.2946666666666666"/>
    <n v="60.6875"/>
    <s v="theater/plays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n v="1.014"/>
    <n v="110.21739130434783"/>
    <s v="theater/plays"/>
    <x v="1"/>
    <s v="plays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n v="1.0916666666666666"/>
    <n v="136.45833333333334"/>
    <s v="theater/plays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n v="1.28925"/>
    <n v="53.164948453608247"/>
    <s v="theater/spaces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n v="1.0206"/>
    <n v="86.491525423728817"/>
    <s v="theater/spaces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n v="1.465395775862069"/>
    <n v="155.23827397260274"/>
    <s v="theater/spaces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n v="1.00352"/>
    <n v="115.08256880733946"/>
    <s v="theater/spaces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n v="1.2164999999999999"/>
    <n v="109.5945945945946"/>
    <s v="theater/spaces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n v="1.0549999999999999"/>
    <n v="45.214285714285715"/>
    <s v="theater/spaces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n v="1.1040080000000001"/>
    <n v="104.15169811320754"/>
    <s v="theater/spaces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n v="1"/>
    <n v="35.714285714285715"/>
    <s v="theater/spaces"/>
    <x v="1"/>
    <s v="spaces"/>
    <x v="2988"/>
    <d v="2016-06-20T08:41:21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n v="1.76535"/>
    <n v="96.997252747252745"/>
    <s v="theater/spaces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n v="1"/>
    <n v="370.37037037037038"/>
    <s v="theater/spaces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n v="1.0329411764705883"/>
    <n v="94.408602150537632"/>
    <s v="theater/spaces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n v="1.0449999999999999"/>
    <n v="48.984375"/>
    <s v="theater/spaces"/>
    <x v="1"/>
    <s v="spaces"/>
    <x v="2992"/>
    <d v="2016-10-09T18:25:10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n v="1.0029999999999999"/>
    <n v="45.590909090909093"/>
    <s v="theater/spaces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n v="4.577466666666667"/>
    <n v="23.275254237288134"/>
    <s v="theater/spaces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n v="1.0496000000000001"/>
    <n v="63.2289156626506"/>
    <s v="theater/spaces"/>
    <x v="1"/>
    <s v="spaces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n v="1.7194285714285715"/>
    <n v="153.5204081632653"/>
    <s v="theater/spaces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n v="1.0373000000000001"/>
    <n v="90.2"/>
    <s v="theater/spaces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n v="1.0302899999999999"/>
    <n v="118.97113163972287"/>
    <s v="theater/spaces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n v="1.1888888888888889"/>
    <n v="80.25"/>
    <s v="theater/spaces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n v="1"/>
    <n v="62.5"/>
    <s v="theater/spaces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n v="3.1869988910451896"/>
    <n v="131.37719999999999"/>
    <s v="theater/spaces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n v="1.0850614285714286"/>
    <n v="73.032980769230775"/>
    <s v="theater/spaces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n v="1.0116666666666667"/>
    <n v="178.52941176470588"/>
    <s v="theater/spaces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n v="1.12815"/>
    <n v="162.90974729241879"/>
    <s v="theater/spaces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n v="1.2049622641509434"/>
    <n v="108.24237288135593"/>
    <s v="theater/spaces"/>
    <x v="1"/>
    <s v="spaces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n v="1.0774999999999999"/>
    <n v="88.865979381443296"/>
    <s v="theater/spaces"/>
    <x v="1"/>
    <s v="spaces"/>
    <x v="3006"/>
    <d v="2014-12-14T18:09:51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n v="1.8"/>
    <n v="54"/>
    <s v="theater/spaces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n v="1.0116666666666667"/>
    <n v="116.73076923076923"/>
    <s v="theater/spaces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n v="1.19756"/>
    <n v="233.8984375"/>
    <s v="theater/spaces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n v="1.58"/>
    <n v="158"/>
    <s v="theater/spaces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n v="1.2366666666666666"/>
    <n v="14.84"/>
    <s v="theater/spaces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n v="1.1712499999999999"/>
    <n v="85.181818181818187"/>
    <s v="theater/spaces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n v="1.5696000000000001"/>
    <n v="146.69158878504672"/>
    <s v="theater/spaces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n v="1.13104"/>
    <n v="50.764811490125673"/>
    <s v="theater/spaces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n v="1.0317647058823529"/>
    <n v="87.7"/>
    <s v="theater/spaces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n v="1.0261176470588236"/>
    <n v="242.27777777777777"/>
    <s v="theater/spaces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n v="1.0584090909090909"/>
    <n v="146.44654088050314"/>
    <s v="theater/spaces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n v="1.0071428571428571"/>
    <n v="103.17073170731707"/>
    <s v="theater/spaces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n v="1.2123333333333333"/>
    <n v="80.464601769911511"/>
    <s v="theater/spaces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n v="1.0057142857142858"/>
    <n v="234.66666666666666"/>
    <s v="theater/spaces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n v="1.1602222222222223"/>
    <n v="50.689320388349515"/>
    <s v="theater/spaces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n v="1.0087999999999999"/>
    <n v="162.70967741935485"/>
    <s v="theater/spaces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n v="1.03"/>
    <n v="120.16666666666667"/>
    <s v="theater/spaces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n v="2.4641999999999999"/>
    <n v="67.697802197802204"/>
    <s v="theater/spaces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n v="3.0219999999999998"/>
    <n v="52.103448275862071"/>
    <s v="theater/spaces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n v="1.4333333333333333"/>
    <n v="51.6"/>
    <s v="theater/spaces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n v="1.3144"/>
    <n v="164.3"/>
    <s v="theater/spaces"/>
    <x v="1"/>
    <s v="spaces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n v="1.6801999999999999"/>
    <n v="84.858585858585855"/>
    <s v="theater/spaces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n v="1.0967666666666667"/>
    <n v="94.548850574712645"/>
    <s v="theater/spaces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n v="1.0668571428571429"/>
    <n v="45.536585365853661"/>
    <s v="theater/spaces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n v="1"/>
    <n v="51.724137931034484"/>
    <s v="theater/spaces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n v="1.272"/>
    <n v="50.88"/>
    <s v="theater/spaces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n v="1.4653333333333334"/>
    <n v="191.13043478260869"/>
    <s v="theater/spaces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n v="1.1253599999999999"/>
    <n v="89.314285714285717"/>
    <s v="theater/spaces"/>
    <x v="1"/>
    <s v="spaces"/>
    <x v="3034"/>
    <d v="2016-11-01T03:59:00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n v="1.0878684000000001"/>
    <n v="88.588631921824103"/>
    <s v="theater/spaces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n v="1.26732"/>
    <n v="96.300911854103347"/>
    <s v="theater/spaces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n v="2.1320000000000001"/>
    <n v="33.3125"/>
    <s v="theater/spaces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n v="1.0049999999999999"/>
    <n v="37.222222222222221"/>
    <s v="theater/spaces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n v="1.0871389999999999"/>
    <n v="92.130423728813554"/>
    <s v="theater/spaces"/>
    <x v="1"/>
    <s v="spaces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n v="1.075"/>
    <n v="76.785714285714292"/>
    <s v="theater/spaces"/>
    <x v="1"/>
    <s v="spaces"/>
    <x v="3040"/>
    <d v="2015-06-26T23:00:0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n v="1.1048192771084338"/>
    <n v="96.526315789473685"/>
    <s v="theater/spaces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n v="1.28"/>
    <n v="51.891891891891895"/>
    <s v="theater/spaces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n v="1.1000666666666667"/>
    <n v="128.9140625"/>
    <s v="theater/spaces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n v="1.0934166666666667"/>
    <n v="84.108974358974365"/>
    <s v="theater/spaces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n v="1.3270650000000002"/>
    <n v="82.941562500000003"/>
    <s v="theater/spaces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n v="1.9084810126582279"/>
    <n v="259.94827586206895"/>
    <s v="theater/spaces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n v="1.49"/>
    <n v="37.25"/>
    <s v="theater/spaces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n v="1.6639999999999999"/>
    <n v="177.02127659574469"/>
    <s v="theater/spaces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n v="1.0666666666666667"/>
    <n v="74.074074074074076"/>
    <s v="theater/spaces"/>
    <x v="1"/>
    <s v="spaces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n v="1.06"/>
    <n v="70.666666666666671"/>
    <s v="theater/spaces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n v="0.23628571428571429"/>
    <n v="23.62857142857143"/>
    <s v="theater/spaces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n v="1.5E-3"/>
    <n v="37.5"/>
    <s v="theater/spaces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n v="4.0000000000000001E-3"/>
    <n v="13.333333333333334"/>
    <s v="theater/spaces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n v="0"/>
    <n v="0"/>
    <s v="theater/spaces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n v="5.0000000000000002E-5"/>
    <n v="1"/>
    <s v="theater/spaces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n v="0"/>
    <n v="0"/>
    <s v="theater/spaces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n v="0"/>
    <n v="0"/>
    <s v="theater/spaces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n v="1.6666666666666666E-4"/>
    <n v="1"/>
    <s v="theater/spaces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n v="3.0066666666666665E-2"/>
    <n v="41"/>
    <s v="theater/spaces"/>
    <x v="1"/>
    <s v="spaces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n v="1.5227272727272728E-3"/>
    <n v="55.833333333333336"/>
    <s v="theater/spaces"/>
    <x v="1"/>
    <s v="spaces"/>
    <x v="3060"/>
    <d v="2015-09-28T06:35:34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n v="0"/>
    <n v="0"/>
    <s v="theater/spaces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n v="0.66839999999999999"/>
    <n v="99.761194029850742"/>
    <s v="theater/spaces"/>
    <x v="1"/>
    <s v="spaces"/>
    <x v="3062"/>
    <d v="2015-09-30T18:00:0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n v="0.19566666666666666"/>
    <n v="25.521739130434781"/>
    <s v="theater/spaces"/>
    <x v="1"/>
    <s v="spaces"/>
    <x v="3063"/>
    <d v="2016-10-22T22:08:5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n v="0.11294666666666667"/>
    <n v="117.65277777777777"/>
    <s v="theater/spaces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n v="4.0000000000000002E-4"/>
    <n v="5"/>
    <s v="theater/spaces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n v="0.11985714285714286"/>
    <n v="2796.6666666666665"/>
    <s v="theater/spaces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n v="2.5000000000000001E-2"/>
    <n v="200"/>
    <s v="theater/spaces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n v="6.9999999999999999E-4"/>
    <n v="87.5"/>
    <s v="theater/spaces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n v="0.14099999999999999"/>
    <n v="20.142857142857142"/>
    <s v="theater/spaces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n v="3.3399999999999999E-2"/>
    <n v="20.875"/>
    <s v="theater/spaces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n v="0.59775"/>
    <n v="61.307692307692307"/>
    <s v="theater/spaces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n v="1.6666666666666666E-4"/>
    <n v="1"/>
    <s v="theater/spaces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n v="2.3035714285714285E-4"/>
    <n v="92.142857142857139"/>
    <s v="theater/spaces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n v="8.8000000000000003E-4"/>
    <n v="7.333333333333333"/>
    <s v="theater/spaces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n v="8.6400000000000005E-2"/>
    <n v="64.8"/>
    <s v="theater/spaces"/>
    <x v="1"/>
    <s v="spaces"/>
    <x v="3075"/>
    <d v="2016-08-19T02:27:20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n v="0.15060000000000001"/>
    <n v="30.12"/>
    <s v="theater/spaces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n v="4.7727272727272731E-3"/>
    <n v="52.5"/>
    <s v="theater/spaces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n v="1.1833333333333333E-3"/>
    <n v="23.666666666666668"/>
    <s v="theater/spaces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n v="8.4173998587352451E-3"/>
    <n v="415.77777777777777"/>
    <s v="theater/spaces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n v="1.8799999999999999E-4"/>
    <n v="53.714285714285715"/>
    <s v="theater/spaces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n v="2.1029999999999998E-3"/>
    <n v="420.6"/>
    <s v="theater/spaces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n v="0"/>
    <n v="0"/>
    <s v="theater/spaces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n v="2.8E-3"/>
    <n v="18.666666666666668"/>
    <s v="theater/spaces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n v="0.11579206701157921"/>
    <n v="78.333333333333329"/>
    <s v="theater/spaces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n v="2.4400000000000002E-2"/>
    <n v="67.777777777777771"/>
    <s v="theater/spaces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n v="2.5000000000000001E-3"/>
    <n v="16.666666666666668"/>
    <s v="theater/spaces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n v="6.2500000000000003E-3"/>
    <n v="62.5"/>
    <s v="theater/spaces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n v="1.9384615384615384E-3"/>
    <n v="42"/>
    <s v="theater/spaces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n v="0.23416000000000001"/>
    <n v="130.0888888888889"/>
    <s v="theater/spaces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n v="5.080888888888889E-2"/>
    <n v="1270.2222222222222"/>
    <s v="theater/spaces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n v="0.15920000000000001"/>
    <n v="88.444444444444443"/>
    <s v="theater/spaces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n v="1.1831900000000001E-2"/>
    <n v="56.342380952380957"/>
    <s v="theater/spaces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n v="0.22750000000000001"/>
    <n v="53.529411764705884"/>
    <s v="theater/spaces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n v="2.5000000000000001E-4"/>
    <n v="25"/>
    <s v="theater/spaces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n v="3.351206434316354E-3"/>
    <n v="50"/>
    <s v="theater/spaces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n v="3.9750000000000001E-2"/>
    <n v="56.785714285714285"/>
    <s v="theater/spaces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n v="0.17150000000000001"/>
    <n v="40.833333333333336"/>
    <s v="theater/spaces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n v="3.608004104669061E-2"/>
    <n v="65.111111111111114"/>
    <s v="theater/spaces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n v="0.13900000000000001"/>
    <n v="55.6"/>
    <s v="theater/spaces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n v="0.15225"/>
    <n v="140.53846153846155"/>
    <s v="theater/spaces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n v="0.12"/>
    <n v="25"/>
    <s v="theater/spaces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n v="0.391125"/>
    <n v="69.533333333333331"/>
    <s v="theater/spaces"/>
    <x v="1"/>
    <s v="spaces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n v="2.6829268292682929E-3"/>
    <n v="5.5"/>
    <s v="theater/spaces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n v="0.29625000000000001"/>
    <n v="237"/>
    <s v="theater/spaces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n v="0.4236099230111206"/>
    <n v="79.870967741935488"/>
    <s v="theater/spaces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n v="4.1000000000000002E-2"/>
    <n v="10.25"/>
    <s v="theater/spaces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n v="0.197625"/>
    <n v="272.58620689655174"/>
    <s v="theater/spaces"/>
    <x v="1"/>
    <s v="spaces"/>
    <x v="3107"/>
    <d v="2015-05-11T19:32:31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n v="5.1999999999999995E-4"/>
    <n v="13"/>
    <s v="theater/spaces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n v="0.25030188679245285"/>
    <n v="58.184210526315788"/>
    <s v="theater/spaces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n v="4.0000000000000002E-4"/>
    <n v="10"/>
    <s v="theater/spaces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n v="0.26640000000000003"/>
    <n v="70.10526315789474"/>
    <s v="theater/spaces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n v="4.7363636363636365E-2"/>
    <n v="57.888888888888886"/>
    <s v="theater/spaces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n v="4.2435339894712751E-2"/>
    <n v="125.27027027027027"/>
    <s v="theater/spaces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n v="0"/>
    <n v="0"/>
    <s v="theater/spaces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n v="0.03"/>
    <n v="300"/>
    <s v="theater/spaces"/>
    <x v="1"/>
    <s v="spaces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n v="0.57333333333333336"/>
    <n v="43"/>
    <s v="theater/spaces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n v="1E-3"/>
    <n v="1"/>
    <s v="theater/spaces"/>
    <x v="1"/>
    <s v="spaces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n v="3.0999999999999999E-3"/>
    <n v="775"/>
    <s v="theater/spaces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n v="5.0000000000000001E-4"/>
    <n v="5"/>
    <s v="theater/spaces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n v="9.8461538461538464E-5"/>
    <n v="12.8"/>
    <s v="theater/spaces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n v="6.6666666666666671E-3"/>
    <n v="10"/>
    <s v="theater/spaces"/>
    <x v="1"/>
    <s v="spaces"/>
    <x v="3121"/>
    <d v="2014-09-26T16:18:55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n v="0.58291457286432158"/>
    <n v="58"/>
    <s v="theater/spaces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n v="0.68153600000000003"/>
    <n v="244.80459770114942"/>
    <s v="theater/spaces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n v="3.2499999999999997E-5"/>
    <n v="6.5"/>
    <s v="theater/spaces"/>
    <x v="1"/>
    <s v="spaces"/>
    <x v="3124"/>
    <d v="2015-02-02T18:43:21"/>
  </r>
  <r>
    <n v="3125"/>
    <s v="N/A (Canceled)"/>
    <s v="N/A"/>
    <x v="86"/>
    <n v="0"/>
    <x v="1"/>
    <s v="US"/>
    <s v="USD"/>
    <n v="1452142672"/>
    <n v="1449550672"/>
    <b v="0"/>
    <n v="0"/>
    <b v="0"/>
    <n v="0"/>
    <n v="0"/>
    <s v="theater/spaces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n v="4.1599999999999998E-2"/>
    <n v="61.176470588235297"/>
    <s v="theater/spaces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n v="0"/>
    <n v="0"/>
    <s v="theater/spaces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n v="1.0860666666666667"/>
    <n v="139.23931623931625"/>
    <s v="theater/plays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n v="8.0000000000000002E-3"/>
    <n v="10"/>
    <s v="theater/plays"/>
    <x v="1"/>
    <s v="plays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n v="3.7499999999999999E-2"/>
    <n v="93.75"/>
    <s v="theater/plays"/>
    <x v="1"/>
    <s v="plays"/>
    <x v="3130"/>
    <d v="2017-04-14T04:59:00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n v="0.15731707317073171"/>
    <n v="53.75"/>
    <s v="theater/plays"/>
    <x v="1"/>
    <s v="plays"/>
    <x v="3131"/>
    <d v="2017-04-08T12:54:05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n v="3.3333333333333332E-4"/>
    <n v="10"/>
    <s v="theater/plays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n v="1.08"/>
    <n v="33.75"/>
    <s v="theater/plays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n v="0.22500000000000001"/>
    <n v="18.75"/>
    <s v="theater/plays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n v="0.20849420849420849"/>
    <n v="23.142857142857142"/>
    <s v="theater/plays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n v="1.278"/>
    <n v="29.045454545454547"/>
    <s v="theater/plays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n v="3.3333333333333333E-2"/>
    <n v="50"/>
    <s v="theater/plays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n v="0"/>
    <n v="0"/>
    <s v="theater/plays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n v="5.3999999999999999E-2"/>
    <n v="450"/>
    <s v="theater/plays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n v="9.5999999999999992E-3"/>
    <n v="24"/>
    <s v="theater/plays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n v="0.51600000000000001"/>
    <n v="32.25"/>
    <s v="theater/plays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n v="1.6363636363636365E-2"/>
    <n v="15"/>
    <s v="theater/plays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n v="0"/>
    <n v="0"/>
    <s v="theater/plays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n v="0.754"/>
    <n v="251.33333333333334"/>
    <s v="theater/plays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n v="0"/>
    <n v="0"/>
    <s v="theater/plays"/>
    <x v="1"/>
    <s v="plays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n v="0.105"/>
    <n v="437.5"/>
    <s v="theater/plays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n v="1.1752499999999999"/>
    <n v="110.35211267605634"/>
    <s v="theater/plays"/>
    <x v="1"/>
    <s v="plays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n v="1.3116666666666668"/>
    <n v="41.421052631578945"/>
    <s v="theater/plays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n v="1.04"/>
    <n v="52"/>
    <s v="theater/plays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n v="1.01"/>
    <n v="33.990384615384613"/>
    <s v="theater/plays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n v="1.004"/>
    <n v="103.35294117647059"/>
    <s v="theater/plays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n v="1.0595454545454546"/>
    <n v="34.791044776119406"/>
    <s v="theater/plays"/>
    <x v="1"/>
    <s v="plays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n v="3.3558333333333334"/>
    <n v="41.773858921161825"/>
    <s v="theater/plays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n v="1.1292857142857142"/>
    <n v="64.268292682926827"/>
    <s v="theater/plays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n v="1.885046"/>
    <n v="31.209370860927152"/>
    <s v="theater/plays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n v="1.0181818181818181"/>
    <n v="62.921348314606739"/>
    <s v="theater/plays"/>
    <x v="1"/>
    <s v="plays"/>
    <x v="3156"/>
    <d v="2012-06-01T22:52:24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n v="1.01"/>
    <n v="98.536585365853654"/>
    <s v="theater/plays"/>
    <x v="1"/>
    <s v="plays"/>
    <x v="3157"/>
    <d v="2014-07-19T05:00:00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n v="1.1399999999999999"/>
    <n v="82.608695652173907"/>
    <s v="theater/plays"/>
    <x v="1"/>
    <s v="plays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n v="1.3348133333333334"/>
    <n v="38.504230769230773"/>
    <s v="theater/plays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n v="1.0153333333333334"/>
    <n v="80.15789473684211"/>
    <s v="theater/plays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n v="1.0509999999999999"/>
    <n v="28.405405405405407"/>
    <s v="theater/plays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n v="1.2715000000000001"/>
    <n v="80.730158730158735"/>
    <s v="theater/plays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n v="1.1115384615384616"/>
    <n v="200.69444444444446"/>
    <s v="theater/plays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n v="1.0676000000000001"/>
    <n v="37.591549295774648"/>
    <s v="theater/plays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n v="1.6266666666666667"/>
    <n v="58.095238095238095"/>
    <s v="theater/plays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n v="1.6022808571428573"/>
    <n v="60.300892473118282"/>
    <s v="theater/plays"/>
    <x v="1"/>
    <s v="plays"/>
    <x v="3166"/>
    <d v="2014-11-26T07:59:00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n v="1.1616666666666666"/>
    <n v="63.363636363636367"/>
    <s v="theater/plays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n v="1.242"/>
    <n v="50.901639344262293"/>
    <s v="theater/plays"/>
    <x v="1"/>
    <s v="plays"/>
    <x v="3168"/>
    <d v="2014-06-13T22:00:00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n v="1.030125"/>
    <n v="100.5"/>
    <s v="theater/plays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n v="1.1225000000000001"/>
    <n v="31.619718309859156"/>
    <s v="theater/plays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n v="1.0881428571428571"/>
    <n v="65.102564102564102"/>
    <s v="theater/plays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n v="1.1499999999999999"/>
    <n v="79.310344827586206"/>
    <s v="theater/plays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n v="1.03"/>
    <n v="139.18918918918919"/>
    <s v="theater/plays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n v="1.0113333333333334"/>
    <n v="131.91304347826087"/>
    <s v="theater/plays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n v="1.0955999999999999"/>
    <n v="91.3"/>
    <s v="theater/plays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n v="1.148421052631579"/>
    <n v="39.672727272727272"/>
    <s v="theater/plays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n v="1.1739999999999999"/>
    <n v="57.549019607843135"/>
    <s v="theater/plays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n v="1.7173333333333334"/>
    <n v="33.025641025641029"/>
    <s v="theater/plays"/>
    <x v="1"/>
    <s v="plays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n v="1.1416238095238094"/>
    <n v="77.335806451612896"/>
    <s v="theater/plays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n v="1.1975"/>
    <n v="31.933333333333334"/>
    <s v="theater/plays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n v="1.0900000000000001"/>
    <n v="36.333333333333336"/>
    <s v="theater/plays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n v="1.0088571428571429"/>
    <n v="46.768211920529801"/>
    <s v="theater/plays"/>
    <x v="1"/>
    <s v="plays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n v="1.0900000000000001"/>
    <n v="40.073529411764703"/>
    <s v="theater/plays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n v="1.0720930232558139"/>
    <n v="100.21739130434783"/>
    <s v="theater/plays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n v="1"/>
    <n v="41.666666666666664"/>
    <s v="theater/plays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n v="1.0218750000000001"/>
    <n v="46.714285714285715"/>
    <s v="theater/plays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n v="1.1629333333333334"/>
    <n v="71.491803278688522"/>
    <s v="theater/plays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n v="0.65"/>
    <n v="14.444444444444445"/>
    <s v="theater/musical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n v="0.12327272727272727"/>
    <n v="356.84210526315792"/>
    <s v="theater/musical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n v="0"/>
    <n v="0"/>
    <s v="theater/musical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n v="4.0266666666666666E-2"/>
    <n v="37.75"/>
    <s v="theater/musical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n v="1.0200000000000001E-2"/>
    <n v="12.75"/>
    <s v="theater/musical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n v="0.1174"/>
    <n v="24.458333333333332"/>
    <s v="theater/musical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n v="0"/>
    <n v="0"/>
    <s v="theater/musical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n v="0.59142857142857141"/>
    <n v="53.07692307692308"/>
    <s v="theater/musical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n v="5.9999999999999995E-4"/>
    <n v="300"/>
    <s v="theater/musical"/>
    <x v="1"/>
    <s v="musical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n v="0.1145"/>
    <n v="286.25"/>
    <s v="theater/musical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n v="3.6666666666666666E-3"/>
    <n v="36.666666666666664"/>
    <s v="theater/musical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n v="0.52159999999999995"/>
    <n v="49.20754716981132"/>
    <s v="theater/musical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n v="2.0000000000000002E-5"/>
    <n v="1"/>
    <s v="theater/musical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n v="1.2500000000000001E-2"/>
    <n v="12.5"/>
    <s v="theater/musical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n v="0.54520000000000002"/>
    <n v="109.04"/>
    <s v="theater/musical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n v="0.25"/>
    <n v="41.666666666666664"/>
    <s v="theater/musical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n v="0"/>
    <n v="0"/>
    <s v="theater/musical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n v="3.4125000000000003E-2"/>
    <n v="22.75"/>
    <s v="theater/musical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n v="0"/>
    <n v="0"/>
    <s v="theater/musical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n v="0.46363636363636362"/>
    <n v="70.833333333333329"/>
    <s v="theater/musical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n v="1.0349999999999999"/>
    <n v="63.109756097560975"/>
    <s v="theater/plays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n v="1.1932315789473684"/>
    <n v="50.157964601769912"/>
    <s v="theater/plays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n v="1.2576666666666667"/>
    <n v="62.883333333333333"/>
    <s v="theater/plays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n v="1.1974347826086957"/>
    <n v="85.531055900621112"/>
    <s v="theater/plays"/>
    <x v="1"/>
    <s v="plays"/>
    <x v="3211"/>
    <d v="2014-08-15T02:00:00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n v="1.2625"/>
    <n v="53.723404255319146"/>
    <s v="theater/plays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n v="1.0011666666666668"/>
    <n v="127.80851063829788"/>
    <s v="theater/plays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n v="1.0213333333333334"/>
    <n v="106.57391304347826"/>
    <s v="theater/plays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n v="1.0035142857142858"/>
    <n v="262.11194029850748"/>
    <s v="theater/plays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n v="1.0004999999999999"/>
    <n v="57.171428571428571"/>
    <s v="theater/plays"/>
    <x v="1"/>
    <s v="plays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n v="1.1602222222222223"/>
    <n v="50.20192307692308"/>
    <s v="theater/plays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n v="1.0209999999999999"/>
    <n v="66.586956521739125"/>
    <s v="theater/plays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n v="1.0011000000000001"/>
    <n v="168.25210084033614"/>
    <s v="theater/plays"/>
    <x v="1"/>
    <s v="plays"/>
    <x v="3219"/>
    <d v="2015-03-22T22:35:47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n v="1.0084"/>
    <n v="256.37288135593218"/>
    <s v="theater/plays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n v="1.0342499999999999"/>
    <n v="36.610619469026545"/>
    <s v="theater/plays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n v="1.248"/>
    <n v="37.142857142857146"/>
    <s v="theater/plays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n v="1.0951612903225807"/>
    <n v="45.878378378378379"/>
    <s v="theater/plays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n v="1.0203333333333333"/>
    <n v="141.71296296296296"/>
    <s v="theater/plays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n v="1.0235000000000001"/>
    <n v="52.487179487179489"/>
    <s v="theater/plays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n v="1.0416666666666667"/>
    <n v="59.523809523809526"/>
    <s v="theater/plays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n v="1.25"/>
    <n v="50"/>
    <s v="theater/plays"/>
    <x v="1"/>
    <s v="plays"/>
    <x v="3227"/>
    <d v="2017-01-17T21:10:3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n v="1.0234285714285714"/>
    <n v="193.62162162162161"/>
    <s v="theater/plays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n v="1.0786500000000001"/>
    <n v="106.79702970297029"/>
    <s v="theater/plays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n v="1.0988461538461538"/>
    <n v="77.21621621621621"/>
    <s v="theater/plays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n v="1.61"/>
    <n v="57.5"/>
    <s v="theater/plays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n v="1.3120000000000001"/>
    <n v="50.46153846153846"/>
    <s v="theater/plays"/>
    <x v="1"/>
    <s v="plays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n v="1.1879999999999999"/>
    <n v="97.377049180327873"/>
    <s v="theater/plays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n v="1.0039275000000001"/>
    <n v="34.91921739130435"/>
    <s v="theater/plays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n v="1.0320666666666667"/>
    <n v="85.530386740331494"/>
    <s v="theater/plays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n v="1.006"/>
    <n v="182.90909090909091"/>
    <s v="theater/plays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n v="1.0078754285714286"/>
    <n v="131.13620817843866"/>
    <s v="theater/plays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n v="1.1232142857142857"/>
    <n v="39.810126582278478"/>
    <s v="theater/plays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n v="1.0591914022517912"/>
    <n v="59.701730769230764"/>
    <s v="theater/plays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n v="1.0056666666666667"/>
    <n v="88.735294117647058"/>
    <s v="theater/plays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n v="1.1530588235294117"/>
    <n v="58.688622754491021"/>
    <s v="theater/plays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n v="1.273042"/>
    <n v="69.56513661202186"/>
    <s v="theater/plays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n v="1.028375"/>
    <n v="115.87323943661971"/>
    <s v="theater/plays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n v="1.0293749999999999"/>
    <n v="23.869565217391305"/>
    <s v="theater/plays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n v="1.043047619047619"/>
    <n v="81.125925925925927"/>
    <s v="theater/plays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n v="1.1122000000000001"/>
    <n v="57.626943005181346"/>
    <s v="theater/plays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n v="1.0586"/>
    <n v="46.429824561403507"/>
    <s v="theater/plays"/>
    <x v="1"/>
    <s v="plays"/>
    <x v="3247"/>
    <d v="2015-07-12T10:25:12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n v="1.0079166666666666"/>
    <n v="60.475000000000001"/>
    <s v="theater/plays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n v="1.0492727272727274"/>
    <n v="65.579545454545453"/>
    <s v="theater/plays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n v="1.01552"/>
    <n v="119.1924882629108"/>
    <s v="theater/plays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n v="1.1073333333333333"/>
    <n v="83.05"/>
    <s v="theater/plays"/>
    <x v="1"/>
    <s v="plays"/>
    <x v="3251"/>
    <d v="2015-06-21T17:32:4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n v="1.2782222222222221"/>
    <n v="57.52"/>
    <s v="theater/plays"/>
    <x v="1"/>
    <s v="plays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n v="1.0182500000000001"/>
    <n v="177.08695652173913"/>
    <s v="theater/plays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n v="1.012576923076923"/>
    <n v="70.771505376344081"/>
    <s v="theater/plays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n v="1.75"/>
    <n v="29.166666666666668"/>
    <s v="theater/plays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n v="1.2806"/>
    <n v="72.76136363636364"/>
    <s v="theater/plays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n v="1.0629949999999999"/>
    <n v="51.853414634146333"/>
    <s v="theater/plays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n v="1.052142857142857"/>
    <n v="98.2"/>
    <s v="theater/plays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n v="1.0616782608695652"/>
    <n v="251.7381443298969"/>
    <s v="theater/plays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n v="1.0924"/>
    <n v="74.821917808219183"/>
    <s v="theater/plays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n v="1.0045454545454546"/>
    <n v="67.65306122448979"/>
    <s v="theater/plays"/>
    <x v="1"/>
    <s v="plays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n v="1.0304098360655738"/>
    <n v="93.81343283582089"/>
    <s v="theater/plays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n v="1.121664"/>
    <n v="41.237647058823526"/>
    <s v="theater/plays"/>
    <x v="1"/>
    <s v="plays"/>
    <x v="3263"/>
    <d v="2015-10-30T21:00:0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n v="1.03"/>
    <n v="52.551020408163268"/>
    <s v="theater/plays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n v="1.64"/>
    <n v="70.285714285714292"/>
    <s v="theater/plays"/>
    <x v="1"/>
    <s v="plays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n v="1.3128333333333333"/>
    <n v="48.325153374233132"/>
    <s v="theater/plays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n v="1.0209999999999999"/>
    <n v="53.177083333333336"/>
    <s v="theater/plays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n v="1.28"/>
    <n v="60.952380952380949"/>
    <s v="theater/plays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n v="1.0149999999999999"/>
    <n v="116"/>
    <s v="theater/plays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n v="1.0166666666666666"/>
    <n v="61"/>
    <s v="theater/plays"/>
    <x v="1"/>
    <s v="plays"/>
    <x v="3270"/>
    <d v="2015-07-12T12:47:45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n v="1.3"/>
    <n v="38.235294117647058"/>
    <s v="theater/plays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n v="1.5443"/>
    <n v="106.50344827586207"/>
    <s v="theater/plays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n v="1.0740000000000001"/>
    <n v="204.57142857142858"/>
    <s v="theater/plays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n v="1.0132258064516129"/>
    <n v="54.912587412587413"/>
    <s v="theater/plays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n v="1.0027777777777778"/>
    <n v="150.41666666666666"/>
    <s v="theater/plays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n v="1.1684444444444444"/>
    <n v="52.58"/>
    <s v="theater/plays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n v="1.0860000000000001"/>
    <n v="54.3"/>
    <s v="theater/plays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n v="1.034"/>
    <n v="76.029411764705884"/>
    <s v="theater/plays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n v="1.1427586206896552"/>
    <n v="105.2063492063492"/>
    <s v="theater/plays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n v="1.03"/>
    <n v="68.666666666666671"/>
    <s v="theater/plays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n v="1.216"/>
    <n v="129.36170212765958"/>
    <s v="theater/plays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n v="1.026467741935484"/>
    <n v="134.26371308016877"/>
    <s v="theater/plays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n v="1.0475000000000001"/>
    <n v="17.829787234042552"/>
    <s v="theater/plays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n v="1.016"/>
    <n v="203.2"/>
    <s v="theater/plays"/>
    <x v="1"/>
    <s v="plays"/>
    <x v="3284"/>
    <d v="2016-01-29T05:59:00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n v="1.1210242048409682"/>
    <n v="69.18518518518519"/>
    <s v="theater/plays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n v="1.0176666666666667"/>
    <n v="125.12295081967213"/>
    <s v="theater/plays"/>
    <x v="1"/>
    <s v="plays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n v="1"/>
    <n v="73.529411764705884"/>
    <s v="theater/plays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n v="1.0026489999999999"/>
    <n v="48.437149758454105"/>
    <s v="theater/plays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n v="1.3304200000000002"/>
    <n v="26.608400000000003"/>
    <s v="theater/plays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n v="1.212"/>
    <n v="33.666666666666664"/>
    <s v="theater/plays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n v="1.1399999999999999"/>
    <n v="40.714285714285715"/>
    <s v="theater/plays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n v="2.8613861386138613"/>
    <n v="19.266666666666666"/>
    <s v="theater/plays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n v="1.7044444444444444"/>
    <n v="84.285714285714292"/>
    <s v="theater/plays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n v="1.1833333333333333"/>
    <n v="29.583333333333332"/>
    <s v="theater/plays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n v="1.0285857142857142"/>
    <n v="26.667037037037037"/>
    <s v="theater/plays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n v="1.4406666666666668"/>
    <n v="45.978723404255319"/>
    <s v="theater/plays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n v="1.0007272727272727"/>
    <n v="125.09090909090909"/>
    <s v="theater/plays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n v="1.0173000000000001"/>
    <n v="141.29166666666666"/>
    <s v="theater/plays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n v="1.1619999999999999"/>
    <n v="55.333333333333336"/>
    <s v="theater/plays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n v="1.3616666666666666"/>
    <n v="46.420454545454547"/>
    <s v="theater/plays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n v="1.3346666666666667"/>
    <n v="57.2"/>
    <s v="theater/plays"/>
    <x v="1"/>
    <s v="plays"/>
    <x v="3301"/>
    <d v="2016-08-01T06:59:00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n v="1.0339285714285715"/>
    <n v="173.7"/>
    <s v="theater/plays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n v="1.1588888888888889"/>
    <n v="59.6"/>
    <s v="theater/plays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n v="1.0451666666666666"/>
    <n v="89.585714285714289"/>
    <s v="theater/plays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n v="1.0202500000000001"/>
    <n v="204.05"/>
    <s v="theater/plays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n v="1.7533333333333334"/>
    <n v="48.703703703703702"/>
    <s v="theater/plays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n v="1.0668"/>
    <n v="53.339999999999996"/>
    <s v="theater/plays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n v="1.2228571428571429"/>
    <n v="75.087719298245617"/>
    <s v="theater/plays"/>
    <x v="1"/>
    <s v="plays"/>
    <x v="3308"/>
    <d v="2016-04-13T21:02:45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n v="1.5942857142857143"/>
    <n v="18"/>
    <s v="theater/plays"/>
    <x v="1"/>
    <s v="plays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n v="1.0007692307692309"/>
    <n v="209.83870967741936"/>
    <s v="theater/plays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n v="1.0984"/>
    <n v="61.022222222222226"/>
    <s v="theater/plays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n v="1.0004"/>
    <n v="61"/>
    <s v="theater/plays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n v="1.1605000000000001"/>
    <n v="80.034482758620683"/>
    <s v="theater/plays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n v="2.1074999999999999"/>
    <n v="29.068965517241381"/>
    <s v="theater/plays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n v="1.1000000000000001"/>
    <n v="49.438202247191015"/>
    <s v="theater/plays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n v="1.0008673425918038"/>
    <n v="93.977440000000001"/>
    <s v="theater/plays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n v="1.0619047619047619"/>
    <n v="61.944444444444443"/>
    <s v="theater/plays"/>
    <x v="1"/>
    <s v="plays"/>
    <x v="3317"/>
    <d v="2016-06-08T00:57:04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n v="1.256"/>
    <n v="78.5"/>
    <s v="theater/plays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n v="1.08"/>
    <n v="33.75"/>
    <s v="theater/plays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n v="1.01"/>
    <n v="66.44736842105263"/>
    <s v="theater/plays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n v="1.0740000000000001"/>
    <n v="35.799999999999997"/>
    <s v="theater/plays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n v="1.0151515151515151"/>
    <n v="145.65217391304347"/>
    <s v="theater/plays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n v="1.2589999999999999"/>
    <n v="25.693877551020407"/>
    <s v="theater/plays"/>
    <x v="1"/>
    <s v="plays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n v="1.0166666666666666"/>
    <n v="152.5"/>
    <s v="theater/plays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n v="1.125"/>
    <n v="30"/>
    <s v="theater/plays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n v="1.0137499999999999"/>
    <n v="142.28070175438597"/>
    <s v="theater/plays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n v="1.0125"/>
    <n v="24.545454545454547"/>
    <s v="theater/plays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n v="1.4638888888888888"/>
    <n v="292.77777777777777"/>
    <s v="theater/plays"/>
    <x v="1"/>
    <s v="plays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n v="1.1679999999999999"/>
    <n v="44.92307692307692"/>
    <s v="theater/plays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n v="1.0626666666666666"/>
    <n v="23.10144927536232"/>
    <s v="theater/plays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n v="1.0451999999999999"/>
    <n v="80.400000000000006"/>
    <s v="theater/plays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n v="1"/>
    <n v="72.289156626506028"/>
    <s v="theater/plays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n v="1.0457142857142858"/>
    <n v="32.972972972972975"/>
    <s v="theater/plays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n v="1.3862051149573753"/>
    <n v="116.65217391304348"/>
    <s v="theater/plays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n v="1.0032000000000001"/>
    <n v="79.61904761904762"/>
    <s v="theater/plays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n v="1"/>
    <n v="27.777777777777779"/>
    <s v="theater/plays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n v="1.1020000000000001"/>
    <n v="81.029411764705884"/>
    <s v="theater/plays"/>
    <x v="1"/>
    <s v="plays"/>
    <x v="3337"/>
    <d v="2014-10-10T21:00:00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n v="1.0218"/>
    <n v="136.84821428571428"/>
    <s v="theater/plays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n v="1.0435000000000001"/>
    <n v="177.61702127659575"/>
    <s v="theater/plays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n v="1.3816666666666666"/>
    <n v="109.07894736842105"/>
    <s v="theater/plays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n v="1"/>
    <n v="119.64285714285714"/>
    <s v="theater/plays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n v="1.0166666666666666"/>
    <n v="78.205128205128204"/>
    <s v="theater/plays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n v="1.7142857142857142"/>
    <n v="52.173913043478258"/>
    <s v="theater/plays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n v="1.0144444444444445"/>
    <n v="114.125"/>
    <s v="theater/plays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n v="1.3"/>
    <n v="50"/>
    <s v="theater/plays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n v="1.1000000000000001"/>
    <n v="91.666666666666671"/>
    <s v="theater/plays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n v="1.1944999999999999"/>
    <n v="108.59090909090909"/>
    <s v="theater/plays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n v="1.002909090909091"/>
    <n v="69.822784810126578"/>
    <s v="theater/plays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n v="1.534"/>
    <n v="109.57142857142857"/>
    <s v="theater/plays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n v="1.0442857142857143"/>
    <n v="71.666666666666671"/>
    <s v="theater/plays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n v="1.0109999999999999"/>
    <n v="93.611111111111114"/>
    <s v="theater/plays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n v="1.0751999999999999"/>
    <n v="76.8"/>
    <s v="theater/plays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n v="3.15"/>
    <n v="35.795454545454547"/>
    <s v="theater/plays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n v="1.0193333333333334"/>
    <n v="55.6"/>
    <s v="theater/plays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n v="1.2628571428571429"/>
    <n v="147.33333333333334"/>
    <s v="theater/plays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n v="1.014"/>
    <n v="56.333333333333336"/>
    <s v="theater/plays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n v="1.01"/>
    <n v="96.19047619047619"/>
    <s v="theater/plays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n v="1.0299"/>
    <n v="63.574074074074076"/>
    <s v="theater/plays"/>
    <x v="1"/>
    <s v="plays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n v="1.0625"/>
    <n v="184.78260869565219"/>
    <s v="theater/plays"/>
    <x v="1"/>
    <s v="plays"/>
    <x v="3359"/>
    <d v="2017-02-25T01:22:14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n v="1.0137777777777779"/>
    <n v="126.72222222222223"/>
    <s v="theater/plays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n v="1.1346000000000001"/>
    <n v="83.42647058823529"/>
    <s v="theater/plays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n v="2.1800000000000002"/>
    <n v="54.5"/>
    <s v="theater/plays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n v="1.0141935483870967"/>
    <n v="302.30769230769232"/>
    <s v="theater/plays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n v="1.0593333333333332"/>
    <n v="44.138888888888886"/>
    <s v="theater/plays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n v="1.04"/>
    <n v="866.66666666666663"/>
    <s v="theater/plays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n v="2.21"/>
    <n v="61.388888888888886"/>
    <s v="theater/plays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n v="1.1866666666666668"/>
    <n v="29.666666666666668"/>
    <s v="theater/plays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n v="1.046"/>
    <n v="45.478260869565219"/>
    <s v="theater/plays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n v="1.0389999999999999"/>
    <n v="96.203703703703709"/>
    <s v="theater/plays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n v="1.1773333333333333"/>
    <n v="67.92307692307692"/>
    <s v="theater/plays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n v="1.385"/>
    <n v="30.777777777777779"/>
    <s v="theater/plays"/>
    <x v="1"/>
    <s v="plays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n v="1.0349999999999999"/>
    <n v="38.333333333333336"/>
    <s v="theater/plays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n v="1.0024999999999999"/>
    <n v="66.833333333333329"/>
    <s v="theater/plays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n v="1.0657142857142856"/>
    <n v="71.730769230769226"/>
    <s v="theater/plays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n v="1"/>
    <n v="176.47058823529412"/>
    <s v="theater/plays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n v="1.0001249999999999"/>
    <n v="421.10526315789474"/>
    <s v="theater/plays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n v="1.0105"/>
    <n v="104.98701298701299"/>
    <s v="theater/plays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n v="1.0763636363636364"/>
    <n v="28.19047619047619"/>
    <s v="theater/plays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n v="1.0365"/>
    <n v="54.55263157894737"/>
    <s v="theater/plays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n v="1.0443333333333333"/>
    <n v="111.89285714285714"/>
    <s v="theater/plays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n v="1.0225"/>
    <n v="85.208333333333329"/>
    <s v="theater/plays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n v="1.0074285714285713"/>
    <n v="76.652173913043484"/>
    <s v="theater/plays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n v="1.1171428571428572"/>
    <n v="65.166666666666671"/>
    <s v="theater/plays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n v="1.0001100000000001"/>
    <n v="93.760312499999998"/>
    <s v="theater/plays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n v="1"/>
    <n v="133.33333333333334"/>
    <s v="theater/plays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n v="1.05"/>
    <n v="51.219512195121951"/>
    <s v="theater/plays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n v="1.1686666666666667"/>
    <n v="100.17142857142858"/>
    <s v="theater/plays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n v="1.038"/>
    <n v="34.6"/>
    <s v="theater/plays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n v="1.145"/>
    <n v="184.67741935483872"/>
    <s v="theater/plays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n v="1.024"/>
    <n v="69.818181818181813"/>
    <s v="theater/plays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n v="2.23"/>
    <n v="61.944444444444443"/>
    <s v="theater/plays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n v="1"/>
    <n v="41.666666666666664"/>
    <s v="theater/plays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n v="1.0580000000000001"/>
    <n v="36.06818181818182"/>
    <s v="theater/plays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n v="1.4236363636363636"/>
    <n v="29"/>
    <s v="theater/plays"/>
    <x v="1"/>
    <s v="plays"/>
    <x v="3394"/>
    <d v="2014-07-27T14:17:25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n v="1.84"/>
    <n v="24.210526315789473"/>
    <s v="theater/plays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n v="1.0433333333333332"/>
    <n v="55.892857142857146"/>
    <s v="theater/plays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n v="1.1200000000000001"/>
    <n v="11.666666666666666"/>
    <s v="theater/plays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n v="1.1107499999999999"/>
    <n v="68.353846153846149"/>
    <s v="theater/plays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n v="1.0375000000000001"/>
    <n v="27.065217391304348"/>
    <s v="theater/plays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n v="1.0041"/>
    <n v="118.12941176470588"/>
    <s v="theater/plays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n v="1.0186206896551724"/>
    <n v="44.757575757575758"/>
    <s v="theater/plays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n v="1.0976666666666666"/>
    <n v="99.787878787878782"/>
    <s v="theater/plays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n v="1"/>
    <n v="117.64705882352941"/>
    <s v="theater/plays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n v="1.22"/>
    <n v="203.33333333333334"/>
    <s v="theater/plays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n v="1.3757142857142857"/>
    <n v="28.323529411764707"/>
    <s v="theater/plays"/>
    <x v="1"/>
    <s v="plays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n v="1.0031000000000001"/>
    <n v="110.23076923076923"/>
    <s v="theater/plays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n v="1.071"/>
    <n v="31.970149253731343"/>
    <s v="theater/plays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n v="2.11"/>
    <n v="58.611111111111114"/>
    <s v="theater/plays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n v="1.236"/>
    <n v="29.428571428571427"/>
    <s v="theater/plays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n v="1.085"/>
    <n v="81.375"/>
    <s v="theater/plays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n v="1.0356666666666667"/>
    <n v="199.16666666666666"/>
    <s v="theater/plays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n v="1"/>
    <n v="115.38461538461539"/>
    <s v="theater/plays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n v="1.3"/>
    <n v="46.428571428571431"/>
    <s v="theater/plays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n v="1.0349999999999999"/>
    <n v="70.568181818181813"/>
    <s v="theater/plays"/>
    <x v="1"/>
    <s v="plays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n v="1"/>
    <n v="22.222222222222221"/>
    <s v="theater/plays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n v="1.196"/>
    <n v="159.46666666666667"/>
    <s v="theater/plays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n v="1.0000058823529412"/>
    <n v="37.777999999999999"/>
    <s v="theater/plays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n v="1.00875"/>
    <n v="72.053571428571431"/>
    <s v="theater/plays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n v="1.0654545454545454"/>
    <n v="63.695652173913047"/>
    <s v="theater/plays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n v="1.38"/>
    <n v="28.411764705882351"/>
    <s v="theater/plays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n v="1.0115000000000001"/>
    <n v="103.21428571428571"/>
    <s v="theater/plays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n v="1.091"/>
    <n v="71.152173913043484"/>
    <s v="theater/plays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n v="1.4"/>
    <n v="35"/>
    <s v="theater/plays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n v="1.0358333333333334"/>
    <n v="81.776315789473685"/>
    <s v="theater/plays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n v="1.0297033333333332"/>
    <n v="297.02980769230766"/>
    <s v="theater/plays"/>
    <x v="1"/>
    <s v="plays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n v="1.0813333333333333"/>
    <n v="46.609195402298852"/>
    <s v="theater/plays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n v="1"/>
    <n v="51.724137931034484"/>
    <s v="theater/plays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n v="1.0275000000000001"/>
    <n v="40.294117647058826"/>
    <s v="theater/plays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n v="1.3"/>
    <n v="16.25"/>
    <s v="theater/plays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n v="1.0854949999999999"/>
    <n v="30.152638888888887"/>
    <s v="theater/plays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n v="1"/>
    <n v="95.238095238095241"/>
    <s v="theater/plays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n v="1.0965"/>
    <n v="52.214285714285715"/>
    <s v="theater/plays"/>
    <x v="1"/>
    <s v="plays"/>
    <x v="3432"/>
    <d v="2016-02-05T22:00:00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n v="1.0026315789473683"/>
    <n v="134.1549295774648"/>
    <s v="theater/plays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n v="1.0555000000000001"/>
    <n v="62.827380952380949"/>
    <s v="theater/plays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n v="1.1200000000000001"/>
    <n v="58.94736842105263"/>
    <s v="theater/plays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n v="1.0589999999999999"/>
    <n v="143.1081081081081"/>
    <s v="theater/plays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n v="1.01"/>
    <n v="84.166666666666671"/>
    <s v="theater/plays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n v="1.042"/>
    <n v="186.07142857142858"/>
    <s v="theater/plays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n v="1.3467833333333334"/>
    <n v="89.785555555555561"/>
    <s v="theater/plays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n v="1.052184"/>
    <n v="64.157560975609755"/>
    <s v="theater/plays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n v="1.026"/>
    <n v="59.651162790697676"/>
    <s v="theater/plays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n v="1"/>
    <n v="31.25"/>
    <s v="theater/plays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n v="1.855"/>
    <n v="41.222222222222221"/>
    <s v="theater/plays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n v="2.89"/>
    <n v="43.35"/>
    <s v="theater/plays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n v="1"/>
    <n v="64.516129032258064"/>
    <s v="theater/plays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n v="1.0820000000000001"/>
    <n v="43.28"/>
    <s v="theater/plays"/>
    <x v="1"/>
    <s v="plays"/>
    <x v="3446"/>
    <d v="2015-02-05T12:20:0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n v="1.0780000000000001"/>
    <n v="77"/>
    <s v="theater/plays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n v="1.0976190476190477"/>
    <n v="51.222222222222221"/>
    <s v="theater/plays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n v="1.70625"/>
    <n v="68.25"/>
    <s v="theater/plays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n v="1.52"/>
    <n v="19.487179487179485"/>
    <s v="theater/plays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n v="1.0123076923076924"/>
    <n v="41.125"/>
    <s v="theater/plays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n v="1.532"/>
    <n v="41.405405405405403"/>
    <s v="theater/plays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n v="1.2833333333333334"/>
    <n v="27.5"/>
    <s v="theater/plays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n v="1.0071428571428571"/>
    <n v="33.571428571428569"/>
    <s v="theater/plays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n v="1.0065"/>
    <n v="145.86956521739131"/>
    <s v="theater/plays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n v="1.913"/>
    <n v="358.6875"/>
    <s v="theater/plays"/>
    <x v="1"/>
    <s v="plays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n v="1.4019999999999999"/>
    <n v="50.981818181818184"/>
    <s v="theater/plays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n v="1.2433537832310839"/>
    <n v="45.037037037037038"/>
    <s v="theater/plays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n v="1.262"/>
    <n v="17.527777777777779"/>
    <s v="theater/plays"/>
    <x v="1"/>
    <s v="plays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n v="1.9"/>
    <n v="50"/>
    <s v="theater/plays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n v="1.39"/>
    <n v="57.916666666666664"/>
    <s v="theater/plays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n v="2.02"/>
    <n v="29.705882352941178"/>
    <s v="theater/plays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n v="1.0338000000000001"/>
    <n v="90.684210526315795"/>
    <s v="theater/plays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n v="1.023236"/>
    <n v="55.012688172043013"/>
    <s v="theater/plays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n v="1.03"/>
    <n v="57.222222222222221"/>
    <s v="theater/plays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n v="1.2714285714285714"/>
    <n v="72.950819672131146"/>
    <s v="theater/plays"/>
    <x v="1"/>
    <s v="plays"/>
    <x v="3466"/>
    <d v="2016-04-19T23:27:30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n v="1.01"/>
    <n v="64.468085106382972"/>
    <s v="theater/plays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n v="1.2178"/>
    <n v="716.35294117647061"/>
    <s v="theater/plays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n v="1.1339285714285714"/>
    <n v="50.396825396825399"/>
    <s v="theater/plays"/>
    <x v="1"/>
    <s v="plays"/>
    <x v="3469"/>
    <d v="2016-04-28T15:24:05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n v="1.5"/>
    <n v="41.666666666666664"/>
    <s v="theater/plays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n v="2.1459999999999999"/>
    <n v="35.766666666666666"/>
    <s v="theater/plays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n v="1.0205"/>
    <n v="88.739130434782609"/>
    <s v="theater/plays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n v="1"/>
    <n v="148.4848484848485"/>
    <s v="theater/plays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n v="1.01"/>
    <n v="51.794871794871796"/>
    <s v="theater/plays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n v="1.1333333333333333"/>
    <n v="20"/>
    <s v="theater/plays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n v="1.04"/>
    <n v="52"/>
    <s v="theater/plays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n v="1.1533333333333333"/>
    <n v="53.230769230769234"/>
    <s v="theater/plays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n v="1.1285000000000001"/>
    <n v="39.596491228070178"/>
    <s v="theater/plays"/>
    <x v="1"/>
    <s v="plays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n v="1.2786666666666666"/>
    <n v="34.25"/>
    <s v="theater/plays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n v="1.4266666666666667"/>
    <n v="164.61538461538461"/>
    <s v="theater/plays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n v="1.1879999999999999"/>
    <n v="125.05263157894737"/>
    <s v="theater/plays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n v="1.3833333333333333"/>
    <n v="51.875"/>
    <s v="theater/plays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n v="1.599402985074627"/>
    <n v="40.285714285714285"/>
    <s v="theater/plays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n v="1.1424000000000001"/>
    <n v="64.909090909090907"/>
    <s v="theater/plays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n v="1.0060606060606061"/>
    <n v="55.333333333333336"/>
    <s v="theater/plays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n v="1.552"/>
    <n v="83.142857142857139"/>
    <s v="theater/plays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n v="1.2775000000000001"/>
    <n v="38.712121212121211"/>
    <s v="theater/plays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n v="1.212"/>
    <n v="125.37931034482759"/>
    <s v="theater/plays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n v="1.127"/>
    <n v="78.263888888888886"/>
    <s v="theater/plays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n v="1.2749999999999999"/>
    <n v="47.222222222222221"/>
    <s v="theater/plays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n v="1.5820000000000001"/>
    <n v="79.099999999999994"/>
    <s v="theater/plays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n v="1.0526894736842105"/>
    <n v="114.29199999999999"/>
    <s v="theater/plays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n v="1"/>
    <n v="51.724137931034484"/>
    <s v="theater/plays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n v="1"/>
    <n v="30.76923076923077"/>
    <s v="theater/plays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n v="1.0686"/>
    <n v="74.208333333333329"/>
    <s v="theater/plays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n v="1.244"/>
    <n v="47.846153846153847"/>
    <s v="theater/plays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n v="1.0870406189555126"/>
    <n v="34.408163265306122"/>
    <s v="theater/plays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n v="1.0242424242424242"/>
    <n v="40.238095238095241"/>
    <s v="theater/plays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n v="1.0549999999999999"/>
    <n v="60.285714285714285"/>
    <s v="theater/plays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n v="1.0629999999999999"/>
    <n v="25.30952380952381"/>
    <s v="theater/plays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n v="1.0066666666666666"/>
    <n v="35.952380952380949"/>
    <s v="theater/plays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n v="1.054"/>
    <n v="136"/>
    <s v="theater/plays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n v="1.0755999999999999"/>
    <n v="70.763157894736835"/>
    <s v="theater/plays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n v="1"/>
    <n v="125"/>
    <s v="theater/plays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n v="1.0376000000000001"/>
    <n v="66.512820512820511"/>
    <s v="theater/plays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n v="1.0149999999999999"/>
    <n v="105"/>
    <s v="theater/plays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n v="1.044"/>
    <n v="145"/>
    <s v="theater/plays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n v="1.8"/>
    <n v="12"/>
    <s v="theater/plays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n v="1.0633333333333332"/>
    <n v="96.666666666666671"/>
    <s v="theater/plays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n v="1.0055555555555555"/>
    <n v="60.333333333333336"/>
    <s v="theater/plays"/>
    <x v="1"/>
    <s v="plays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n v="1.012"/>
    <n v="79.89473684210526"/>
    <s v="theater/plays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n v="1"/>
    <n v="58.823529411764703"/>
    <s v="theater/plays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n v="1.1839285714285714"/>
    <n v="75.340909090909093"/>
    <s v="theater/plays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n v="1.1000000000000001"/>
    <n v="55"/>
    <s v="theater/plays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n v="1.0266666666666666"/>
    <n v="66.956521739130437"/>
    <s v="theater/plays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n v="1"/>
    <n v="227.27272727272728"/>
    <s v="theater/plays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n v="1"/>
    <n v="307.69230769230768"/>
    <s v="theater/plays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n v="1.10046"/>
    <n v="50.020909090909093"/>
    <s v="theater/plays"/>
    <x v="1"/>
    <s v="plays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n v="1.0135000000000001"/>
    <n v="72.392857142857139"/>
    <s v="theater/plays"/>
    <x v="1"/>
    <s v="plays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n v="1.0075000000000001"/>
    <n v="95.952380952380949"/>
    <s v="theater/plays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n v="1.6942857142857144"/>
    <n v="45.615384615384613"/>
    <s v="theater/plays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n v="1"/>
    <n v="41.029411764705884"/>
    <s v="theater/plays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n v="1.1365000000000001"/>
    <n v="56.825000000000003"/>
    <s v="theater/plays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n v="1.0156000000000001"/>
    <n v="137.24324324324326"/>
    <s v="theater/plays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n v="1.06"/>
    <n v="75.714285714285708"/>
    <s v="theater/plays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n v="1.02"/>
    <n v="99"/>
    <s v="theater/plays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n v="1.1691666666666667"/>
    <n v="81.569767441860463"/>
    <s v="theater/plays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n v="1.0115151515151515"/>
    <n v="45.108108108108105"/>
    <s v="theater/plays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n v="1.32"/>
    <n v="36.666666666666664"/>
    <s v="theater/plays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n v="1"/>
    <n v="125"/>
    <s v="theater/plays"/>
    <x v="1"/>
    <s v="plays"/>
    <x v="3530"/>
    <d v="2016-04-10T20:00:00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n v="1.28"/>
    <n v="49.230769230769234"/>
    <s v="theater/plays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n v="1.1895833333333334"/>
    <n v="42.296296296296298"/>
    <s v="theater/plays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n v="1.262"/>
    <n v="78.875"/>
    <s v="theater/plays"/>
    <x v="1"/>
    <s v="plays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n v="1.5620000000000001"/>
    <n v="38.284313725490193"/>
    <s v="theater/plays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n v="1.0315000000000001"/>
    <n v="44.847826086956523"/>
    <s v="theater/plays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n v="1.5333333333333334"/>
    <n v="13.529411764705882"/>
    <s v="theater/plays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n v="1.8044444444444445"/>
    <n v="43.5"/>
    <s v="theater/plays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n v="1.2845"/>
    <n v="30.951807228915662"/>
    <s v="theater/plays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n v="1.1966666666666668"/>
    <n v="55.230769230769234"/>
    <s v="theater/plays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n v="1.23"/>
    <n v="46.125"/>
    <s v="theater/plays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n v="1.05"/>
    <n v="39.375"/>
    <s v="theater/plays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n v="1.0223636363636364"/>
    <n v="66.152941176470591"/>
    <s v="theater/plays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n v="1.0466666666666666"/>
    <n v="54.137931034482762"/>
    <s v="theater/plays"/>
    <x v="1"/>
    <s v="plays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n v="1"/>
    <n v="104.16666666666667"/>
    <s v="theater/plays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n v="1.004"/>
    <n v="31.375"/>
    <s v="theater/plays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n v="1.0227272727272727"/>
    <n v="59.210526315789473"/>
    <s v="theater/plays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n v="1.1440928571428572"/>
    <n v="119.17633928571429"/>
    <s v="theater/plays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n v="1.019047619047619"/>
    <n v="164.61538461538461"/>
    <s v="theater/plays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n v="1.02"/>
    <n v="24.285714285714285"/>
    <s v="theater/plays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n v="1.048"/>
    <n v="40.9375"/>
    <s v="theater/plays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n v="1.0183333333333333"/>
    <n v="61.1"/>
    <s v="theater/plays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n v="1"/>
    <n v="38.65"/>
    <s v="theater/plays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n v="1.0627272727272727"/>
    <n v="56.20192307692308"/>
    <s v="theater/plays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n v="1.1342219999999998"/>
    <n v="107.00207547169811"/>
    <s v="theater/plays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n v="1"/>
    <n v="171.42857142857142"/>
    <s v="theater/plays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n v="1.0045454545454546"/>
    <n v="110.5"/>
    <s v="theater/plays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n v="1.0003599999999999"/>
    <n v="179.27598566308242"/>
    <s v="theater/plays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n v="1.44"/>
    <n v="22.90909090909091"/>
    <s v="theater/plays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n v="1.0349999999999999"/>
    <n v="43.125"/>
    <s v="theater/plays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n v="1.0843750000000001"/>
    <n v="46.891891891891895"/>
    <s v="theater/plays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n v="1.024"/>
    <n v="47.407407407407405"/>
    <s v="theater/plays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n v="1.4888888888888889"/>
    <n v="15.129032258064516"/>
    <s v="theater/plays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n v="1.0549000000000002"/>
    <n v="21.098000000000003"/>
    <s v="theater/plays"/>
    <x v="1"/>
    <s v="plays"/>
    <x v="3563"/>
    <d v="2016-08-01T19:00:00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n v="1.0049999999999999"/>
    <n v="59.117647058823529"/>
    <s v="theater/plays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n v="1.3055555555555556"/>
    <n v="97.916666666666671"/>
    <s v="theater/plays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n v="1.0475000000000001"/>
    <n v="55.131578947368418"/>
    <s v="theater/plays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n v="1.0880000000000001"/>
    <n v="26.536585365853657"/>
    <s v="theater/plays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n v="1.1100000000000001"/>
    <n v="58.421052631578945"/>
    <s v="theater/plays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n v="1.0047999999999999"/>
    <n v="122.53658536585365"/>
    <s v="theater/plays"/>
    <x v="1"/>
    <s v="plays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n v="1.1435"/>
    <n v="87.961538461538467"/>
    <s v="theater/plays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n v="1.2206666666666666"/>
    <n v="73.239999999999995"/>
    <s v="theater/plays"/>
    <x v="1"/>
    <s v="plays"/>
    <x v="3571"/>
    <d v="2014-10-30T20:36:5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n v="1"/>
    <n v="55.555555555555557"/>
    <s v="theater/plays"/>
    <x v="1"/>
    <s v="plays"/>
    <x v="3572"/>
    <d v="2015-06-21T13:41:22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n v="1.028"/>
    <n v="39.53846153846154"/>
    <s v="theater/plays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n v="1.0612068965517241"/>
    <n v="136.77777777777777"/>
    <s v="theater/plays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n v="1.0133000000000001"/>
    <n v="99.343137254901961"/>
    <s v="theater/plays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n v="1"/>
    <n v="20"/>
    <s v="theater/plays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n v="1.3"/>
    <n v="28.888888888888889"/>
    <s v="theater/plays"/>
    <x v="1"/>
    <s v="plays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n v="1.0001333333333333"/>
    <n v="40.545945945945945"/>
    <s v="theater/plays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n v="1"/>
    <n v="35.714285714285715"/>
    <s v="theater/plays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n v="1.1388888888888888"/>
    <n v="37.962962962962962"/>
    <s v="theater/plays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n v="1"/>
    <n v="33.333333333333336"/>
    <s v="theater/plays"/>
    <x v="1"/>
    <s v="plays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n v="2.87"/>
    <n v="58.571428571428569"/>
    <s v="theater/plays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n v="1.085"/>
    <n v="135.625"/>
    <s v="theater/plays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n v="1.155"/>
    <n v="30.9375"/>
    <s v="theater/plays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n v="1.1911764705882353"/>
    <n v="176.08695652173913"/>
    <s v="theater/plays"/>
    <x v="1"/>
    <s v="plays"/>
    <x v="3585"/>
    <d v="2014-12-21T17:11:30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n v="1.0942666666666667"/>
    <n v="151.9814814814815"/>
    <s v="theater/plays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n v="1.266"/>
    <n v="22.607142857142858"/>
    <s v="theater/plays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n v="1.0049999999999999"/>
    <n v="18.272727272727273"/>
    <s v="theater/plays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n v="1.2749999999999999"/>
    <n v="82.258064516129039"/>
    <s v="theater/plays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n v="1.0005999999999999"/>
    <n v="68.534246575342465"/>
    <s v="theater/plays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n v="1.75"/>
    <n v="68.055555555555557"/>
    <s v="theater/plays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n v="1.2725"/>
    <n v="72.714285714285708"/>
    <s v="theater/plays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n v="1.1063333333333334"/>
    <n v="77.186046511627907"/>
    <s v="theater/plays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n v="1.2593749999999999"/>
    <n v="55.972222222222221"/>
    <s v="theater/plays"/>
    <x v="1"/>
    <s v="plays"/>
    <x v="3594"/>
    <d v="2016-09-04T01:36:2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n v="1.1850000000000001"/>
    <n v="49.693548387096776"/>
    <s v="theater/plays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n v="1.0772727272727274"/>
    <n v="79"/>
    <s v="theater/plays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n v="1.026"/>
    <n v="77.727272727272734"/>
    <s v="theater/plays"/>
    <x v="1"/>
    <s v="plays"/>
    <x v="3597"/>
    <d v="2016-03-03T05:59:00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n v="1.101"/>
    <n v="40.777777777777779"/>
    <s v="theater/plays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n v="2.02"/>
    <n v="59.411764705882355"/>
    <s v="theater/plays"/>
    <x v="1"/>
    <s v="plays"/>
    <x v="3599"/>
    <d v="2015-08-30T00:00:0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n v="1.3"/>
    <n v="3.25"/>
    <s v="theater/plays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n v="1.0435000000000001"/>
    <n v="39.377358490566039"/>
    <s v="theater/plays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n v="1.0004999999999999"/>
    <n v="81.673469387755105"/>
    <s v="theater/plays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n v="1.7066666666666668"/>
    <n v="44.912280701754383"/>
    <s v="theater/plays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n v="1.1283333333333334"/>
    <n v="49.05797101449275"/>
    <s v="theater/plays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n v="1.84"/>
    <n v="30.666666666666668"/>
    <s v="theater/plays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n v="1.3026666666666666"/>
    <n v="61.0625"/>
    <s v="theater/plays"/>
    <x v="1"/>
    <s v="plays"/>
    <x v="3606"/>
    <d v="2016-08-14T14:30:57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n v="1.0545454545454545"/>
    <n v="29"/>
    <s v="theater/plays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n v="1"/>
    <n v="29.62962962962963"/>
    <s v="theater/plays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n v="1.5331632653061225"/>
    <n v="143.0952380952381"/>
    <s v="theater/plays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n v="1.623"/>
    <n v="52.354838709677416"/>
    <s v="theater/plays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n v="1.36"/>
    <n v="66.666666666666671"/>
    <s v="theater/plays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n v="1.444"/>
    <n v="126.66666666666667"/>
    <s v="theater/plays"/>
    <x v="1"/>
    <s v="plays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n v="1"/>
    <n v="62.5"/>
    <s v="theater/plays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n v="1.008"/>
    <n v="35.492957746478872"/>
    <s v="theater/plays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n v="1.0680000000000001"/>
    <n v="37.083333333333336"/>
    <s v="theater/plays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n v="1.248"/>
    <n v="69.333333333333329"/>
    <s v="theater/plays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n v="1.1891891891891893"/>
    <n v="17.254901960784313"/>
    <s v="theater/plays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n v="1.01"/>
    <n v="36.071428571428569"/>
    <s v="theater/plays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n v="1.1299999999999999"/>
    <n v="66.470588235294116"/>
    <s v="theater/plays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n v="1.0519047619047619"/>
    <n v="56.065989847715734"/>
    <s v="theater/plays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n v="1.0973333333333333"/>
    <n v="47.028571428571432"/>
    <s v="theater/plays"/>
    <x v="1"/>
    <s v="plays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n v="1.00099"/>
    <n v="47.666190476190479"/>
    <s v="theater/plays"/>
    <x v="1"/>
    <s v="plays"/>
    <x v="3622"/>
    <d v="2014-09-28T03:23:00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n v="1.2"/>
    <n v="88.235294117647058"/>
    <s v="theater/plays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n v="1.0493333333333332"/>
    <n v="80.717948717948715"/>
    <s v="theater/plays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n v="1.0266666666666666"/>
    <n v="39.487179487179489"/>
    <s v="theater/plays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n v="1.0182500000000001"/>
    <n v="84.854166666666671"/>
    <s v="theater/plays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n v="1"/>
    <n v="68.965517241379317"/>
    <s v="theater/plays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n v="0"/>
    <n v="0"/>
    <s v="theater/musical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n v="1.9999999999999999E-6"/>
    <n v="1"/>
    <s v="theater/musical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n v="3.3333333333333332E-4"/>
    <n v="1"/>
    <s v="theater/musical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n v="0.51023391812865493"/>
    <n v="147.88135593220338"/>
    <s v="theater/musical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n v="0.2"/>
    <n v="100"/>
    <s v="theater/musical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n v="0.35239999999999999"/>
    <n v="56.838709677419352"/>
    <s v="theater/musical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n v="4.2466666666666666E-2"/>
    <n v="176.94444444444446"/>
    <s v="theater/musical"/>
    <x v="1"/>
    <s v="musical"/>
    <x v="3634"/>
    <d v="2017-01-14T03:59:0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n v="0.36457142857142855"/>
    <n v="127.6"/>
    <s v="theater/musical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n v="0"/>
    <n v="0"/>
    <s v="theater/musical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n v="0.30866666666666664"/>
    <n v="66.142857142857139"/>
    <s v="theater/musical"/>
    <x v="1"/>
    <s v="musical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n v="6.545454545454546E-2"/>
    <n v="108"/>
    <s v="theater/musical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n v="4.0000000000000003E-5"/>
    <n v="1"/>
    <s v="theater/musical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n v="5.5E-2"/>
    <n v="18.333333333333332"/>
    <s v="theater/musical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n v="0"/>
    <n v="0"/>
    <s v="theater/musical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n v="2.1428571428571429E-2"/>
    <n v="7.5"/>
    <s v="theater/musical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n v="0"/>
    <n v="0"/>
    <s v="theater/musical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n v="0.16420000000000001"/>
    <n v="68.416666666666671"/>
    <s v="theater/musical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n v="1E-3"/>
    <n v="1"/>
    <s v="theater/musical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n v="4.8099999999999997E-2"/>
    <n v="60.125"/>
    <s v="theater/musical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n v="0.06"/>
    <n v="15"/>
    <s v="theater/musical"/>
    <x v="1"/>
    <s v="musical"/>
    <x v="3647"/>
    <d v="2016-09-30T17:58:47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n v="1.003825"/>
    <n v="550.04109589041093"/>
    <s v="theater/plays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n v="1.04"/>
    <n v="97.5"/>
    <s v="theater/plays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n v="1"/>
    <n v="29.411764705882351"/>
    <s v="theater/plays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n v="1.04"/>
    <n v="57.777777777777779"/>
    <s v="theater/plays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n v="2.5066666666666668"/>
    <n v="44.235294117647058"/>
    <s v="theater/plays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n v="1.0049999999999999"/>
    <n v="60.909090909090907"/>
    <s v="theater/plays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n v="1.744"/>
    <n v="68.84210526315789"/>
    <s v="theater/plays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n v="1.1626000000000001"/>
    <n v="73.582278481012665"/>
    <s v="theater/plays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n v="1.0582"/>
    <n v="115.02173913043478"/>
    <s v="theater/plays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n v="1.1074999999999999"/>
    <n v="110.75"/>
    <s v="theater/plays"/>
    <x v="1"/>
    <s v="plays"/>
    <x v="3657"/>
    <d v="2016-06-01T21:42:00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n v="1.0066666666666666"/>
    <n v="75.5"/>
    <s v="theater/plays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n v="1.0203333333333333"/>
    <n v="235.46153846153845"/>
    <s v="theater/plays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n v="1"/>
    <n v="11.363636363636363"/>
    <s v="theater/plays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n v="1.1100000000000001"/>
    <n v="92.5"/>
    <s v="theater/plays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n v="1.0142500000000001"/>
    <n v="202.85"/>
    <s v="theater/plays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n v="1.04"/>
    <n v="26"/>
    <s v="theater/plays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n v="1.09375"/>
    <n v="46.05263157894737"/>
    <s v="theater/plays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n v="1.1516129032258065"/>
    <n v="51"/>
    <s v="theater/plays"/>
    <x v="1"/>
    <s v="plays"/>
    <x v="3665"/>
    <d v="2015-10-28T19:54:0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n v="1"/>
    <n v="31.578947368421051"/>
    <s v="theater/plays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n v="1.0317033333333334"/>
    <n v="53.363965517241382"/>
    <s v="theater/plays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n v="1.0349999999999999"/>
    <n v="36.964285714285715"/>
    <s v="theater/plays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n v="1.3819999999999999"/>
    <n v="81.294117647058826"/>
    <s v="theater/plays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n v="1.0954545454545455"/>
    <n v="20.083333333333332"/>
    <s v="theater/plays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n v="1.0085714285714287"/>
    <n v="88.25"/>
    <s v="theater/plays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n v="1.0153333333333334"/>
    <n v="53.438596491228068"/>
    <s v="theater/plays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n v="1.13625"/>
    <n v="39.868421052631582"/>
    <s v="theater/plays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n v="1"/>
    <n v="145.16129032258064"/>
    <s v="theater/plays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n v="1.4"/>
    <n v="23.333333333333332"/>
    <s v="theater/plays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n v="1.2875000000000001"/>
    <n v="64.375"/>
    <s v="theater/plays"/>
    <x v="1"/>
    <s v="plays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n v="1.0290416666666666"/>
    <n v="62.052763819095475"/>
    <s v="theater/plays"/>
    <x v="1"/>
    <s v="plays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n v="1.0249999999999999"/>
    <n v="66.129032258064512"/>
    <s v="theater/plays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n v="1.101"/>
    <n v="73.400000000000006"/>
    <s v="theater/plays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n v="1.1276666666666666"/>
    <n v="99.5"/>
    <s v="theater/plays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n v="1.119"/>
    <n v="62.166666666666664"/>
    <s v="theater/plays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n v="1.3919999999999999"/>
    <n v="62.328358208955223"/>
    <s v="theater/plays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n v="1.1085714285714285"/>
    <n v="58.787878787878789"/>
    <s v="theater/plays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n v="1.3906666666666667"/>
    <n v="45.347826086956523"/>
    <s v="theater/plays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n v="1.0569999999999999"/>
    <n v="41.944444444444443"/>
    <s v="theater/plays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n v="1.0142857142857142"/>
    <n v="59.166666666666664"/>
    <s v="theater/plays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n v="1.0024500000000001"/>
    <n v="200.49"/>
    <s v="theater/plays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n v="1.0916666666666666"/>
    <n v="83.974358974358978"/>
    <s v="theater/plays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n v="1.1833333333333333"/>
    <n v="57.258064516129032"/>
    <s v="theater/plays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n v="1.2"/>
    <n v="58.064516129032256"/>
    <s v="theater/plays"/>
    <x v="1"/>
    <s v="plays"/>
    <x v="3690"/>
    <d v="2014-11-27T15:21:2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n v="1.2796000000000001"/>
    <n v="186.80291970802921"/>
    <s v="theater/plays"/>
    <x v="1"/>
    <s v="plays"/>
    <x v="3691"/>
    <d v="2015-03-02T04:59:0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n v="1.26"/>
    <n v="74.117647058823536"/>
    <s v="theater/plays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n v="1.2912912912912913"/>
    <n v="30.714285714285715"/>
    <s v="theater/plays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n v="1.0742857142857143"/>
    <n v="62.666666666666664"/>
    <s v="theater/plays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n v="1.00125"/>
    <n v="121.36363636363636"/>
    <s v="theater/plays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n v="1.55"/>
    <n v="39.743589743589745"/>
    <s v="theater/plays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n v="1.08"/>
    <n v="72"/>
    <s v="theater/plays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n v="1.1052"/>
    <n v="40.632352941176471"/>
    <s v="theater/plays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n v="1.008"/>
    <n v="63"/>
    <s v="theater/plays"/>
    <x v="1"/>
    <s v="plays"/>
    <x v="3699"/>
    <d v="2014-10-15T14:26:5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n v="1.212"/>
    <n v="33.666666666666664"/>
    <s v="theater/plays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n v="1.0033333333333334"/>
    <n v="38.589743589743591"/>
    <s v="theater/plays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n v="1.0916666666666666"/>
    <n v="155.95238095238096"/>
    <s v="theater/plays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n v="1.2342857142857142"/>
    <n v="43.2"/>
    <s v="theater/plays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n v="1.3633666666666666"/>
    <n v="15.148518518518518"/>
    <s v="theater/plays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n v="1.0346657233816767"/>
    <n v="83.571428571428569"/>
    <s v="theater/plays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n v="1.2133333333333334"/>
    <n v="140"/>
    <s v="theater/plays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n v="1.86"/>
    <n v="80.869565217391298"/>
    <s v="theater/plays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n v="3"/>
    <n v="53.846153846153847"/>
    <s v="theater/plays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n v="1.0825"/>
    <n v="30.928571428571427"/>
    <s v="theater/plays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n v="1.4115384615384616"/>
    <n v="67.962962962962962"/>
    <s v="theater/plays"/>
    <x v="1"/>
    <s v="plays"/>
    <x v="3710"/>
    <d v="2015-04-03T13:49:48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n v="1.1399999999999999"/>
    <n v="27.142857142857142"/>
    <s v="theater/plays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n v="1.5373333333333334"/>
    <n v="110.86538461538461"/>
    <s v="theater/plays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n v="1.0149999999999999"/>
    <n v="106.84210526315789"/>
    <s v="theater/plays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n v="1.0235000000000001"/>
    <n v="105.51546391752578"/>
    <s v="theater/plays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n v="1.0257142857142858"/>
    <n v="132.96296296296296"/>
    <s v="theater/plays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n v="1.5575000000000001"/>
    <n v="51.916666666666664"/>
    <s v="theater/plays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n v="1.0075000000000001"/>
    <n v="310"/>
    <s v="theater/plays"/>
    <x v="1"/>
    <s v="plays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n v="2.3940000000000001"/>
    <n v="26.021739130434781"/>
    <s v="theater/plays"/>
    <x v="1"/>
    <s v="plays"/>
    <x v="3718"/>
    <d v="2015-02-27T17:11:15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n v="2.1"/>
    <n v="105"/>
    <s v="theater/plays"/>
    <x v="1"/>
    <s v="plays"/>
    <x v="3719"/>
    <d v="2015-06-22T17:31:0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n v="1.0451515151515152"/>
    <n v="86.224999999999994"/>
    <s v="theater/plays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n v="1.008"/>
    <n v="114.54545454545455"/>
    <s v="theater/plays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n v="1.1120000000000001"/>
    <n v="47.657142857142858"/>
    <s v="theater/plays"/>
    <x v="1"/>
    <s v="plays"/>
    <x v="3722"/>
    <d v="2016-02-11T22:59:00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n v="1.0204444444444445"/>
    <n v="72.888888888888886"/>
    <s v="theater/plays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n v="1.0254767441860466"/>
    <n v="49.545505617977533"/>
    <s v="theater/plays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n v="1.27"/>
    <n v="25.4"/>
    <s v="theater/plays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n v="3.3870588235294119"/>
    <n v="62.586956521739133"/>
    <s v="theater/plays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n v="1.0075000000000001"/>
    <n v="61.060606060606062"/>
    <s v="theater/plays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n v="9.3100000000000002E-2"/>
    <n v="60.064516129032256"/>
    <s v="theater/plays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n v="7.2400000000000006E-2"/>
    <n v="72.400000000000006"/>
    <s v="theater/plays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n v="0.1"/>
    <n v="100"/>
    <s v="theater/plays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n v="0.11272727272727273"/>
    <n v="51.666666666666664"/>
    <s v="theater/plays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n v="0.15411764705882353"/>
    <n v="32.75"/>
    <s v="theater/plays"/>
    <x v="1"/>
    <s v="plays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n v="0"/>
    <n v="0"/>
    <s v="theater/plays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n v="0.28466666666666668"/>
    <n v="61"/>
    <s v="theater/plays"/>
    <x v="1"/>
    <s v="plays"/>
    <x v="3734"/>
    <d v="2015-05-25T21:38:1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n v="0.13333333333333333"/>
    <n v="10"/>
    <s v="theater/plays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n v="6.6666666666666671E-3"/>
    <n v="10"/>
    <s v="theater/plays"/>
    <x v="1"/>
    <s v="plays"/>
    <x v="3736"/>
    <d v="2015-03-23T18:00:0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n v="0.21428571428571427"/>
    <n v="37.5"/>
    <s v="theater/plays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n v="0.18"/>
    <n v="45"/>
    <s v="theater/plays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n v="0.20125000000000001"/>
    <n v="100.625"/>
    <s v="theater/plays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n v="0.17899999999999999"/>
    <n v="25.571428571428573"/>
    <s v="theater/plays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n v="0"/>
    <n v="0"/>
    <s v="theater/plays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n v="0.02"/>
    <n v="25"/>
    <s v="theater/plays"/>
    <x v="1"/>
    <s v="plays"/>
    <x v="3742"/>
    <d v="2014-09-06T05:09:04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n v="0"/>
    <n v="0"/>
    <s v="theater/plays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n v="0"/>
    <n v="0"/>
    <s v="theater/plays"/>
    <x v="1"/>
    <s v="plays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n v="0.1"/>
    <n v="10"/>
    <s v="theater/plays"/>
    <x v="1"/>
    <s v="plays"/>
    <x v="3745"/>
    <d v="2014-08-10T16:45:02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n v="2.3764705882352941E-2"/>
    <n v="202"/>
    <s v="theater/plays"/>
    <x v="1"/>
    <s v="plays"/>
    <x v="3746"/>
    <d v="2016-10-08T09:20:39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n v="0.01"/>
    <n v="25"/>
    <s v="theater/plays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n v="1.0351999999999999"/>
    <n v="99.538461538461533"/>
    <s v="theater/musical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n v="1.05"/>
    <n v="75"/>
    <s v="theater/musical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n v="1.0044999999999999"/>
    <n v="215.25"/>
    <s v="theater/musical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n v="1.3260000000000001"/>
    <n v="120.54545454545455"/>
    <s v="theater/musical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n v="1.1299999999999999"/>
    <n v="37.666666666666664"/>
    <s v="theater/musical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n v="1.0334000000000001"/>
    <n v="172.23333333333332"/>
    <s v="theater/musical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n v="1.2"/>
    <n v="111.11111111111111"/>
    <s v="theater/musical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n v="1.2963636363636364"/>
    <n v="25.464285714285715"/>
    <s v="theater/musical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n v="1.0111111111111111"/>
    <n v="267.64705882352939"/>
    <s v="theater/musical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n v="1.0851428571428572"/>
    <n v="75.959999999999994"/>
    <s v="theater/musical"/>
    <x v="1"/>
    <s v="musical"/>
    <x v="3757"/>
    <d v="2014-12-01T20:25:15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n v="1.0233333333333334"/>
    <n v="59.03846153846154"/>
    <s v="theater/musical"/>
    <x v="1"/>
    <s v="musical"/>
    <x v="3758"/>
    <d v="2014-05-19T05:00:0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n v="1.1024425000000002"/>
    <n v="50.111022727272733"/>
    <s v="theater/musical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n v="1.010154"/>
    <n v="55.502967032967035"/>
    <s v="theater/musical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n v="1"/>
    <n v="166.66666666666666"/>
    <s v="theater/musical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n v="1.0624"/>
    <n v="47.428571428571431"/>
    <s v="theater/musical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n v="1"/>
    <n v="64.935064935064929"/>
    <s v="theater/musical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n v="1"/>
    <n v="55.555555555555557"/>
    <s v="theater/musical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n v="1.1345714285714286"/>
    <n v="74.224299065420567"/>
    <s v="theater/musical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n v="1.0265010000000001"/>
    <n v="106.9271875"/>
    <s v="theater/musical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n v="1.1675"/>
    <n v="41.696428571428569"/>
    <s v="theater/musical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n v="1.0765274999999999"/>
    <n v="74.243275862068955"/>
    <s v="theater/musical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n v="1"/>
    <n v="73.333333333333329"/>
    <s v="theater/musical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n v="1"/>
    <n v="100"/>
    <s v="theater/musical"/>
    <x v="1"/>
    <s v="musical"/>
    <x v="3770"/>
    <d v="2015-06-13T22:20:1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n v="1.46"/>
    <n v="38.421052631578945"/>
    <s v="theater/musical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n v="1.1020000000000001"/>
    <n v="166.96969696969697"/>
    <s v="theater/musical"/>
    <x v="1"/>
    <s v="musical"/>
    <x v="3772"/>
    <d v="2016-11-29T06:00:0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n v="1.0820000000000001"/>
    <n v="94.912280701754383"/>
    <s v="theater/musical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n v="1"/>
    <n v="100"/>
    <s v="theater/musical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n v="1.0024999999999999"/>
    <n v="143.21428571428572"/>
    <s v="theater/musical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n v="1.0671250000000001"/>
    <n v="90.819148936170208"/>
    <s v="theater/musical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n v="1.4319999999999999"/>
    <n v="48.542372881355931"/>
    <s v="theater/musical"/>
    <x v="1"/>
    <s v="musical"/>
    <x v="3777"/>
    <d v="2014-09-27T04:00:0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n v="1.0504166666666668"/>
    <n v="70.027777777777771"/>
    <s v="theater/musical"/>
    <x v="1"/>
    <s v="musical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n v="1.0398000000000001"/>
    <n v="135.62608695652173"/>
    <s v="theater/musical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n v="1.2"/>
    <n v="100"/>
    <s v="theater/musical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n v="1.0966666666666667"/>
    <n v="94.90384615384616"/>
    <s v="theater/musical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n v="1.0175000000000001"/>
    <n v="75.370370370370367"/>
    <s v="theater/musical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n v="1.2891666666666666"/>
    <n v="64.458333333333329"/>
    <s v="theater/musical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n v="1.1499999999999999"/>
    <n v="115"/>
    <s v="theater/musical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n v="1.5075000000000001"/>
    <n v="100.5"/>
    <s v="theater/musical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n v="1.1096666666666666"/>
    <n v="93.774647887323937"/>
    <s v="theater/musical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n v="1.0028571428571429"/>
    <n v="35.1"/>
    <s v="theater/musical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n v="6.6666666666666671E-3"/>
    <n v="500"/>
    <s v="theater/musical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n v="3.267605633802817E-2"/>
    <n v="29"/>
    <s v="theater/musical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n v="0"/>
    <n v="0"/>
    <s v="theater/musical"/>
    <x v="1"/>
    <s v="musical"/>
    <x v="3790"/>
    <d v="2016-11-22T17:00:23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n v="0"/>
    <n v="0"/>
    <s v="theater/musical"/>
    <x v="1"/>
    <s v="musical"/>
    <x v="3791"/>
    <d v="2014-07-06T16:36:32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n v="2.8E-3"/>
    <n v="17.5"/>
    <s v="theater/musical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n v="0.59657142857142853"/>
    <n v="174"/>
    <s v="theater/musical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n v="0.01"/>
    <n v="50"/>
    <s v="theater/musical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n v="1.6666666666666666E-2"/>
    <n v="5"/>
    <s v="theater/musical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n v="4.4444444444444447E-5"/>
    <n v="1"/>
    <s v="theater/musical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n v="0.89666666666666661"/>
    <n v="145.40540540540542"/>
    <s v="theater/musical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n v="1.4642857142857143E-2"/>
    <n v="205"/>
    <s v="theater/musical"/>
    <x v="1"/>
    <s v="musical"/>
    <x v="3798"/>
    <d v="2014-08-10T17:20:48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n v="4.02E-2"/>
    <n v="100.5"/>
    <s v="theater/musical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n v="4.0045454545454544E-2"/>
    <n v="55.0625"/>
    <s v="theater/musical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n v="8.5199999999999998E-2"/>
    <n v="47.333333333333336"/>
    <s v="theater/musical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n v="0"/>
    <n v="0"/>
    <s v="theater/musical"/>
    <x v="1"/>
    <s v="musical"/>
    <x v="3802"/>
    <d v="2015-10-22T03:01:46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n v="0.19650000000000001"/>
    <n v="58.95"/>
    <s v="theater/musical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n v="0"/>
    <n v="0"/>
    <s v="theater/musical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n v="2.0000000000000002E-5"/>
    <n v="1.5"/>
    <s v="theater/musical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n v="6.6666666666666664E-4"/>
    <n v="5"/>
    <s v="theater/musical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n v="0.30333333333333334"/>
    <n v="50.555555555555557"/>
    <s v="theater/musical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n v="1"/>
    <n v="41.666666666666664"/>
    <s v="theater/plays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n v="1.0125"/>
    <n v="53.289473684210527"/>
    <s v="theater/plays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n v="1.2173333333333334"/>
    <n v="70.230769230769226"/>
    <s v="theater/plays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n v="3.3"/>
    <n v="43.421052631578945"/>
    <s v="theater/plays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n v="1.0954999999999999"/>
    <n v="199.18181818181819"/>
    <s v="theater/plays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n v="1.0095190476190474"/>
    <n v="78.518148148148143"/>
    <s v="theater/plays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n v="1.4013333333333333"/>
    <n v="61.823529411764703"/>
    <s v="theater/plays"/>
    <x v="1"/>
    <s v="plays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n v="1.0000100000000001"/>
    <n v="50.000500000000002"/>
    <s v="theater/plays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n v="1.19238"/>
    <n v="48.339729729729726"/>
    <s v="theater/plays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n v="1.0725"/>
    <n v="107.25"/>
    <s v="theater/plays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n v="2.2799999999999998"/>
    <n v="57"/>
    <s v="theater/plays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n v="1.0640000000000001"/>
    <n v="40.92307692307692"/>
    <s v="theater/plays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n v="1.4333333333333333"/>
    <n v="21.5"/>
    <s v="theater/plays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n v="1.0454285714285714"/>
    <n v="79.543478260869563"/>
    <s v="theater/plays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n v="1.1002000000000001"/>
    <n v="72.381578947368425"/>
    <s v="theater/plays"/>
    <x v="1"/>
    <s v="plays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n v="1.06"/>
    <n v="64.634146341463421"/>
    <s v="theater/plays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n v="1.08"/>
    <n v="38.571428571428569"/>
    <s v="theater/plays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n v="1.0542"/>
    <n v="107.57142857142857"/>
    <s v="theater/plays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n v="1.1916666666666667"/>
    <n v="27.5"/>
    <s v="theater/plays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n v="1.5266666666666666"/>
    <n v="70.461538461538467"/>
    <s v="theater/plays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n v="1"/>
    <n v="178.57142857142858"/>
    <s v="theater/plays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n v="1.002"/>
    <n v="62.625"/>
    <s v="theater/plays"/>
    <x v="1"/>
    <s v="plays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n v="2.25"/>
    <n v="75"/>
    <s v="theater/plays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n v="1.0602199999999999"/>
    <n v="58.901111111111113"/>
    <s v="theater/plays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n v="1.0466666666666666"/>
    <n v="139.55555555555554"/>
    <s v="theater/plays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n v="1.1666666666666667"/>
    <n v="70"/>
    <s v="theater/plays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n v="1.0903333333333334"/>
    <n v="57.385964912280699"/>
    <s v="theater/plays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n v="1.6"/>
    <n v="40"/>
    <s v="theater/plays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n v="1.125"/>
    <n v="64.285714285714292"/>
    <s v="theater/plays"/>
    <x v="1"/>
    <s v="plays"/>
    <x v="3836"/>
    <d v="2016-08-03T04:09:00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n v="1.0209999999999999"/>
    <n v="120.11764705882354"/>
    <s v="theater/plays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n v="1.00824"/>
    <n v="1008.24"/>
    <s v="theater/plays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n v="1.0125"/>
    <n v="63.28125"/>
    <s v="theater/plays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n v="65"/>
    <n v="21.666666666666668"/>
    <s v="theater/plays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n v="8.72E-2"/>
    <n v="25.647058823529413"/>
    <s v="theater/plays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n v="0.21940000000000001"/>
    <n v="47.695652173913047"/>
    <s v="theater/plays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n v="0.21299999999999999"/>
    <n v="56.05263157894737"/>
    <s v="theater/plays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n v="0.41489795918367345"/>
    <n v="81.319999999999993"/>
    <s v="theater/plays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n v="2.1049999999999999E-2"/>
    <n v="70.166666666666671"/>
    <s v="theater/plays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n v="2.7E-2"/>
    <n v="23.625"/>
    <s v="theater/plays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n v="0.16161904761904761"/>
    <n v="188.55555555555554"/>
    <s v="theater/plays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n v="0.16376923076923078"/>
    <n v="49.511627906976742"/>
    <s v="theater/plays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n v="7.0433333333333334E-2"/>
    <n v="75.464285714285708"/>
    <s v="theater/plays"/>
    <x v="1"/>
    <s v="plays"/>
    <x v="3849"/>
    <d v="2015-06-11T18:24:44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n v="3.7999999999999999E-2"/>
    <n v="9.5"/>
    <s v="theater/plays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n v="0.34079999999999999"/>
    <n v="35.5"/>
    <s v="theater/plays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n v="2E-3"/>
    <n v="10"/>
    <s v="theater/plays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n v="2.5999999999999998E-4"/>
    <n v="13"/>
    <s v="theater/plays"/>
    <x v="1"/>
    <s v="plays"/>
    <x v="3853"/>
    <d v="2014-09-01T20:09:38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n v="0.16254545454545455"/>
    <n v="89.4"/>
    <s v="theater/plays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n v="2.5000000000000001E-2"/>
    <n v="25"/>
    <s v="theater/plays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n v="2.0000000000000001E-4"/>
    <n v="1"/>
    <s v="theater/plays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n v="5.1999999999999998E-2"/>
    <n v="65"/>
    <s v="theater/plays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n v="0.02"/>
    <n v="10"/>
    <s v="theater/plays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n v="4.0000000000000002E-4"/>
    <n v="1"/>
    <s v="theater/plays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n v="0.17666666666666667"/>
    <n v="81.538461538461533"/>
    <s v="theater/plays"/>
    <x v="1"/>
    <s v="plays"/>
    <x v="3860"/>
    <d v="2014-08-12T15:51:50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n v="0.05"/>
    <n v="100"/>
    <s v="theater/plays"/>
    <x v="1"/>
    <s v="plays"/>
    <x v="3861"/>
    <d v="2014-11-12T21:47:00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n v="1.3333333333333334E-4"/>
    <n v="1"/>
    <s v="theater/plays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n v="0"/>
    <n v="0"/>
    <s v="theater/plays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n v="1.2E-2"/>
    <n v="20"/>
    <s v="theater/plays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n v="0.26937422295897223"/>
    <n v="46.428571428571431"/>
    <s v="theater/plays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n v="5.4999999999999997E-3"/>
    <n v="5.5"/>
    <s v="theater/plays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n v="0.1255"/>
    <n v="50.2"/>
    <s v="theater/plays"/>
    <x v="1"/>
    <s v="plays"/>
    <x v="3867"/>
    <d v="2016-06-18T19:32:19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n v="2E-3"/>
    <n v="10"/>
    <s v="theater/musical"/>
    <x v="1"/>
    <s v="musical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n v="3.44748684310884E-2"/>
    <n v="30.133333333333333"/>
    <s v="theater/musical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n v="0.15"/>
    <n v="150"/>
    <s v="theater/musical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n v="2.6666666666666668E-2"/>
    <n v="13.333333333333334"/>
    <s v="theater/musical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n v="0"/>
    <n v="0"/>
    <s v="theater/musical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n v="0"/>
    <n v="0"/>
    <s v="theater/musical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n v="0"/>
    <n v="0"/>
    <s v="theater/musical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n v="0"/>
    <n v="0"/>
    <s v="theater/musical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n v="0.52794871794871789"/>
    <n v="44.760869565217391"/>
    <s v="theater/musical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n v="4.9639999999999997E-2"/>
    <n v="88.642857142857139"/>
    <s v="theater/musical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n v="5.5555555555555556E-4"/>
    <n v="10"/>
    <s v="theater/musical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n v="0"/>
    <n v="0"/>
    <s v="theater/musical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n v="0.13066666666666665"/>
    <n v="57.647058823529413"/>
    <s v="theater/musical"/>
    <x v="1"/>
    <s v="musical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n v="0.05"/>
    <n v="25"/>
    <s v="theater/musical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n v="0"/>
    <n v="0"/>
    <s v="theater/musical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n v="0"/>
    <n v="0"/>
    <s v="theater/musical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n v="0"/>
    <n v="0"/>
    <s v="theater/musical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n v="0"/>
    <n v="0"/>
    <s v="theater/musical"/>
    <x v="1"/>
    <s v="musical"/>
    <x v="3885"/>
    <d v="2016-05-09T22:49:51"/>
  </r>
  <r>
    <n v="3886"/>
    <s v="a (Canceled)"/>
    <n v="1"/>
    <x v="3"/>
    <n v="0"/>
    <x v="1"/>
    <s v="AU"/>
    <s v="AUD"/>
    <n v="1418275702"/>
    <n v="1415683702"/>
    <b v="0"/>
    <n v="0"/>
    <b v="0"/>
    <n v="0"/>
    <n v="0"/>
    <s v="theater/musical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n v="1.7500000000000002E-2"/>
    <n v="17.5"/>
    <s v="theater/musical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n v="0.27100000000000002"/>
    <n v="38.714285714285715"/>
    <s v="theater/plays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n v="1.4749999999999999E-2"/>
    <n v="13.111111111111111"/>
    <s v="theater/plays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n v="0.16826666666666668"/>
    <n v="315.5"/>
    <s v="theater/plays"/>
    <x v="1"/>
    <s v="plays"/>
    <x v="3890"/>
    <d v="2015-08-15T18:12:24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n v="0.32500000000000001"/>
    <n v="37.142857142857146"/>
    <s v="theater/plays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n v="0"/>
    <n v="0"/>
    <s v="theater/plays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n v="0.2155"/>
    <n v="128.27380952380952"/>
    <s v="theater/plays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n v="3.4666666666666665E-2"/>
    <n v="47.272727272727273"/>
    <s v="theater/plays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n v="0.05"/>
    <n v="50"/>
    <s v="theater/plays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n v="0.10625"/>
    <n v="42.5"/>
    <s v="theater/plays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n v="0.17599999999999999"/>
    <n v="44"/>
    <s v="theater/plays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n v="0.3256"/>
    <n v="50.875"/>
    <s v="theater/plays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n v="1.2500000000000001E-2"/>
    <n v="62.5"/>
    <s v="theater/plays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n v="5.3999999999999999E-2"/>
    <n v="27"/>
    <s v="theater/plays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n v="8.3333333333333332E-3"/>
    <n v="25"/>
    <s v="theater/plays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n v="0.48833333333333334"/>
    <n v="47.258064516129032"/>
    <s v="theater/plays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n v="0"/>
    <n v="0"/>
    <s v="theater/plays"/>
    <x v="1"/>
    <s v="plays"/>
    <x v="3903"/>
    <d v="2015-08-14T19:38:0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n v="2.9999999999999997E-4"/>
    <n v="1.5"/>
    <s v="theater/plays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n v="0.11533333333333333"/>
    <n v="24.714285714285715"/>
    <s v="theater/plays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n v="0.67333333333333334"/>
    <n v="63.125"/>
    <s v="theater/plays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n v="0.153"/>
    <n v="38.25"/>
    <s v="theater/plays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n v="8.666666666666667E-2"/>
    <n v="16.25"/>
    <s v="theater/plays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n v="2.2499999999999998E-3"/>
    <n v="33.75"/>
    <s v="theater/plays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n v="3.0833333333333334E-2"/>
    <n v="61.666666666666664"/>
    <s v="theater/plays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n v="0.37412499999999999"/>
    <n v="83.138888888888886"/>
    <s v="theater/plays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n v="6.666666666666667E-5"/>
    <n v="1"/>
    <s v="theater/plays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n v="0.1"/>
    <n v="142.85714285714286"/>
    <s v="theater/plays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n v="0.36359999999999998"/>
    <n v="33.666666666666664"/>
    <s v="theater/plays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n v="3.3333333333333335E-3"/>
    <n v="5"/>
    <s v="theater/plays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n v="0"/>
    <n v="0"/>
    <s v="theater/plays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n v="2.8571428571428571E-3"/>
    <n v="10"/>
    <s v="theater/plays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n v="2E-3"/>
    <n v="40"/>
    <s v="theater/plays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n v="1.7999999999999999E-2"/>
    <n v="30"/>
    <s v="theater/plays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n v="5.3999999999999999E-2"/>
    <n v="45"/>
    <s v="theater/plays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n v="0"/>
    <n v="0"/>
    <s v="theater/plays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n v="8.1333333333333327E-2"/>
    <n v="10.166666666666666"/>
    <s v="theater/plays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n v="0.12034782608695652"/>
    <n v="81.411764705882348"/>
    <s v="theater/plays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n v="0.15266666666666667"/>
    <n v="57.25"/>
    <s v="theater/plays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n v="0.1"/>
    <n v="5"/>
    <s v="theater/plays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n v="3.0000000000000001E-3"/>
    <n v="15"/>
    <s v="theater/plays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n v="0.01"/>
    <n v="12.5"/>
    <s v="theater/plays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n v="0.13020000000000001"/>
    <n v="93"/>
    <s v="theater/plays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n v="2.265E-2"/>
    <n v="32.357142857142854"/>
    <s v="theater/plays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n v="0"/>
    <n v="0"/>
    <s v="theater/plays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n v="0"/>
    <n v="0"/>
    <s v="theater/plays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n v="8.3333333333333331E-5"/>
    <n v="1"/>
    <s v="theater/plays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n v="0.15742857142857142"/>
    <n v="91.833333333333329"/>
    <s v="theater/plays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n v="0.11"/>
    <n v="45.833333333333336"/>
    <s v="theater/plays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n v="0.43833333333333335"/>
    <n v="57.173913043478258"/>
    <s v="theater/plays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n v="0"/>
    <n v="0"/>
    <s v="theater/plays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n v="0.86135181975736563"/>
    <n v="248.5"/>
    <s v="theater/plays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n v="0.12196620583717357"/>
    <n v="79.400000000000006"/>
    <s v="theater/plays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n v="1E-3"/>
    <n v="5"/>
    <s v="theater/plays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n v="2.2000000000000001E-3"/>
    <n v="5.5"/>
    <s v="theater/plays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n v="9.0909090909090905E-3"/>
    <n v="25"/>
    <s v="theater/plays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n v="0"/>
    <n v="0"/>
    <s v="theater/plays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n v="0.35639999999999999"/>
    <n v="137.07692307692307"/>
    <s v="theater/plays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n v="0"/>
    <n v="0"/>
    <s v="theater/plays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n v="2.5000000000000001E-3"/>
    <n v="5"/>
    <s v="theater/plays"/>
    <x v="1"/>
    <s v="plays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n v="3.2500000000000001E-2"/>
    <n v="39"/>
    <s v="theater/plays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n v="3.3666666666666664E-2"/>
    <n v="50.5"/>
    <s v="theater/plays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n v="0"/>
    <n v="0"/>
    <s v="theater/plays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n v="0.15770000000000001"/>
    <n v="49.28125"/>
    <s v="theater/plays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n v="6.2500000000000003E-3"/>
    <n v="25"/>
    <s v="theater/plays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n v="5.0000000000000004E-6"/>
    <n v="1"/>
    <s v="theater/plays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n v="9.6153846153846159E-4"/>
    <n v="25"/>
    <s v="theater/plays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n v="0"/>
    <n v="0"/>
    <s v="theater/plays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n v="0"/>
    <n v="0"/>
    <s v="theater/plays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n v="0.24285714285714285"/>
    <n v="53.125"/>
    <s v="theater/plays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n v="0"/>
    <n v="0"/>
    <s v="theater/plays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n v="2.5000000000000001E-4"/>
    <n v="7"/>
    <s v="theater/plays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n v="0.32050000000000001"/>
    <n v="40.0625"/>
    <s v="theater/plays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n v="0.24333333333333335"/>
    <n v="24.333333333333332"/>
    <s v="theater/plays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n v="1.4999999999999999E-2"/>
    <n v="11.25"/>
    <s v="theater/plays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n v="4.1999999999999997E-3"/>
    <n v="10.5"/>
    <s v="theater/plays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n v="3.214285714285714E-2"/>
    <n v="15"/>
    <s v="theater/plays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n v="0"/>
    <n v="0"/>
    <s v="theater/plays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n v="6.3E-2"/>
    <n v="42"/>
    <s v="theater/plays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n v="0.14249999999999999"/>
    <n v="71.25"/>
    <s v="theater/plays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n v="6.0000000000000001E-3"/>
    <n v="22.5"/>
    <s v="theater/plays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n v="0.2411764705882353"/>
    <n v="41"/>
    <s v="theater/plays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n v="0.10539999999999999"/>
    <n v="47.909090909090907"/>
    <s v="theater/plays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n v="7.4690265486725665E-2"/>
    <n v="35.166666666666664"/>
    <s v="theater/plays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n v="7.3333333333333334E-4"/>
    <n v="5.5"/>
    <s v="theater/plays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n v="9.7142857142857135E-3"/>
    <n v="22.666666666666668"/>
    <s v="theater/plays"/>
    <x v="1"/>
    <s v="plays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n v="0.21099999999999999"/>
    <n v="26.375"/>
    <s v="theater/plays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n v="0.78100000000000003"/>
    <n v="105.54054054054055"/>
    <s v="theater/plays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n v="0.32"/>
    <n v="29.09090909090909"/>
    <s v="theater/plays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n v="0"/>
    <n v="0"/>
    <s v="theater/plays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n v="0.47692307692307695"/>
    <n v="62"/>
    <s v="theater/plays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n v="1.4500000000000001E-2"/>
    <n v="217.5"/>
    <s v="theater/plays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n v="0.107"/>
    <n v="26.75"/>
    <s v="theater/plays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n v="1.8333333333333333E-2"/>
    <n v="18.333333333333332"/>
    <s v="theater/plays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n v="0.18"/>
    <n v="64.285714285714292"/>
    <s v="theater/plays"/>
    <x v="1"/>
    <s v="plays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n v="4.0833333333333333E-2"/>
    <n v="175"/>
    <s v="theater/plays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n v="0.2"/>
    <n v="34"/>
    <s v="theater/plays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n v="0.34802513464991025"/>
    <n v="84.282608695652172"/>
    <s v="theater/plays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n v="6.3333333333333339E-2"/>
    <n v="9.5"/>
    <s v="theater/plays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n v="0.32050000000000001"/>
    <n v="33.736842105263158"/>
    <s v="theater/plays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n v="9.7600000000000006E-2"/>
    <n v="37.53846153846154"/>
    <s v="theater/plays"/>
    <x v="1"/>
    <s v="plays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n v="0.3775"/>
    <n v="11.615384615384615"/>
    <s v="theater/plays"/>
    <x v="1"/>
    <s v="plays"/>
    <x v="3987"/>
    <d v="2014-05-16T22:11:30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n v="2.1333333333333333E-2"/>
    <n v="8"/>
    <s v="theater/plays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n v="0"/>
    <n v="0"/>
    <s v="theater/plays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n v="4.1818181818181817E-2"/>
    <n v="23"/>
    <s v="theater/plays"/>
    <x v="1"/>
    <s v="plays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n v="0.2"/>
    <n v="100"/>
    <s v="theater/plays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n v="5.4100000000000002E-2"/>
    <n v="60.111111111111114"/>
    <s v="theater/plays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n v="6.0000000000000002E-5"/>
    <n v="3"/>
    <s v="theater/plays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n v="2.5000000000000001E-3"/>
    <n v="5"/>
    <s v="theater/plays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n v="0.35"/>
    <n v="17.5"/>
    <s v="theater/plays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n v="0.16566666666666666"/>
    <n v="29.235294117647058"/>
    <s v="theater/plays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n v="0"/>
    <n v="0"/>
    <s v="theater/plays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n v="0.57199999999999995"/>
    <n v="59.583333333333336"/>
    <s v="theater/plays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n v="0.16514285714285715"/>
    <n v="82.571428571428569"/>
    <s v="theater/plays"/>
    <x v="1"/>
    <s v="plays"/>
    <x v="3999"/>
    <d v="2014-08-31T19:51:49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n v="1.25E-3"/>
    <n v="10"/>
    <s v="theater/plays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n v="0.3775"/>
    <n v="32.357142857142854"/>
    <s v="theater/plays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n v="1.84E-2"/>
    <n v="5.75"/>
    <s v="theater/plays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n v="0.10050000000000001"/>
    <n v="100.5"/>
    <s v="theater/plays"/>
    <x v="1"/>
    <s v="plays"/>
    <x v="4003"/>
    <d v="2015-02-15T14:05:47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n v="2E-3"/>
    <n v="1"/>
    <s v="theater/plays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n v="1.3333333333333334E-2"/>
    <n v="20"/>
    <s v="theater/plays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n v="6.666666666666667E-5"/>
    <n v="2"/>
    <s v="theater/plays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n v="2.5000000000000001E-3"/>
    <n v="5"/>
    <s v="theater/plays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n v="0.06"/>
    <n v="15"/>
    <s v="theater/plays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n v="3.8860103626943004E-2"/>
    <n v="25"/>
    <s v="theater/plays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n v="0.24194444444444443"/>
    <n v="45.842105263157897"/>
    <s v="theater/plays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n v="7.5999999999999998E-2"/>
    <n v="4.75"/>
    <s v="theater/plays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n v="0"/>
    <n v="0"/>
    <s v="theater/plays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n v="1.2999999999999999E-2"/>
    <n v="13"/>
    <s v="theater/plays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n v="0"/>
    <n v="0"/>
    <s v="theater/plays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n v="1.4285714285714287E-4"/>
    <n v="1"/>
    <s v="theater/plays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n v="0.14000000000000001"/>
    <n v="10"/>
    <s v="theater/plays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n v="1.0500000000000001E-2"/>
    <n v="52.5"/>
    <s v="theater/plays"/>
    <x v="1"/>
    <s v="plays"/>
    <x v="4017"/>
    <d v="2014-09-04T16:07:54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n v="8.666666666666667E-2"/>
    <n v="32.5"/>
    <s v="theater/plays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n v="8.2857142857142851E-3"/>
    <n v="7.25"/>
    <s v="theater/plays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n v="0.16666666666666666"/>
    <n v="33.333333333333336"/>
    <s v="theater/plays"/>
    <x v="1"/>
    <s v="plays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n v="8.3333333333333332E-3"/>
    <n v="62.5"/>
    <s v="theater/plays"/>
    <x v="1"/>
    <s v="plays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n v="0.69561111111111107"/>
    <n v="63.558375634517766"/>
    <s v="theater/plays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n v="0"/>
    <n v="0"/>
    <s v="theater/plays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n v="1.2500000000000001E-2"/>
    <n v="10"/>
    <s v="theater/plays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n v="0.05"/>
    <n v="62.5"/>
    <s v="theater/plays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n v="0"/>
    <n v="0"/>
    <s v="theater/plays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n v="7.166666666666667E-2"/>
    <n v="30.714285714285715"/>
    <s v="theater/plays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n v="0.28050000000000003"/>
    <n v="51"/>
    <s v="theater/plays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n v="0"/>
    <n v="0"/>
    <s v="theater/plays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n v="0.16"/>
    <n v="66.666666666666671"/>
    <s v="theater/plays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n v="0"/>
    <n v="0"/>
    <s v="theater/plays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n v="6.8287037037037035E-2"/>
    <n v="59"/>
    <s v="theater/plays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n v="0.25698702928870293"/>
    <n v="65.340319148936175"/>
    <s v="theater/plays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n v="1.4814814814814815E-2"/>
    <n v="100"/>
    <s v="theater/plays"/>
    <x v="1"/>
    <s v="plays"/>
    <x v="4034"/>
    <d v="2015-04-03T21:44:1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n v="0.36849999999999999"/>
    <n v="147.4"/>
    <s v="theater/plays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n v="0.47049999999999997"/>
    <n v="166.05882352941177"/>
    <s v="theater/plays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n v="0.11428571428571428"/>
    <n v="40"/>
    <s v="theater/plays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n v="0.12039999999999999"/>
    <n v="75.25"/>
    <s v="theater/plays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n v="0.6"/>
    <n v="60"/>
    <s v="theater/plays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n v="0.3125"/>
    <n v="1250"/>
    <s v="theater/plays"/>
    <x v="1"/>
    <s v="plays"/>
    <x v="4040"/>
    <d v="2015-07-18T03:00:0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n v="4.1999999999999997E-3"/>
    <n v="10.5"/>
    <s v="theater/plays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n v="2.0999999999999999E-3"/>
    <n v="7"/>
    <s v="theater/plays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n v="0"/>
    <n v="0"/>
    <s v="theater/plays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n v="0.375"/>
    <n v="56.25"/>
    <s v="theater/plays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n v="2.0000000000000001E-4"/>
    <n v="1"/>
    <s v="theater/plays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n v="8.2142857142857142E-2"/>
    <n v="38.333333333333336"/>
    <s v="theater/plays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n v="2.1999999999999999E-2"/>
    <n v="27.5"/>
    <s v="theater/plays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n v="0.17652941176470588"/>
    <n v="32.978021978021978"/>
    <s v="theater/plays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n v="8.0000000000000004E-4"/>
    <n v="16"/>
    <s v="theater/plays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n v="6.6666666666666664E-4"/>
    <n v="1"/>
    <s v="theater/plays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n v="0"/>
    <n v="0"/>
    <s v="theater/plays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n v="0.37533333333333335"/>
    <n v="86.615384615384613"/>
    <s v="theater/plays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n v="0.22"/>
    <n v="55"/>
    <s v="theater/plays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n v="0"/>
    <n v="0"/>
    <s v="theater/plays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n v="0.1762"/>
    <n v="41.952380952380949"/>
    <s v="theater/plays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n v="0.53"/>
    <n v="88.333333333333329"/>
    <s v="theater/plays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n v="0.22142857142857142"/>
    <n v="129.16666666666666"/>
    <s v="theater/plays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n v="2.5333333333333333E-2"/>
    <n v="23.75"/>
    <s v="theater/plays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n v="2.5000000000000001E-2"/>
    <n v="35.714285714285715"/>
    <s v="theater/plays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n v="2.8500000000000001E-2"/>
    <n v="57"/>
    <s v="theater/plays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n v="0"/>
    <n v="0"/>
    <s v="theater/plays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n v="2.4500000000000001E-2"/>
    <n v="163.33333333333334"/>
    <s v="theater/plays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n v="1.4210526315789474E-2"/>
    <n v="15"/>
    <s v="theater/plays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n v="0.1925"/>
    <n v="64.166666666666671"/>
    <s v="theater/plays"/>
    <x v="1"/>
    <s v="plays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n v="6.7499999999999999E-3"/>
    <n v="6.75"/>
    <s v="theater/plays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n v="1.6666666666666668E-3"/>
    <n v="25"/>
    <s v="theater/plays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n v="0.60899999999999999"/>
    <n v="179.11764705882354"/>
    <s v="theater/plays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n v="0.01"/>
    <n v="34.950000000000003"/>
    <s v="theater/plays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n v="0.34399999999999997"/>
    <n v="33.07692307692308"/>
    <s v="theater/plays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n v="0.16500000000000001"/>
    <n v="27.5"/>
    <s v="theater/plays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n v="0"/>
    <n v="0"/>
    <s v="theater/plays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n v="4.0000000000000001E-3"/>
    <n v="2"/>
    <s v="theater/plays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n v="1.0571428571428572E-2"/>
    <n v="18.5"/>
    <s v="theater/plays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n v="0.26727272727272727"/>
    <n v="35"/>
    <s v="theater/plays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n v="0.28799999999999998"/>
    <n v="44.307692307692307"/>
    <s v="theater/plays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n v="0"/>
    <n v="0"/>
    <s v="theater/plays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n v="8.8999999999999996E-2"/>
    <n v="222.5"/>
    <s v="theater/plays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n v="0"/>
    <n v="0"/>
    <s v="theater/plays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n v="1.6666666666666668E-3"/>
    <n v="5"/>
    <s v="theater/plays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n v="0"/>
    <n v="0"/>
    <s v="theater/plays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n v="0.15737410071942445"/>
    <n v="29.166666666666668"/>
    <s v="theater/plays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n v="0.02"/>
    <n v="1.5"/>
    <s v="theater/plays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n v="0.21685714285714286"/>
    <n v="126.5"/>
    <s v="theater/plays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n v="3.3333333333333335E-3"/>
    <n v="10"/>
    <s v="theater/plays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n v="2.8571428571428571E-3"/>
    <n v="10"/>
    <s v="theater/plays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n v="4.7E-2"/>
    <n v="9.4"/>
    <s v="theater/plays"/>
    <x v="1"/>
    <s v="plays"/>
    <x v="4086"/>
    <d v="2015-11-21T04:00:0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n v="0"/>
    <n v="0"/>
    <s v="theater/plays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n v="0.108"/>
    <n v="72"/>
    <s v="theater/plays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n v="4.8000000000000001E-2"/>
    <n v="30"/>
    <s v="theater/plays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n v="3.2000000000000001E-2"/>
    <n v="10.666666666666666"/>
    <s v="theater/plays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n v="0.1275"/>
    <n v="25.5"/>
    <s v="theater/plays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n v="1.8181818181818181E-4"/>
    <n v="20"/>
    <s v="theater/plays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n v="2.4E-2"/>
    <n v="15"/>
    <s v="theater/plays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n v="0.36499999999999999"/>
    <n v="91.25"/>
    <s v="theater/plays"/>
    <x v="1"/>
    <s v="plays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n v="2.6666666666666668E-2"/>
    <n v="800"/>
    <s v="theater/plays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n v="0.11428571428571428"/>
    <n v="80"/>
    <s v="theater/plays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n v="0"/>
    <n v="0"/>
    <s v="theater/plays"/>
    <x v="1"/>
    <s v="plays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n v="0"/>
    <n v="0"/>
    <s v="theater/plays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n v="1.1111111111111112E-2"/>
    <n v="50"/>
    <s v="theater/plays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n v="0"/>
    <n v="0"/>
    <s v="theater/plays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n v="0"/>
    <n v="0"/>
    <s v="theater/plays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n v="0.27400000000000002"/>
    <n v="22.833333333333332"/>
    <s v="theater/plays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n v="0.1"/>
    <n v="16.666666666666668"/>
    <s v="theater/plays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n v="0.21366666666666667"/>
    <n v="45.785714285714285"/>
    <s v="theater/plays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n v="6.9696969696969702E-2"/>
    <n v="383.33333333333331"/>
    <s v="theater/plays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n v="0.70599999999999996"/>
    <n v="106.96969696969697"/>
    <s v="theater/plays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n v="2.0500000000000001E-2"/>
    <n v="10.25"/>
    <s v="theater/plays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n v="1.9666666666666666E-2"/>
    <n v="59"/>
    <s v="theater/plays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n v="0"/>
    <n v="0"/>
    <s v="theater/plays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n v="0.28666666666666668"/>
    <n v="14.333333333333334"/>
    <s v="theater/plays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n v="3.1333333333333331E-2"/>
    <n v="15.666666666666666"/>
    <s v="theater/plays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n v="4.0000000000000002E-4"/>
    <n v="1"/>
    <s v="theater/plays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n v="2E-3"/>
    <n v="1"/>
    <s v="theater/plays"/>
    <x v="1"/>
    <s v="plays"/>
    <x v="4113"/>
    <d v="2016-01-08T06:34:00"/>
  </r>
  <r>
    <m/>
    <m/>
    <m/>
    <x v="445"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3CA0A-9700-3E47-B699-16ED5F703D9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6">
    <chartFormat chart="0" format="0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7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7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7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7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7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7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7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7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7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7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7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7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7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7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7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7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7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8A04E-7B08-1B47-9ACE-DC291F91B172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>
      <items count="12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693E-B801-704E-B1DF-2720F0380619}">
  <sheetPr codeName="Sheet1"/>
  <dimension ref="A1:F58"/>
  <sheetViews>
    <sheetView topLeftCell="A33" workbookViewId="0">
      <selection activeCell="S5" sqref="S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</cols>
  <sheetData>
    <row r="1" spans="1:6" x14ac:dyDescent="0.2">
      <c r="A1" s="8" t="s">
        <v>8223</v>
      </c>
      <c r="B1" t="s">
        <v>8315</v>
      </c>
    </row>
    <row r="2" spans="1:6" x14ac:dyDescent="0.2">
      <c r="A2" s="8" t="s">
        <v>8308</v>
      </c>
      <c r="B2" t="s">
        <v>8315</v>
      </c>
    </row>
    <row r="4" spans="1:6" x14ac:dyDescent="0.2">
      <c r="A4" s="8" t="s">
        <v>8310</v>
      </c>
      <c r="B4" s="8" t="s">
        <v>8313</v>
      </c>
    </row>
    <row r="5" spans="1:6" x14ac:dyDescent="0.2">
      <c r="A5" s="8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">
      <c r="A6" s="9" t="s">
        <v>8316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8317</v>
      </c>
      <c r="B7" s="7">
        <v>20</v>
      </c>
      <c r="C7" s="7"/>
      <c r="D7" s="7"/>
      <c r="E7" s="7"/>
      <c r="F7" s="7">
        <v>20</v>
      </c>
    </row>
    <row r="8" spans="1:6" x14ac:dyDescent="0.2">
      <c r="A8" s="9" t="s">
        <v>8318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8319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8320</v>
      </c>
      <c r="B10" s="7"/>
      <c r="C10" s="7"/>
      <c r="D10" s="7"/>
      <c r="E10" s="7">
        <v>40</v>
      </c>
      <c r="F10" s="7">
        <v>40</v>
      </c>
    </row>
    <row r="11" spans="1:6" x14ac:dyDescent="0.2">
      <c r="A11" s="9" t="s">
        <v>8321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9" t="s">
        <v>8322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8323</v>
      </c>
      <c r="B13" s="7"/>
      <c r="C13" s="7"/>
      <c r="D13" s="7"/>
      <c r="E13" s="7">
        <v>40</v>
      </c>
      <c r="F13" s="7">
        <v>40</v>
      </c>
    </row>
    <row r="14" spans="1:6" x14ac:dyDescent="0.2">
      <c r="A14" s="9" t="s">
        <v>8324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9" t="s">
        <v>8325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8326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9" t="s">
        <v>8327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8328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9" t="s">
        <v>8329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9" t="s">
        <v>8330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8331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9" t="s">
        <v>8332</v>
      </c>
      <c r="B22" s="7"/>
      <c r="C22" s="7"/>
      <c r="D22" s="7"/>
      <c r="E22" s="7">
        <v>20</v>
      </c>
      <c r="F22" s="7">
        <v>20</v>
      </c>
    </row>
    <row r="23" spans="1:6" x14ac:dyDescent="0.2">
      <c r="A23" s="9" t="s">
        <v>8333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8334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9" t="s">
        <v>8335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8336</v>
      </c>
      <c r="B26" s="7"/>
      <c r="C26" s="7"/>
      <c r="D26" s="7"/>
      <c r="E26" s="7">
        <v>60</v>
      </c>
      <c r="F26" s="7">
        <v>60</v>
      </c>
    </row>
    <row r="27" spans="1:6" x14ac:dyDescent="0.2">
      <c r="A27" s="9" t="s">
        <v>8337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8338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9" t="s">
        <v>8339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8340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9" t="s">
        <v>8341</v>
      </c>
      <c r="B31" s="7"/>
      <c r="C31" s="7"/>
      <c r="D31" s="7"/>
      <c r="E31" s="7">
        <v>40</v>
      </c>
      <c r="F31" s="7">
        <v>40</v>
      </c>
    </row>
    <row r="32" spans="1:6" x14ac:dyDescent="0.2">
      <c r="A32" s="9" t="s">
        <v>8342</v>
      </c>
      <c r="B32" s="7"/>
      <c r="C32" s="7"/>
      <c r="D32" s="7"/>
      <c r="E32" s="7">
        <v>20</v>
      </c>
      <c r="F32" s="7">
        <v>20</v>
      </c>
    </row>
    <row r="33" spans="1:6" x14ac:dyDescent="0.2">
      <c r="A33" s="9" t="s">
        <v>8343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8344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9" t="s">
        <v>8345</v>
      </c>
      <c r="B35" s="7">
        <v>40</v>
      </c>
      <c r="C35" s="7"/>
      <c r="D35" s="7"/>
      <c r="E35" s="7"/>
      <c r="F35" s="7">
        <v>40</v>
      </c>
    </row>
    <row r="36" spans="1:6" x14ac:dyDescent="0.2">
      <c r="A36" s="9" t="s">
        <v>8346</v>
      </c>
      <c r="B36" s="7"/>
      <c r="C36" s="7"/>
      <c r="D36" s="7"/>
      <c r="E36" s="7">
        <v>60</v>
      </c>
      <c r="F36" s="7">
        <v>60</v>
      </c>
    </row>
    <row r="37" spans="1:6" x14ac:dyDescent="0.2">
      <c r="A37" s="9" t="s">
        <v>8347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9" t="s">
        <v>8348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9" t="s">
        <v>8349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9" t="s">
        <v>8350</v>
      </c>
      <c r="B40" s="7"/>
      <c r="C40" s="7"/>
      <c r="D40" s="7"/>
      <c r="E40" s="7">
        <v>80</v>
      </c>
      <c r="F40" s="7">
        <v>80</v>
      </c>
    </row>
    <row r="41" spans="1:6" x14ac:dyDescent="0.2">
      <c r="A41" s="9" t="s">
        <v>8351</v>
      </c>
      <c r="B41" s="7"/>
      <c r="C41" s="7"/>
      <c r="D41" s="7"/>
      <c r="E41" s="7">
        <v>60</v>
      </c>
      <c r="F41" s="7">
        <v>60</v>
      </c>
    </row>
    <row r="42" spans="1:6" x14ac:dyDescent="0.2">
      <c r="A42" s="9" t="s">
        <v>8352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9" t="s">
        <v>8353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8354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9" t="s">
        <v>8355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9" t="s">
        <v>8356</v>
      </c>
      <c r="B46" s="7">
        <v>20</v>
      </c>
      <c r="C46" s="7"/>
      <c r="D46" s="7"/>
      <c r="E46" s="7"/>
      <c r="F46" s="7">
        <v>20</v>
      </c>
    </row>
    <row r="47" spans="1:6" x14ac:dyDescent="0.2">
      <c r="A47" s="9" t="s">
        <v>8312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  <row r="48" spans="1:6" x14ac:dyDescent="0.2">
      <c r="A48" t="s">
        <v>8403</v>
      </c>
    </row>
    <row r="50" spans="1:1" x14ac:dyDescent="0.2">
      <c r="A50" t="s">
        <v>8401</v>
      </c>
    </row>
    <row r="51" spans="1:1" x14ac:dyDescent="0.2">
      <c r="A51" t="s">
        <v>8402</v>
      </c>
    </row>
    <row r="52" spans="1:1" x14ac:dyDescent="0.2">
      <c r="A52" t="s">
        <v>8400</v>
      </c>
    </row>
    <row r="54" spans="1:1" x14ac:dyDescent="0.2">
      <c r="A54" t="s">
        <v>8404</v>
      </c>
    </row>
    <row r="55" spans="1:1" x14ac:dyDescent="0.2">
      <c r="A55" t="s">
        <v>8405</v>
      </c>
    </row>
    <row r="56" spans="1:1" x14ac:dyDescent="0.2">
      <c r="A56" t="s">
        <v>8407</v>
      </c>
    </row>
    <row r="58" spans="1:1" x14ac:dyDescent="0.2">
      <c r="A58" t="s">
        <v>8406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0B56-0BC3-1946-83FB-37C11BBE8E77}">
  <sheetPr codeName="Sheet2"/>
  <dimension ref="A1:E37"/>
  <sheetViews>
    <sheetView workbookViewId="0">
      <selection activeCell="J39" sqref="J39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7" width="10" bestFit="1" customWidth="1"/>
  </cols>
  <sheetData>
    <row r="1" spans="1:5" x14ac:dyDescent="0.2">
      <c r="A1" s="8" t="s">
        <v>8308</v>
      </c>
      <c r="B1" t="s">
        <v>8315</v>
      </c>
    </row>
    <row r="2" spans="1:5" x14ac:dyDescent="0.2">
      <c r="A2" s="8" t="s">
        <v>8370</v>
      </c>
      <c r="B2" t="s">
        <v>8398</v>
      </c>
    </row>
    <row r="4" spans="1:5" x14ac:dyDescent="0.2">
      <c r="A4" s="8" t="s">
        <v>8310</v>
      </c>
      <c r="B4" s="8" t="s">
        <v>8313</v>
      </c>
    </row>
    <row r="5" spans="1:5" x14ac:dyDescent="0.2">
      <c r="A5" s="8" t="s">
        <v>8311</v>
      </c>
      <c r="B5" t="s">
        <v>8220</v>
      </c>
      <c r="C5" t="s">
        <v>8221</v>
      </c>
      <c r="D5" t="s">
        <v>8219</v>
      </c>
      <c r="E5" t="s">
        <v>8312</v>
      </c>
    </row>
    <row r="6" spans="1:5" x14ac:dyDescent="0.2">
      <c r="A6" s="9" t="s">
        <v>8364</v>
      </c>
      <c r="B6" s="7">
        <v>1</v>
      </c>
      <c r="C6" s="7">
        <v>10</v>
      </c>
      <c r="D6" s="7">
        <v>19</v>
      </c>
      <c r="E6" s="7">
        <v>30</v>
      </c>
    </row>
    <row r="7" spans="1:5" x14ac:dyDescent="0.2">
      <c r="A7" s="9" t="s">
        <v>8365</v>
      </c>
      <c r="B7" s="7">
        <v>1</v>
      </c>
      <c r="C7" s="7">
        <v>6</v>
      </c>
      <c r="D7" s="7">
        <v>14</v>
      </c>
      <c r="E7" s="7">
        <v>21</v>
      </c>
    </row>
    <row r="8" spans="1:5" x14ac:dyDescent="0.2">
      <c r="A8" s="9" t="s">
        <v>8366</v>
      </c>
      <c r="B8" s="7">
        <v>1</v>
      </c>
      <c r="C8" s="7">
        <v>9</v>
      </c>
      <c r="D8" s="7">
        <v>17</v>
      </c>
      <c r="E8" s="7">
        <v>27</v>
      </c>
    </row>
    <row r="9" spans="1:5" x14ac:dyDescent="0.2">
      <c r="A9" s="9" t="s">
        <v>8367</v>
      </c>
      <c r="B9" s="7">
        <v>1</v>
      </c>
      <c r="C9" s="7">
        <v>13</v>
      </c>
      <c r="D9" s="7">
        <v>34</v>
      </c>
      <c r="E9" s="7">
        <v>48</v>
      </c>
    </row>
    <row r="10" spans="1:5" x14ac:dyDescent="0.2">
      <c r="A10" s="9" t="s">
        <v>8358</v>
      </c>
      <c r="B10" s="7">
        <v>3</v>
      </c>
      <c r="C10" s="7">
        <v>35</v>
      </c>
      <c r="D10" s="7">
        <v>58</v>
      </c>
      <c r="E10" s="7">
        <v>96</v>
      </c>
    </row>
    <row r="11" spans="1:5" x14ac:dyDescent="0.2">
      <c r="A11" s="9" t="s">
        <v>8368</v>
      </c>
      <c r="B11" s="7">
        <v>8</v>
      </c>
      <c r="C11" s="7">
        <v>38</v>
      </c>
      <c r="D11" s="7">
        <v>58</v>
      </c>
      <c r="E11" s="7">
        <v>104</v>
      </c>
    </row>
    <row r="12" spans="1:5" x14ac:dyDescent="0.2">
      <c r="A12" s="9" t="s">
        <v>8359</v>
      </c>
      <c r="B12" s="7">
        <v>18</v>
      </c>
      <c r="C12" s="7">
        <v>82</v>
      </c>
      <c r="D12" s="7">
        <v>59</v>
      </c>
      <c r="E12" s="7">
        <v>159</v>
      </c>
    </row>
    <row r="13" spans="1:5" x14ac:dyDescent="0.2">
      <c r="A13" s="9" t="s">
        <v>8360</v>
      </c>
      <c r="B13" s="7">
        <v>7</v>
      </c>
      <c r="C13" s="7">
        <v>53</v>
      </c>
      <c r="D13" s="7">
        <v>51</v>
      </c>
      <c r="E13" s="7">
        <v>111</v>
      </c>
    </row>
    <row r="14" spans="1:5" x14ac:dyDescent="0.2">
      <c r="A14" s="9" t="s">
        <v>8361</v>
      </c>
      <c r="B14" s="7">
        <v>5</v>
      </c>
      <c r="C14" s="7">
        <v>40</v>
      </c>
      <c r="D14" s="7">
        <v>37</v>
      </c>
      <c r="E14" s="7">
        <v>82</v>
      </c>
    </row>
    <row r="15" spans="1:5" x14ac:dyDescent="0.2">
      <c r="A15" s="9" t="s">
        <v>8362</v>
      </c>
      <c r="B15" s="7">
        <v>10</v>
      </c>
      <c r="C15" s="7">
        <v>53</v>
      </c>
      <c r="D15" s="7">
        <v>60</v>
      </c>
      <c r="E15" s="7">
        <v>123</v>
      </c>
    </row>
    <row r="16" spans="1:5" x14ac:dyDescent="0.2">
      <c r="A16" s="9" t="s">
        <v>8363</v>
      </c>
      <c r="B16" s="7">
        <v>16</v>
      </c>
      <c r="C16" s="7">
        <v>41</v>
      </c>
      <c r="D16" s="7">
        <v>38</v>
      </c>
      <c r="E16" s="7">
        <v>95</v>
      </c>
    </row>
    <row r="17" spans="1:5" x14ac:dyDescent="0.2">
      <c r="A17" s="9" t="s">
        <v>8369</v>
      </c>
      <c r="B17" s="7">
        <v>9</v>
      </c>
      <c r="C17" s="7">
        <v>42</v>
      </c>
      <c r="D17" s="7">
        <v>29</v>
      </c>
      <c r="E17" s="7">
        <v>80</v>
      </c>
    </row>
    <row r="18" spans="1:5" x14ac:dyDescent="0.2">
      <c r="A18" s="9" t="s">
        <v>8312</v>
      </c>
      <c r="B18" s="7">
        <v>80</v>
      </c>
      <c r="C18" s="7">
        <v>422</v>
      </c>
      <c r="D18" s="7">
        <v>474</v>
      </c>
      <c r="E18" s="7">
        <v>976</v>
      </c>
    </row>
    <row r="30" spans="1:5" x14ac:dyDescent="0.2">
      <c r="C30" t="s">
        <v>8395</v>
      </c>
    </row>
    <row r="31" spans="1:5" x14ac:dyDescent="0.2">
      <c r="C31" t="s">
        <v>8393</v>
      </c>
    </row>
    <row r="32" spans="1:5" x14ac:dyDescent="0.2">
      <c r="C32" t="s">
        <v>8391</v>
      </c>
      <c r="D32" t="s">
        <v>8392</v>
      </c>
    </row>
    <row r="33" spans="3:3" x14ac:dyDescent="0.2">
      <c r="C33" t="s">
        <v>8394</v>
      </c>
    </row>
    <row r="34" spans="3:3" x14ac:dyDescent="0.2">
      <c r="C34" t="s">
        <v>8396</v>
      </c>
    </row>
    <row r="35" spans="3:3" x14ac:dyDescent="0.2">
      <c r="C35" t="s">
        <v>8397</v>
      </c>
    </row>
    <row r="37" spans="3:3" x14ac:dyDescent="0.2">
      <c r="C37" t="s">
        <v>8399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abSelected="1" topLeftCell="A2" zoomScale="55" zoomScaleNormal="55" workbookViewId="0">
      <selection activeCell="I1694" sqref="I169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5" width="36.5" customWidth="1"/>
    <col min="16" max="16" width="41.1640625" customWidth="1"/>
    <col min="17" max="17" width="21" customWidth="1"/>
    <col min="18" max="18" width="16.6640625" customWidth="1"/>
    <col min="19" max="19" width="28.6640625" customWidth="1"/>
    <col min="20" max="20" width="23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8306</v>
      </c>
      <c r="O1" s="6" t="s">
        <v>8307</v>
      </c>
      <c r="P1" s="1" t="s">
        <v>8264</v>
      </c>
      <c r="Q1" t="s">
        <v>8308</v>
      </c>
      <c r="R1" s="1" t="s">
        <v>8309</v>
      </c>
      <c r="S1" t="s">
        <v>8357</v>
      </c>
      <c r="T1" t="s">
        <v>8314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>
        <f>E2/D2</f>
        <v>1.3685882352941177</v>
      </c>
      <c r="O2" s="7">
        <f>IF(L2,E2/L2,0)</f>
        <v>63.917582417582416</v>
      </c>
      <c r="P2" t="s">
        <v>8265</v>
      </c>
      <c r="Q2" t="str">
        <f>LEFT(P2, SEARCH("/",P2,1)-1)</f>
        <v>film &amp; video</v>
      </c>
      <c r="R2" t="str">
        <f>RIGHT(P2,LEN(P2) - SEARCH("/", P2, 1))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>
        <f t="shared" ref="N3:N66" si="0">E3/D3</f>
        <v>1.4260827250608272</v>
      </c>
      <c r="O3" s="7">
        <f t="shared" ref="O3:O66" si="1">IF(L3,E3/L3,0)</f>
        <v>185.48101265822785</v>
      </c>
      <c r="P3" t="s">
        <v>8265</v>
      </c>
      <c r="Q3" t="str">
        <f t="shared" ref="Q3:Q66" si="2">LEFT(P3, SEARCH("/",P3,1)-1)</f>
        <v>film &amp; video</v>
      </c>
      <c r="R3" t="str">
        <f t="shared" ref="R3:R66" si="3">RIGHT(P3,LEN(P3) - SEARCH("/", P3, 1))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>
        <f t="shared" si="0"/>
        <v>1.05</v>
      </c>
      <c r="O4" s="7">
        <f t="shared" si="1"/>
        <v>15</v>
      </c>
      <c r="P4" t="s">
        <v>8265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>
        <f t="shared" si="0"/>
        <v>1.0389999999999999</v>
      </c>
      <c r="O5" s="7">
        <f t="shared" si="1"/>
        <v>69.266666666666666</v>
      </c>
      <c r="P5" t="s">
        <v>8265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>
        <f t="shared" si="0"/>
        <v>1.2299154545454545</v>
      </c>
      <c r="O6" s="7">
        <f t="shared" si="1"/>
        <v>190.55028169014085</v>
      </c>
      <c r="P6" t="s">
        <v>8265</v>
      </c>
      <c r="Q6" t="str">
        <f>LEFT(P6, SEARCH("/",P6,1)-1)</f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>
        <f t="shared" si="0"/>
        <v>1.0977744436109027</v>
      </c>
      <c r="O7" s="7">
        <f t="shared" si="1"/>
        <v>93.40425531914893</v>
      </c>
      <c r="P7" t="s">
        <v>8265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>
        <f t="shared" si="0"/>
        <v>1.064875</v>
      </c>
      <c r="O8" s="7">
        <f t="shared" si="1"/>
        <v>146.87931034482759</v>
      </c>
      <c r="P8" t="s">
        <v>8265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>
        <f t="shared" si="0"/>
        <v>1.0122222222222221</v>
      </c>
      <c r="O9" s="7">
        <f t="shared" si="1"/>
        <v>159.82456140350877</v>
      </c>
      <c r="P9" t="s">
        <v>8265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>
        <f t="shared" si="0"/>
        <v>1.0004342857142856</v>
      </c>
      <c r="O10" s="7">
        <f t="shared" si="1"/>
        <v>291.79333333333335</v>
      </c>
      <c r="P10" t="s">
        <v>8265</v>
      </c>
      <c r="Q10" t="str">
        <f t="shared" si="2"/>
        <v>film &amp; video</v>
      </c>
      <c r="R10" t="str">
        <f t="shared" si="3"/>
        <v>television</v>
      </c>
      <c r="S10" s="10">
        <f>(((J10/60)/60)/24)+DATE(1970,1,1)</f>
        <v>42468.94458333333</v>
      </c>
      <c r="T10" s="10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>
        <f t="shared" si="0"/>
        <v>1.2599800000000001</v>
      </c>
      <c r="O11" s="7">
        <f t="shared" si="1"/>
        <v>31.499500000000001</v>
      </c>
      <c r="P11" t="s">
        <v>8265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>
        <f t="shared" si="0"/>
        <v>1.0049999999999999</v>
      </c>
      <c r="O12" s="7">
        <f t="shared" si="1"/>
        <v>158.68421052631578</v>
      </c>
      <c r="P12" t="s">
        <v>8265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>
        <f t="shared" si="0"/>
        <v>1.2050000000000001</v>
      </c>
      <c r="O13" s="7">
        <f t="shared" si="1"/>
        <v>80.333333333333329</v>
      </c>
      <c r="P13" t="s">
        <v>8265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>
        <f t="shared" si="0"/>
        <v>1.6529333333333334</v>
      </c>
      <c r="O14" s="7">
        <f t="shared" si="1"/>
        <v>59.961305925030231</v>
      </c>
      <c r="P14" t="s">
        <v>8265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>
        <f t="shared" si="0"/>
        <v>1.5997142857142856</v>
      </c>
      <c r="O15" s="7">
        <f t="shared" si="1"/>
        <v>109.78431372549019</v>
      </c>
      <c r="P15" t="s">
        <v>8265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>
        <f t="shared" si="0"/>
        <v>1.0093333333333334</v>
      </c>
      <c r="O16" s="7">
        <f t="shared" si="1"/>
        <v>147.70731707317074</v>
      </c>
      <c r="P16" t="s">
        <v>8265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>
        <f t="shared" si="0"/>
        <v>1.0660000000000001</v>
      </c>
      <c r="O17" s="7">
        <f t="shared" si="1"/>
        <v>21.755102040816325</v>
      </c>
      <c r="P17" t="s">
        <v>8265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>
        <f t="shared" si="0"/>
        <v>1.0024166666666667</v>
      </c>
      <c r="O18" s="7">
        <f t="shared" si="1"/>
        <v>171.84285714285716</v>
      </c>
      <c r="P18" t="s">
        <v>8265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>
        <f t="shared" si="0"/>
        <v>1.0066666666666666</v>
      </c>
      <c r="O19" s="7">
        <f t="shared" si="1"/>
        <v>41.944444444444443</v>
      </c>
      <c r="P19" t="s">
        <v>8265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>
        <f t="shared" si="0"/>
        <v>1.0632110000000001</v>
      </c>
      <c r="O20" s="7">
        <f t="shared" si="1"/>
        <v>93.264122807017543</v>
      </c>
      <c r="P20" t="s">
        <v>8265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>
        <f t="shared" si="0"/>
        <v>1.4529411764705882</v>
      </c>
      <c r="O21" s="7">
        <f t="shared" si="1"/>
        <v>56.136363636363633</v>
      </c>
      <c r="P21" t="s">
        <v>8265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>
        <f t="shared" si="0"/>
        <v>1.002</v>
      </c>
      <c r="O22" s="7">
        <f t="shared" si="1"/>
        <v>80.16</v>
      </c>
      <c r="P22" t="s">
        <v>8265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>
        <f t="shared" si="0"/>
        <v>1.0913513513513513</v>
      </c>
      <c r="O23" s="7">
        <f t="shared" si="1"/>
        <v>199.9009900990099</v>
      </c>
      <c r="P23" t="s">
        <v>8265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>
        <f t="shared" si="0"/>
        <v>1.1714285714285715</v>
      </c>
      <c r="O24" s="7">
        <f t="shared" si="1"/>
        <v>51.25</v>
      </c>
      <c r="P24" t="s">
        <v>8265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>
        <f t="shared" si="0"/>
        <v>1.1850000000000001</v>
      </c>
      <c r="O25" s="7">
        <f t="shared" si="1"/>
        <v>103.04347826086956</v>
      </c>
      <c r="P25" t="s">
        <v>8265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>
        <f t="shared" si="0"/>
        <v>1.0880768571428572</v>
      </c>
      <c r="O26" s="7">
        <f t="shared" si="1"/>
        <v>66.346149825783982</v>
      </c>
      <c r="P26" t="s">
        <v>8265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>
        <f t="shared" si="0"/>
        <v>1.3333333333333333</v>
      </c>
      <c r="O27" s="7">
        <f t="shared" si="1"/>
        <v>57.142857142857146</v>
      </c>
      <c r="P27" t="s">
        <v>8265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>
        <f t="shared" si="0"/>
        <v>1.552</v>
      </c>
      <c r="O28" s="7">
        <f t="shared" si="1"/>
        <v>102.10526315789474</v>
      </c>
      <c r="P28" t="s">
        <v>8265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>
        <f t="shared" si="0"/>
        <v>1.1172500000000001</v>
      </c>
      <c r="O29" s="7">
        <f t="shared" si="1"/>
        <v>148.96666666666667</v>
      </c>
      <c r="P29" t="s">
        <v>8265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>
        <f t="shared" si="0"/>
        <v>1.0035000000000001</v>
      </c>
      <c r="O30" s="7">
        <f t="shared" si="1"/>
        <v>169.6056338028169</v>
      </c>
      <c r="P30" t="s">
        <v>8265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>
        <f t="shared" si="0"/>
        <v>1.2333333333333334</v>
      </c>
      <c r="O31" s="7">
        <f t="shared" si="1"/>
        <v>31.623931623931625</v>
      </c>
      <c r="P31" t="s">
        <v>8265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>
        <f t="shared" si="0"/>
        <v>1.0129975</v>
      </c>
      <c r="O32" s="7">
        <f t="shared" si="1"/>
        <v>76.45264150943396</v>
      </c>
      <c r="P32" t="s">
        <v>8265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>
        <f t="shared" si="0"/>
        <v>1</v>
      </c>
      <c r="O33" s="7">
        <f t="shared" si="1"/>
        <v>13</v>
      </c>
      <c r="P33" t="s">
        <v>8265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>
        <f t="shared" si="0"/>
        <v>1.0024604569420035</v>
      </c>
      <c r="O34" s="7">
        <f t="shared" si="1"/>
        <v>320.44943820224717</v>
      </c>
      <c r="P34" t="s">
        <v>8265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>
        <f t="shared" si="0"/>
        <v>1.0209523809523811</v>
      </c>
      <c r="O35" s="7">
        <f t="shared" si="1"/>
        <v>83.75</v>
      </c>
      <c r="P35" t="s">
        <v>8265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>
        <f t="shared" si="0"/>
        <v>1.3046153846153845</v>
      </c>
      <c r="O36" s="7">
        <f t="shared" si="1"/>
        <v>49.882352941176471</v>
      </c>
      <c r="P36" t="s">
        <v>8265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>
        <f t="shared" si="0"/>
        <v>1.665</v>
      </c>
      <c r="O37" s="7">
        <f t="shared" si="1"/>
        <v>59.464285714285715</v>
      </c>
      <c r="P37" t="s">
        <v>8265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>
        <f t="shared" si="0"/>
        <v>1.4215</v>
      </c>
      <c r="O38" s="7">
        <f t="shared" si="1"/>
        <v>193.84090909090909</v>
      </c>
      <c r="P38" t="s">
        <v>8265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>
        <f t="shared" si="0"/>
        <v>1.8344090909090909</v>
      </c>
      <c r="O39" s="7">
        <f t="shared" si="1"/>
        <v>159.51383399209487</v>
      </c>
      <c r="P39" t="s">
        <v>8265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>
        <f t="shared" si="0"/>
        <v>1.1004</v>
      </c>
      <c r="O40" s="7">
        <f t="shared" si="1"/>
        <v>41.68181818181818</v>
      </c>
      <c r="P40" t="s">
        <v>8265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>
        <f t="shared" si="0"/>
        <v>1.3098000000000001</v>
      </c>
      <c r="O41" s="7">
        <f t="shared" si="1"/>
        <v>150.89861751152074</v>
      </c>
      <c r="P41" t="s">
        <v>8265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>
        <f t="shared" si="0"/>
        <v>1.0135000000000001</v>
      </c>
      <c r="O42" s="7">
        <f t="shared" si="1"/>
        <v>126.6875</v>
      </c>
      <c r="P42" t="s">
        <v>8265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>
        <f t="shared" si="0"/>
        <v>1</v>
      </c>
      <c r="O43" s="7">
        <f t="shared" si="1"/>
        <v>105.26315789473684</v>
      </c>
      <c r="P43" t="s">
        <v>8265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>
        <f t="shared" si="0"/>
        <v>1.4185714285714286</v>
      </c>
      <c r="O44" s="7">
        <f t="shared" si="1"/>
        <v>117.51479289940828</v>
      </c>
      <c r="P44" t="s">
        <v>8265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>
        <f t="shared" si="0"/>
        <v>3.0865999999999998</v>
      </c>
      <c r="O45" s="7">
        <f t="shared" si="1"/>
        <v>117.36121673003802</v>
      </c>
      <c r="P45" t="s">
        <v>8265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>
        <f t="shared" si="0"/>
        <v>1</v>
      </c>
      <c r="O46" s="7">
        <f t="shared" si="1"/>
        <v>133.33333333333334</v>
      </c>
      <c r="P46" t="s">
        <v>8265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>
        <f t="shared" si="0"/>
        <v>1.2</v>
      </c>
      <c r="O47" s="7">
        <f t="shared" si="1"/>
        <v>98.360655737704917</v>
      </c>
      <c r="P47" t="s">
        <v>8265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>
        <f t="shared" si="0"/>
        <v>1.0416666666666667</v>
      </c>
      <c r="O48" s="7">
        <f t="shared" si="1"/>
        <v>194.44444444444446</v>
      </c>
      <c r="P48" t="s">
        <v>8265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>
        <f t="shared" si="0"/>
        <v>1.0761100000000001</v>
      </c>
      <c r="O49" s="7">
        <f t="shared" si="1"/>
        <v>76.865000000000009</v>
      </c>
      <c r="P49" t="s">
        <v>8265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>
        <f t="shared" si="0"/>
        <v>1.0794999999999999</v>
      </c>
      <c r="O50" s="7">
        <f t="shared" si="1"/>
        <v>56.815789473684212</v>
      </c>
      <c r="P50" t="s">
        <v>8265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>
        <f t="shared" si="0"/>
        <v>1</v>
      </c>
      <c r="O51" s="7">
        <f t="shared" si="1"/>
        <v>137.93103448275863</v>
      </c>
      <c r="P51" t="s">
        <v>8265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>
        <f t="shared" si="0"/>
        <v>1</v>
      </c>
      <c r="O52" s="7">
        <f t="shared" si="1"/>
        <v>27.272727272727273</v>
      </c>
      <c r="P52" t="s">
        <v>8265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>
        <f t="shared" si="0"/>
        <v>1.2801818181818181</v>
      </c>
      <c r="O53" s="7">
        <f t="shared" si="1"/>
        <v>118.33613445378151</v>
      </c>
      <c r="P53" t="s">
        <v>8265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>
        <f t="shared" si="0"/>
        <v>1.1620999999999999</v>
      </c>
      <c r="O54" s="7">
        <f t="shared" si="1"/>
        <v>223.48076923076923</v>
      </c>
      <c r="P54" t="s">
        <v>8265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>
        <f t="shared" si="0"/>
        <v>1.0963333333333334</v>
      </c>
      <c r="O55" s="7">
        <f t="shared" si="1"/>
        <v>28.111111111111111</v>
      </c>
      <c r="P55" t="s">
        <v>8265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>
        <f t="shared" si="0"/>
        <v>1.01</v>
      </c>
      <c r="O56" s="7">
        <f t="shared" si="1"/>
        <v>194.23076923076923</v>
      </c>
      <c r="P56" t="s">
        <v>8265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>
        <f t="shared" si="0"/>
        <v>1.2895348837209302</v>
      </c>
      <c r="O57" s="7">
        <f t="shared" si="1"/>
        <v>128.95348837209303</v>
      </c>
      <c r="P57" t="s">
        <v>8265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>
        <f t="shared" si="0"/>
        <v>1.0726249999999999</v>
      </c>
      <c r="O58" s="7">
        <f t="shared" si="1"/>
        <v>49.316091954022987</v>
      </c>
      <c r="P58" t="s">
        <v>8265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>
        <f t="shared" si="0"/>
        <v>1.0189999999999999</v>
      </c>
      <c r="O59" s="7">
        <f t="shared" si="1"/>
        <v>221.52173913043478</v>
      </c>
      <c r="P59" t="s">
        <v>8265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>
        <f t="shared" si="0"/>
        <v>1.0290999999999999</v>
      </c>
      <c r="O60" s="7">
        <f t="shared" si="1"/>
        <v>137.21333333333334</v>
      </c>
      <c r="P60" t="s">
        <v>8265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>
        <f t="shared" si="0"/>
        <v>1.0012570000000001</v>
      </c>
      <c r="O61" s="7">
        <f t="shared" si="1"/>
        <v>606.82242424242418</v>
      </c>
      <c r="P61" t="s">
        <v>8265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>
        <f t="shared" si="0"/>
        <v>1.0329622222222221</v>
      </c>
      <c r="O62" s="7">
        <f t="shared" si="1"/>
        <v>43.040092592592593</v>
      </c>
      <c r="P62" t="s">
        <v>8266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>
        <f t="shared" si="0"/>
        <v>1.4830000000000001</v>
      </c>
      <c r="O63" s="7">
        <f t="shared" si="1"/>
        <v>322.39130434782606</v>
      </c>
      <c r="P63" t="s">
        <v>8266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>
        <f t="shared" si="0"/>
        <v>1.5473333333333332</v>
      </c>
      <c r="O64" s="7">
        <f t="shared" si="1"/>
        <v>96.708333333333329</v>
      </c>
      <c r="P64" t="s">
        <v>8266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>
        <f t="shared" si="0"/>
        <v>1.1351849999999999</v>
      </c>
      <c r="O65" s="7">
        <f t="shared" si="1"/>
        <v>35.474531249999998</v>
      </c>
      <c r="P65" t="s">
        <v>8266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>
        <f t="shared" si="0"/>
        <v>1.7333333333333334</v>
      </c>
      <c r="O66" s="7">
        <f t="shared" si="1"/>
        <v>86.666666666666671</v>
      </c>
      <c r="P66" t="s">
        <v>8266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>
        <f t="shared" ref="N67:N130" si="6">E67/D67</f>
        <v>1.0752857142857142</v>
      </c>
      <c r="O67" s="7">
        <f t="shared" ref="O67:O130" si="7">IF(L67,E67/L67,0)</f>
        <v>132.05263157894737</v>
      </c>
      <c r="P67" t="s">
        <v>8266</v>
      </c>
      <c r="Q67" t="str">
        <f t="shared" ref="Q67:Q130" si="8">LEFT(P67, SEARCH("/",P67,1)-1)</f>
        <v>film &amp; video</v>
      </c>
      <c r="R67" t="str">
        <f t="shared" ref="R67:R130" si="9">RIGHT(P67,LEN(P67) - SEARCH("/", P67, 1))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>
        <f t="shared" si="6"/>
        <v>1.1859999999999999</v>
      </c>
      <c r="O68" s="7">
        <f t="shared" si="7"/>
        <v>91.230769230769226</v>
      </c>
      <c r="P68" t="s">
        <v>8266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>
        <f t="shared" si="6"/>
        <v>1.1625000000000001</v>
      </c>
      <c r="O69" s="7">
        <f t="shared" si="7"/>
        <v>116.25</v>
      </c>
      <c r="P69" t="s">
        <v>8266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>
        <f t="shared" si="6"/>
        <v>1.2716666666666667</v>
      </c>
      <c r="O70" s="7">
        <f t="shared" si="7"/>
        <v>21.194444444444443</v>
      </c>
      <c r="P70" t="s">
        <v>8266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>
        <f t="shared" si="6"/>
        <v>1.109423</v>
      </c>
      <c r="O71" s="7">
        <f t="shared" si="7"/>
        <v>62.327134831460668</v>
      </c>
      <c r="P71" t="s">
        <v>8266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>
        <f t="shared" si="6"/>
        <v>1.272</v>
      </c>
      <c r="O72" s="7">
        <f t="shared" si="7"/>
        <v>37.411764705882355</v>
      </c>
      <c r="P72" t="s">
        <v>8266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>
        <f t="shared" si="6"/>
        <v>1.2394444444444443</v>
      </c>
      <c r="O73" s="7">
        <f t="shared" si="7"/>
        <v>69.71875</v>
      </c>
      <c r="P73" t="s">
        <v>8266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>
        <f t="shared" si="6"/>
        <v>1.084090909090909</v>
      </c>
      <c r="O74" s="7">
        <f t="shared" si="7"/>
        <v>58.170731707317074</v>
      </c>
      <c r="P74" t="s">
        <v>8266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>
        <f t="shared" si="6"/>
        <v>1</v>
      </c>
      <c r="O75" s="7">
        <f t="shared" si="7"/>
        <v>50</v>
      </c>
      <c r="P75" t="s">
        <v>8266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>
        <f t="shared" si="6"/>
        <v>1.1293199999999999</v>
      </c>
      <c r="O76" s="7">
        <f t="shared" si="7"/>
        <v>19.471034482758618</v>
      </c>
      <c r="P76" t="s">
        <v>8266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>
        <f t="shared" si="6"/>
        <v>1.1542857142857144</v>
      </c>
      <c r="O77" s="7">
        <f t="shared" si="7"/>
        <v>85.957446808510639</v>
      </c>
      <c r="P77" t="s">
        <v>8266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>
        <f t="shared" si="6"/>
        <v>1.5333333333333334</v>
      </c>
      <c r="O78" s="7">
        <f t="shared" si="7"/>
        <v>30.666666666666668</v>
      </c>
      <c r="P78" t="s">
        <v>8266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>
        <f t="shared" si="6"/>
        <v>3.9249999999999998</v>
      </c>
      <c r="O79" s="7">
        <f t="shared" si="7"/>
        <v>60.384615384615387</v>
      </c>
      <c r="P79" t="s">
        <v>8266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>
        <f t="shared" si="6"/>
        <v>27.02</v>
      </c>
      <c r="O80" s="7">
        <f t="shared" si="7"/>
        <v>38.6</v>
      </c>
      <c r="P80" t="s">
        <v>8266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>
        <f t="shared" si="6"/>
        <v>1.27</v>
      </c>
      <c r="O81" s="7">
        <f t="shared" si="7"/>
        <v>40.268292682926827</v>
      </c>
      <c r="P81" t="s">
        <v>8266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>
        <f t="shared" si="6"/>
        <v>1.0725</v>
      </c>
      <c r="O82" s="7">
        <f t="shared" si="7"/>
        <v>273.82978723404256</v>
      </c>
      <c r="P82" t="s">
        <v>8266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>
        <f t="shared" si="6"/>
        <v>1.98</v>
      </c>
      <c r="O83" s="7">
        <f t="shared" si="7"/>
        <v>53.035714285714285</v>
      </c>
      <c r="P83" t="s">
        <v>8266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>
        <f t="shared" si="6"/>
        <v>1.0001249999999999</v>
      </c>
      <c r="O84" s="7">
        <f t="shared" si="7"/>
        <v>40.005000000000003</v>
      </c>
      <c r="P84" t="s">
        <v>8266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>
        <f t="shared" si="6"/>
        <v>1.0249999999999999</v>
      </c>
      <c r="O85" s="7">
        <f t="shared" si="7"/>
        <v>15.76923076923077</v>
      </c>
      <c r="P85" t="s">
        <v>8266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>
        <f t="shared" si="6"/>
        <v>1</v>
      </c>
      <c r="O86" s="7">
        <f t="shared" si="7"/>
        <v>71.428571428571431</v>
      </c>
      <c r="P86" t="s">
        <v>8266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>
        <f t="shared" si="6"/>
        <v>1.2549999999999999</v>
      </c>
      <c r="O87" s="7">
        <f t="shared" si="7"/>
        <v>71.714285714285708</v>
      </c>
      <c r="P87" t="s">
        <v>8266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>
        <f t="shared" si="6"/>
        <v>1.0646666666666667</v>
      </c>
      <c r="O88" s="7">
        <f t="shared" si="7"/>
        <v>375.76470588235293</v>
      </c>
      <c r="P88" t="s">
        <v>8266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>
        <f t="shared" si="6"/>
        <v>1.046</v>
      </c>
      <c r="O89" s="7">
        <f t="shared" si="7"/>
        <v>104.6</v>
      </c>
      <c r="P89" t="s">
        <v>8266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>
        <f t="shared" si="6"/>
        <v>1.0285714285714285</v>
      </c>
      <c r="O90" s="7">
        <f t="shared" si="7"/>
        <v>60</v>
      </c>
      <c r="P90" t="s">
        <v>8266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>
        <f t="shared" si="6"/>
        <v>1.1506666666666667</v>
      </c>
      <c r="O91" s="7">
        <f t="shared" si="7"/>
        <v>123.28571428571429</v>
      </c>
      <c r="P91" t="s">
        <v>8266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>
        <f t="shared" si="6"/>
        <v>1.004</v>
      </c>
      <c r="O92" s="7">
        <f t="shared" si="7"/>
        <v>31.375</v>
      </c>
      <c r="P92" t="s">
        <v>8266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>
        <f t="shared" si="6"/>
        <v>1.2</v>
      </c>
      <c r="O93" s="7">
        <f t="shared" si="7"/>
        <v>78.260869565217391</v>
      </c>
      <c r="P93" t="s">
        <v>8266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>
        <f t="shared" si="6"/>
        <v>1.052</v>
      </c>
      <c r="O94" s="7">
        <f t="shared" si="7"/>
        <v>122.32558139534883</v>
      </c>
      <c r="P94" t="s">
        <v>8266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>
        <f t="shared" si="6"/>
        <v>1.1060000000000001</v>
      </c>
      <c r="O95" s="7">
        <f t="shared" si="7"/>
        <v>73.733333333333334</v>
      </c>
      <c r="P95" t="s">
        <v>8266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>
        <f t="shared" si="6"/>
        <v>1.04</v>
      </c>
      <c r="O96" s="7">
        <f t="shared" si="7"/>
        <v>21.666666666666668</v>
      </c>
      <c r="P96" t="s">
        <v>8266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>
        <f t="shared" si="6"/>
        <v>1.3142857142857143</v>
      </c>
      <c r="O97" s="7">
        <f t="shared" si="7"/>
        <v>21.904761904761905</v>
      </c>
      <c r="P97" t="s">
        <v>8266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>
        <f t="shared" si="6"/>
        <v>1.1466666666666667</v>
      </c>
      <c r="O98" s="7">
        <f t="shared" si="7"/>
        <v>50.588235294117645</v>
      </c>
      <c r="P98" t="s">
        <v>8266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>
        <f t="shared" si="6"/>
        <v>1.0625</v>
      </c>
      <c r="O99" s="7">
        <f t="shared" si="7"/>
        <v>53.125</v>
      </c>
      <c r="P99" t="s">
        <v>8266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>
        <f t="shared" si="6"/>
        <v>1.0625</v>
      </c>
      <c r="O100" s="7">
        <f t="shared" si="7"/>
        <v>56.666666666666664</v>
      </c>
      <c r="P100" t="s">
        <v>8266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>
        <f t="shared" si="6"/>
        <v>1.0601933333333333</v>
      </c>
      <c r="O101" s="7">
        <f t="shared" si="7"/>
        <v>40.776666666666664</v>
      </c>
      <c r="P101" t="s">
        <v>8266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>
        <f t="shared" si="6"/>
        <v>1</v>
      </c>
      <c r="O102" s="7">
        <f t="shared" si="7"/>
        <v>192.30769230769232</v>
      </c>
      <c r="P102" t="s">
        <v>8266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>
        <f t="shared" si="6"/>
        <v>1</v>
      </c>
      <c r="O103" s="7">
        <f t="shared" si="7"/>
        <v>100</v>
      </c>
      <c r="P103" t="s">
        <v>8266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>
        <f t="shared" si="6"/>
        <v>1.2775000000000001</v>
      </c>
      <c r="O104" s="7">
        <f t="shared" si="7"/>
        <v>117.92307692307692</v>
      </c>
      <c r="P104" t="s">
        <v>8266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>
        <f t="shared" si="6"/>
        <v>1.0515384615384615</v>
      </c>
      <c r="O105" s="7">
        <f t="shared" si="7"/>
        <v>27.897959183673468</v>
      </c>
      <c r="P105" t="s">
        <v>8266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>
        <f t="shared" si="6"/>
        <v>1.2</v>
      </c>
      <c r="O106" s="7">
        <f t="shared" si="7"/>
        <v>60</v>
      </c>
      <c r="P106" t="s">
        <v>8266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>
        <f t="shared" si="6"/>
        <v>1.074090909090909</v>
      </c>
      <c r="O107" s="7">
        <f t="shared" si="7"/>
        <v>39.383333333333333</v>
      </c>
      <c r="P107" t="s">
        <v>8266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>
        <f t="shared" si="6"/>
        <v>1.0049999999999999</v>
      </c>
      <c r="O108" s="7">
        <f t="shared" si="7"/>
        <v>186.11111111111111</v>
      </c>
      <c r="P108" t="s">
        <v>8266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>
        <f t="shared" si="6"/>
        <v>1.0246666666666666</v>
      </c>
      <c r="O109" s="7">
        <f t="shared" si="7"/>
        <v>111.37681159420291</v>
      </c>
      <c r="P109" t="s">
        <v>8266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>
        <f t="shared" si="6"/>
        <v>2.4666666666666668</v>
      </c>
      <c r="O110" s="7">
        <f t="shared" si="7"/>
        <v>78.723404255319153</v>
      </c>
      <c r="P110" t="s">
        <v>8266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>
        <f t="shared" si="6"/>
        <v>2.1949999999999998</v>
      </c>
      <c r="O111" s="7">
        <f t="shared" si="7"/>
        <v>46.702127659574465</v>
      </c>
      <c r="P111" t="s">
        <v>8266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>
        <f t="shared" si="6"/>
        <v>1.3076923076923077</v>
      </c>
      <c r="O112" s="7">
        <f t="shared" si="7"/>
        <v>65.384615384615387</v>
      </c>
      <c r="P112" t="s">
        <v>8266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>
        <f t="shared" si="6"/>
        <v>1.5457142857142858</v>
      </c>
      <c r="O113" s="7">
        <f t="shared" si="7"/>
        <v>102.0754716981132</v>
      </c>
      <c r="P113" t="s">
        <v>8266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>
        <f t="shared" si="6"/>
        <v>1.04</v>
      </c>
      <c r="O114" s="7">
        <f t="shared" si="7"/>
        <v>64.197530864197532</v>
      </c>
      <c r="P114" t="s">
        <v>8266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>
        <f t="shared" si="6"/>
        <v>1.41</v>
      </c>
      <c r="O115" s="7">
        <f t="shared" si="7"/>
        <v>90.384615384615387</v>
      </c>
      <c r="P115" t="s">
        <v>8266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>
        <f t="shared" si="6"/>
        <v>1.0333333333333334</v>
      </c>
      <c r="O116" s="7">
        <f t="shared" si="7"/>
        <v>88.571428571428569</v>
      </c>
      <c r="P116" t="s">
        <v>8266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>
        <f t="shared" si="6"/>
        <v>1.4044444444444444</v>
      </c>
      <c r="O117" s="7">
        <f t="shared" si="7"/>
        <v>28.727272727272727</v>
      </c>
      <c r="P117" t="s">
        <v>8266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>
        <f t="shared" si="6"/>
        <v>1.1365714285714286</v>
      </c>
      <c r="O118" s="7">
        <f t="shared" si="7"/>
        <v>69.78947368421052</v>
      </c>
      <c r="P118" t="s">
        <v>8266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>
        <f t="shared" si="6"/>
        <v>1.0049377777777779</v>
      </c>
      <c r="O119" s="7">
        <f t="shared" si="7"/>
        <v>167.48962962962963</v>
      </c>
      <c r="P119" t="s">
        <v>8266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>
        <f t="shared" si="6"/>
        <v>1.1303159999999999</v>
      </c>
      <c r="O120" s="7">
        <f t="shared" si="7"/>
        <v>144.91230769230768</v>
      </c>
      <c r="P120" t="s">
        <v>8266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>
        <f t="shared" si="6"/>
        <v>1.0455692307692308</v>
      </c>
      <c r="O121" s="7">
        <f t="shared" si="7"/>
        <v>91.840540540540545</v>
      </c>
      <c r="P121" t="s">
        <v>8266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>
        <f t="shared" si="6"/>
        <v>1.4285714285714287E-4</v>
      </c>
      <c r="O122" s="7">
        <f t="shared" si="7"/>
        <v>10</v>
      </c>
      <c r="P122" t="s">
        <v>8267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>
        <f t="shared" si="6"/>
        <v>3.3333333333333332E-4</v>
      </c>
      <c r="O123" s="7">
        <f t="shared" si="7"/>
        <v>1</v>
      </c>
      <c r="P123" t="s">
        <v>8267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>
        <f t="shared" si="6"/>
        <v>0</v>
      </c>
      <c r="O124" s="7">
        <f t="shared" si="7"/>
        <v>0</v>
      </c>
      <c r="P124" t="s">
        <v>8267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>
        <f t="shared" si="6"/>
        <v>2.7454545454545453E-3</v>
      </c>
      <c r="O125" s="7">
        <f t="shared" si="7"/>
        <v>25.166666666666668</v>
      </c>
      <c r="P125" t="s">
        <v>8267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>
        <f t="shared" si="6"/>
        <v>0</v>
      </c>
      <c r="O126" s="7">
        <f t="shared" si="7"/>
        <v>0</v>
      </c>
      <c r="P126" t="s">
        <v>8267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>
        <f t="shared" si="6"/>
        <v>0.14000000000000001</v>
      </c>
      <c r="O127" s="7">
        <f t="shared" si="7"/>
        <v>11.666666666666666</v>
      </c>
      <c r="P127" t="s">
        <v>8267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>
        <f t="shared" si="6"/>
        <v>5.5480000000000002E-2</v>
      </c>
      <c r="O128" s="7">
        <f t="shared" si="7"/>
        <v>106.69230769230769</v>
      </c>
      <c r="P128" t="s">
        <v>8267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>
        <f t="shared" si="6"/>
        <v>2.375E-2</v>
      </c>
      <c r="O129" s="7">
        <f t="shared" si="7"/>
        <v>47.5</v>
      </c>
      <c r="P129" t="s">
        <v>8267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>
        <f t="shared" si="6"/>
        <v>1.8669999999999999E-2</v>
      </c>
      <c r="O130" s="7">
        <f t="shared" si="7"/>
        <v>311.16666666666669</v>
      </c>
      <c r="P130" t="s">
        <v>8267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>
        <f t="shared" ref="N131:N194" si="12">E131/D131</f>
        <v>0</v>
      </c>
      <c r="O131" s="7">
        <f t="shared" ref="O131:O194" si="13">IF(L131,E131/L131,0)</f>
        <v>0</v>
      </c>
      <c r="P131" t="s">
        <v>8267</v>
      </c>
      <c r="Q131" t="str">
        <f t="shared" ref="Q131:Q194" si="14">LEFT(P131, SEARCH("/",P131,1)-1)</f>
        <v>film &amp; video</v>
      </c>
      <c r="R131" t="str">
        <f t="shared" ref="R131:R194" si="15">RIGHT(P131,LEN(P131) - SEARCH("/", P131, 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>
        <f t="shared" si="12"/>
        <v>0</v>
      </c>
      <c r="O132" s="7">
        <f t="shared" si="13"/>
        <v>0</v>
      </c>
      <c r="P132" t="s">
        <v>8267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>
        <f t="shared" si="12"/>
        <v>0</v>
      </c>
      <c r="O133" s="7">
        <f t="shared" si="13"/>
        <v>0</v>
      </c>
      <c r="P133" t="s">
        <v>8267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>
        <f t="shared" si="12"/>
        <v>9.5687499999999995E-2</v>
      </c>
      <c r="O134" s="7">
        <f t="shared" si="13"/>
        <v>94.506172839506178</v>
      </c>
      <c r="P134" t="s">
        <v>8267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>
        <f t="shared" si="12"/>
        <v>0</v>
      </c>
      <c r="O135" s="7">
        <f t="shared" si="13"/>
        <v>0</v>
      </c>
      <c r="P135" t="s">
        <v>8267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>
        <f t="shared" si="12"/>
        <v>0</v>
      </c>
      <c r="O136" s="7">
        <f t="shared" si="13"/>
        <v>0</v>
      </c>
      <c r="P136" t="s">
        <v>8267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>
        <f t="shared" si="12"/>
        <v>0.13433333333333333</v>
      </c>
      <c r="O137" s="7">
        <f t="shared" si="13"/>
        <v>80.599999999999994</v>
      </c>
      <c r="P137" t="s">
        <v>8267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>
        <f t="shared" si="12"/>
        <v>0</v>
      </c>
      <c r="O138" s="7">
        <f t="shared" si="13"/>
        <v>0</v>
      </c>
      <c r="P138" t="s">
        <v>8267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>
        <f t="shared" si="12"/>
        <v>0</v>
      </c>
      <c r="O139" s="7">
        <f t="shared" si="13"/>
        <v>0</v>
      </c>
      <c r="P139" t="s">
        <v>8267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>
        <f t="shared" si="12"/>
        <v>3.1413333333333335E-2</v>
      </c>
      <c r="O140" s="7">
        <f t="shared" si="13"/>
        <v>81.241379310344826</v>
      </c>
      <c r="P140" t="s">
        <v>8267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>
        <f t="shared" si="12"/>
        <v>1</v>
      </c>
      <c r="O141" s="7">
        <f t="shared" si="13"/>
        <v>500</v>
      </c>
      <c r="P141" t="s">
        <v>8267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>
        <f t="shared" si="12"/>
        <v>0</v>
      </c>
      <c r="O142" s="7">
        <f t="shared" si="13"/>
        <v>0</v>
      </c>
      <c r="P142" t="s">
        <v>8267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>
        <f t="shared" si="12"/>
        <v>0.10775</v>
      </c>
      <c r="O143" s="7">
        <f t="shared" si="13"/>
        <v>46.178571428571431</v>
      </c>
      <c r="P143" t="s">
        <v>8267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>
        <f t="shared" si="12"/>
        <v>3.3333333333333335E-3</v>
      </c>
      <c r="O144" s="7">
        <f t="shared" si="13"/>
        <v>10</v>
      </c>
      <c r="P144" t="s">
        <v>8267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>
        <f t="shared" si="12"/>
        <v>0</v>
      </c>
      <c r="O145" s="7">
        <f t="shared" si="13"/>
        <v>0</v>
      </c>
      <c r="P145" t="s">
        <v>8267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>
        <f t="shared" si="12"/>
        <v>0.27600000000000002</v>
      </c>
      <c r="O146" s="7">
        <f t="shared" si="13"/>
        <v>55.945945945945944</v>
      </c>
      <c r="P146" t="s">
        <v>8267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>
        <f t="shared" si="12"/>
        <v>7.5111111111111115E-2</v>
      </c>
      <c r="O147" s="7">
        <f t="shared" si="13"/>
        <v>37.555555555555557</v>
      </c>
      <c r="P147" t="s">
        <v>8267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>
        <f t="shared" si="12"/>
        <v>5.7499999999999999E-3</v>
      </c>
      <c r="O148" s="7">
        <f t="shared" si="13"/>
        <v>38.333333333333336</v>
      </c>
      <c r="P148" t="s">
        <v>8267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>
        <f t="shared" si="12"/>
        <v>0</v>
      </c>
      <c r="O149" s="7">
        <f t="shared" si="13"/>
        <v>0</v>
      </c>
      <c r="P149" t="s">
        <v>8267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>
        <f t="shared" si="12"/>
        <v>8.0000000000000004E-4</v>
      </c>
      <c r="O150" s="7">
        <f t="shared" si="13"/>
        <v>20</v>
      </c>
      <c r="P150" t="s">
        <v>8267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>
        <f t="shared" si="12"/>
        <v>9.1999999999999998E-3</v>
      </c>
      <c r="O151" s="7">
        <f t="shared" si="13"/>
        <v>15.333333333333334</v>
      </c>
      <c r="P151" t="s">
        <v>8267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>
        <f t="shared" si="12"/>
        <v>0.23163076923076922</v>
      </c>
      <c r="O152" s="7">
        <f t="shared" si="13"/>
        <v>449.43283582089555</v>
      </c>
      <c r="P152" t="s">
        <v>8267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>
        <f t="shared" si="12"/>
        <v>5.5999999999999995E-4</v>
      </c>
      <c r="O153" s="7">
        <f t="shared" si="13"/>
        <v>28</v>
      </c>
      <c r="P153" t="s">
        <v>8267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>
        <f t="shared" si="12"/>
        <v>7.8947368421052633E-5</v>
      </c>
      <c r="O154" s="7">
        <f t="shared" si="13"/>
        <v>15</v>
      </c>
      <c r="P154" t="s">
        <v>8267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>
        <f t="shared" si="12"/>
        <v>7.1799999999999998E-3</v>
      </c>
      <c r="O155" s="7">
        <f t="shared" si="13"/>
        <v>35.9</v>
      </c>
      <c r="P155" t="s">
        <v>8267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>
        <f t="shared" si="12"/>
        <v>2.6666666666666668E-2</v>
      </c>
      <c r="O156" s="7">
        <f t="shared" si="13"/>
        <v>13.333333333333334</v>
      </c>
      <c r="P156" t="s">
        <v>8267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>
        <f t="shared" si="12"/>
        <v>6.0000000000000002E-5</v>
      </c>
      <c r="O157" s="7">
        <f t="shared" si="13"/>
        <v>20.25</v>
      </c>
      <c r="P157" t="s">
        <v>8267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>
        <f t="shared" si="12"/>
        <v>5.0999999999999997E-2</v>
      </c>
      <c r="O158" s="7">
        <f t="shared" si="13"/>
        <v>119</v>
      </c>
      <c r="P158" t="s">
        <v>8267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>
        <f t="shared" si="12"/>
        <v>2.671118530884808E-3</v>
      </c>
      <c r="O159" s="7">
        <f t="shared" si="13"/>
        <v>4</v>
      </c>
      <c r="P159" t="s">
        <v>8267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>
        <f t="shared" si="12"/>
        <v>0</v>
      </c>
      <c r="O160" s="7">
        <f t="shared" si="13"/>
        <v>0</v>
      </c>
      <c r="P160" t="s">
        <v>8267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>
        <f t="shared" si="12"/>
        <v>2.0000000000000002E-5</v>
      </c>
      <c r="O161" s="7">
        <f t="shared" si="13"/>
        <v>10</v>
      </c>
      <c r="P161" t="s">
        <v>8267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>
        <f t="shared" si="12"/>
        <v>0</v>
      </c>
      <c r="O162" s="7">
        <f t="shared" si="13"/>
        <v>0</v>
      </c>
      <c r="P162" t="s">
        <v>8268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>
        <f t="shared" si="12"/>
        <v>1E-4</v>
      </c>
      <c r="O163" s="7">
        <f t="shared" si="13"/>
        <v>5</v>
      </c>
      <c r="P163" t="s">
        <v>8268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>
        <f t="shared" si="12"/>
        <v>0.15535714285714286</v>
      </c>
      <c r="O164" s="7">
        <f t="shared" si="13"/>
        <v>43.5</v>
      </c>
      <c r="P164" t="s">
        <v>8268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>
        <f t="shared" si="12"/>
        <v>0</v>
      </c>
      <c r="O165" s="7">
        <f t="shared" si="13"/>
        <v>0</v>
      </c>
      <c r="P165" t="s">
        <v>8268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>
        <f t="shared" si="12"/>
        <v>5.3333333333333332E-3</v>
      </c>
      <c r="O166" s="7">
        <f t="shared" si="13"/>
        <v>91.428571428571431</v>
      </c>
      <c r="P166" t="s">
        <v>8268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>
        <f t="shared" si="12"/>
        <v>0</v>
      </c>
      <c r="O167" s="7">
        <f t="shared" si="13"/>
        <v>0</v>
      </c>
      <c r="P167" t="s">
        <v>8268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>
        <f t="shared" si="12"/>
        <v>0.6</v>
      </c>
      <c r="O168" s="7">
        <f t="shared" si="13"/>
        <v>3000</v>
      </c>
      <c r="P168" t="s">
        <v>8268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>
        <f t="shared" si="12"/>
        <v>1E-4</v>
      </c>
      <c r="O169" s="7">
        <f t="shared" si="13"/>
        <v>5.5</v>
      </c>
      <c r="P169" t="s">
        <v>8268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>
        <f t="shared" si="12"/>
        <v>4.0625000000000001E-2</v>
      </c>
      <c r="O170" s="7">
        <f t="shared" si="13"/>
        <v>108.33333333333333</v>
      </c>
      <c r="P170" t="s">
        <v>8268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>
        <f t="shared" si="12"/>
        <v>0.224</v>
      </c>
      <c r="O171" s="7">
        <f t="shared" si="13"/>
        <v>56</v>
      </c>
      <c r="P171" t="s">
        <v>8268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>
        <f t="shared" si="12"/>
        <v>3.2500000000000001E-2</v>
      </c>
      <c r="O172" s="7">
        <f t="shared" si="13"/>
        <v>32.5</v>
      </c>
      <c r="P172" t="s">
        <v>8268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>
        <f t="shared" si="12"/>
        <v>2.0000000000000002E-5</v>
      </c>
      <c r="O173" s="7">
        <f t="shared" si="13"/>
        <v>1</v>
      </c>
      <c r="P173" t="s">
        <v>8268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>
        <f t="shared" si="12"/>
        <v>0</v>
      </c>
      <c r="O174" s="7">
        <f t="shared" si="13"/>
        <v>0</v>
      </c>
      <c r="P174" t="s">
        <v>8268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>
        <f t="shared" si="12"/>
        <v>0</v>
      </c>
      <c r="O175" s="7">
        <f t="shared" si="13"/>
        <v>0</v>
      </c>
      <c r="P175" t="s">
        <v>8268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>
        <f t="shared" si="12"/>
        <v>0</v>
      </c>
      <c r="O176" s="7">
        <f t="shared" si="13"/>
        <v>0</v>
      </c>
      <c r="P176" t="s">
        <v>8268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>
        <f t="shared" si="12"/>
        <v>6.4850000000000005E-2</v>
      </c>
      <c r="O177" s="7">
        <f t="shared" si="13"/>
        <v>49.884615384615387</v>
      </c>
      <c r="P177" t="s">
        <v>8268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>
        <f t="shared" si="12"/>
        <v>0</v>
      </c>
      <c r="O178" s="7">
        <f t="shared" si="13"/>
        <v>0</v>
      </c>
      <c r="P178" t="s">
        <v>8268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>
        <f t="shared" si="12"/>
        <v>0.4</v>
      </c>
      <c r="O179" s="7">
        <f t="shared" si="13"/>
        <v>25.714285714285715</v>
      </c>
      <c r="P179" t="s">
        <v>8268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>
        <f t="shared" si="12"/>
        <v>0</v>
      </c>
      <c r="O180" s="7">
        <f t="shared" si="13"/>
        <v>0</v>
      </c>
      <c r="P180" t="s">
        <v>8268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>
        <f t="shared" si="12"/>
        <v>0.2</v>
      </c>
      <c r="O181" s="7">
        <f t="shared" si="13"/>
        <v>100</v>
      </c>
      <c r="P181" t="s">
        <v>8268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>
        <f t="shared" si="12"/>
        <v>0.33416666666666667</v>
      </c>
      <c r="O182" s="7">
        <f t="shared" si="13"/>
        <v>30.846153846153847</v>
      </c>
      <c r="P182" t="s">
        <v>8268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>
        <f t="shared" si="12"/>
        <v>0.21092608822670172</v>
      </c>
      <c r="O183" s="7">
        <f t="shared" si="13"/>
        <v>180.5</v>
      </c>
      <c r="P183" t="s">
        <v>8268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>
        <f t="shared" si="12"/>
        <v>0</v>
      </c>
      <c r="O184" s="7">
        <f t="shared" si="13"/>
        <v>0</v>
      </c>
      <c r="P184" t="s">
        <v>8268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>
        <f t="shared" si="12"/>
        <v>0.35855999999999999</v>
      </c>
      <c r="O185" s="7">
        <f t="shared" si="13"/>
        <v>373.5</v>
      </c>
      <c r="P185" t="s">
        <v>8268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>
        <f t="shared" si="12"/>
        <v>3.4000000000000002E-2</v>
      </c>
      <c r="O186" s="7">
        <f t="shared" si="13"/>
        <v>25.5</v>
      </c>
      <c r="P186" t="s">
        <v>8268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>
        <f t="shared" si="12"/>
        <v>5.5E-2</v>
      </c>
      <c r="O187" s="7">
        <f t="shared" si="13"/>
        <v>220</v>
      </c>
      <c r="P187" t="s">
        <v>8268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>
        <f t="shared" si="12"/>
        <v>0</v>
      </c>
      <c r="O188" s="7">
        <f t="shared" si="13"/>
        <v>0</v>
      </c>
      <c r="P188" t="s">
        <v>8268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>
        <f t="shared" si="12"/>
        <v>0.16</v>
      </c>
      <c r="O189" s="7">
        <f t="shared" si="13"/>
        <v>160</v>
      </c>
      <c r="P189" t="s">
        <v>8268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>
        <f t="shared" si="12"/>
        <v>0</v>
      </c>
      <c r="O190" s="7">
        <f t="shared" si="13"/>
        <v>0</v>
      </c>
      <c r="P190" t="s">
        <v>8268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>
        <f t="shared" si="12"/>
        <v>6.8999999999999997E-4</v>
      </c>
      <c r="O191" s="7">
        <f t="shared" si="13"/>
        <v>69</v>
      </c>
      <c r="P191" t="s">
        <v>8268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>
        <f t="shared" si="12"/>
        <v>4.1666666666666666E-3</v>
      </c>
      <c r="O192" s="7">
        <f t="shared" si="13"/>
        <v>50</v>
      </c>
      <c r="P192" t="s">
        <v>8268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>
        <f t="shared" si="12"/>
        <v>0.05</v>
      </c>
      <c r="O193" s="7">
        <f t="shared" si="13"/>
        <v>83.333333333333329</v>
      </c>
      <c r="P193" t="s">
        <v>8268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>
        <f t="shared" si="12"/>
        <v>1.7E-5</v>
      </c>
      <c r="O194" s="7">
        <f t="shared" si="13"/>
        <v>5.666666666666667</v>
      </c>
      <c r="P194" t="s">
        <v>8268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>
        <f t="shared" ref="N195:N258" si="18">E195/D195</f>
        <v>0</v>
      </c>
      <c r="O195" s="7">
        <f t="shared" ref="O195:O258" si="19">IF(L195,E195/L195,0)</f>
        <v>0</v>
      </c>
      <c r="P195" t="s">
        <v>8268</v>
      </c>
      <c r="Q195" t="str">
        <f t="shared" ref="Q195:Q258" si="20">LEFT(P195, SEARCH("/",P195,1)-1)</f>
        <v>film &amp; video</v>
      </c>
      <c r="R195" t="str">
        <f t="shared" ref="R195:R258" si="21">RIGHT(P195,LEN(P195) - SEARCH("/", P195, 1))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>
        <f t="shared" si="18"/>
        <v>1.1999999999999999E-3</v>
      </c>
      <c r="O196" s="7">
        <f t="shared" si="19"/>
        <v>1</v>
      </c>
      <c r="P196" t="s">
        <v>8268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>
        <f t="shared" si="18"/>
        <v>0</v>
      </c>
      <c r="O197" s="7">
        <f t="shared" si="19"/>
        <v>0</v>
      </c>
      <c r="P197" t="s">
        <v>8268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>
        <f t="shared" si="18"/>
        <v>0.41857142857142859</v>
      </c>
      <c r="O198" s="7">
        <f t="shared" si="19"/>
        <v>77.10526315789474</v>
      </c>
      <c r="P198" t="s">
        <v>8268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>
        <f t="shared" si="18"/>
        <v>0.1048</v>
      </c>
      <c r="O199" s="7">
        <f t="shared" si="19"/>
        <v>32.75</v>
      </c>
      <c r="P199" t="s">
        <v>8268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>
        <f t="shared" si="18"/>
        <v>1.116E-2</v>
      </c>
      <c r="O200" s="7">
        <f t="shared" si="19"/>
        <v>46.5</v>
      </c>
      <c r="P200" t="s">
        <v>8268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>
        <f t="shared" si="18"/>
        <v>0</v>
      </c>
      <c r="O201" s="7">
        <f t="shared" si="19"/>
        <v>0</v>
      </c>
      <c r="P201" t="s">
        <v>8268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>
        <f t="shared" si="18"/>
        <v>0.26192500000000002</v>
      </c>
      <c r="O202" s="7">
        <f t="shared" si="19"/>
        <v>87.308333333333337</v>
      </c>
      <c r="P202" t="s">
        <v>8268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>
        <f t="shared" si="18"/>
        <v>0.58461538461538465</v>
      </c>
      <c r="O203" s="7">
        <f t="shared" si="19"/>
        <v>54.285714285714285</v>
      </c>
      <c r="P203" t="s">
        <v>8268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>
        <f t="shared" si="18"/>
        <v>0</v>
      </c>
      <c r="O204" s="7">
        <f t="shared" si="19"/>
        <v>0</v>
      </c>
      <c r="P204" t="s">
        <v>8268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>
        <f t="shared" si="18"/>
        <v>0.2984</v>
      </c>
      <c r="O205" s="7">
        <f t="shared" si="19"/>
        <v>93.25</v>
      </c>
      <c r="P205" t="s">
        <v>8268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>
        <f t="shared" si="18"/>
        <v>0.50721666666666665</v>
      </c>
      <c r="O206" s="7">
        <f t="shared" si="19"/>
        <v>117.68368136117556</v>
      </c>
      <c r="P206" t="s">
        <v>8268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>
        <f t="shared" si="18"/>
        <v>0.16250000000000001</v>
      </c>
      <c r="O207" s="7">
        <f t="shared" si="19"/>
        <v>76.470588235294116</v>
      </c>
      <c r="P207" t="s">
        <v>8268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>
        <f t="shared" si="18"/>
        <v>0</v>
      </c>
      <c r="O208" s="7">
        <f t="shared" si="19"/>
        <v>0</v>
      </c>
      <c r="P208" t="s">
        <v>8268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>
        <f t="shared" si="18"/>
        <v>0.15214285714285714</v>
      </c>
      <c r="O209" s="7">
        <f t="shared" si="19"/>
        <v>163.84615384615384</v>
      </c>
      <c r="P209" t="s">
        <v>8268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>
        <f t="shared" si="18"/>
        <v>0</v>
      </c>
      <c r="O210" s="7">
        <f t="shared" si="19"/>
        <v>0</v>
      </c>
      <c r="P210" t="s">
        <v>8268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>
        <f t="shared" si="18"/>
        <v>0</v>
      </c>
      <c r="O211" s="7">
        <f t="shared" si="19"/>
        <v>0</v>
      </c>
      <c r="P211" t="s">
        <v>8268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>
        <f t="shared" si="18"/>
        <v>0.2525</v>
      </c>
      <c r="O212" s="7">
        <f t="shared" si="19"/>
        <v>91.818181818181813</v>
      </c>
      <c r="P212" t="s">
        <v>8268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>
        <f t="shared" si="18"/>
        <v>0.44600000000000001</v>
      </c>
      <c r="O213" s="7">
        <f t="shared" si="19"/>
        <v>185.83333333333334</v>
      </c>
      <c r="P213" t="s">
        <v>8268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>
        <f t="shared" si="18"/>
        <v>1.5873015873015873E-4</v>
      </c>
      <c r="O214" s="7">
        <f t="shared" si="19"/>
        <v>1</v>
      </c>
      <c r="P214" t="s">
        <v>8268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>
        <f t="shared" si="18"/>
        <v>4.0000000000000002E-4</v>
      </c>
      <c r="O215" s="7">
        <f t="shared" si="19"/>
        <v>20</v>
      </c>
      <c r="P215" t="s">
        <v>8268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>
        <f t="shared" si="18"/>
        <v>8.0000000000000007E-5</v>
      </c>
      <c r="O216" s="7">
        <f t="shared" si="19"/>
        <v>1</v>
      </c>
      <c r="P216" t="s">
        <v>8268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>
        <f t="shared" si="18"/>
        <v>2.2727272727272726E-3</v>
      </c>
      <c r="O217" s="7">
        <f t="shared" si="19"/>
        <v>10</v>
      </c>
      <c r="P217" t="s">
        <v>8268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>
        <f t="shared" si="18"/>
        <v>0.55698440000000005</v>
      </c>
      <c r="O218" s="7">
        <f t="shared" si="19"/>
        <v>331.53833333333336</v>
      </c>
      <c r="P218" t="s">
        <v>8268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>
        <f t="shared" si="18"/>
        <v>0.11942999999999999</v>
      </c>
      <c r="O219" s="7">
        <f t="shared" si="19"/>
        <v>314.28947368421052</v>
      </c>
      <c r="P219" t="s">
        <v>8268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>
        <f t="shared" si="18"/>
        <v>0.02</v>
      </c>
      <c r="O220" s="7">
        <f t="shared" si="19"/>
        <v>100</v>
      </c>
      <c r="P220" t="s">
        <v>8268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>
        <f t="shared" si="18"/>
        <v>0.17630000000000001</v>
      </c>
      <c r="O221" s="7">
        <f t="shared" si="19"/>
        <v>115.98684210526316</v>
      </c>
      <c r="P221" t="s">
        <v>8268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>
        <f t="shared" si="18"/>
        <v>7.1999999999999998E-3</v>
      </c>
      <c r="O222" s="7">
        <f t="shared" si="19"/>
        <v>120</v>
      </c>
      <c r="P222" t="s">
        <v>8268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>
        <f t="shared" si="18"/>
        <v>0</v>
      </c>
      <c r="O223" s="7">
        <f t="shared" si="19"/>
        <v>0</v>
      </c>
      <c r="P223" t="s">
        <v>8268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>
        <f t="shared" si="18"/>
        <v>0.13</v>
      </c>
      <c r="O224" s="7">
        <f t="shared" si="19"/>
        <v>65</v>
      </c>
      <c r="P224" t="s">
        <v>8268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>
        <f t="shared" si="18"/>
        <v>0</v>
      </c>
      <c r="O225" s="7">
        <f t="shared" si="19"/>
        <v>0</v>
      </c>
      <c r="P225" t="s">
        <v>8268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>
        <f t="shared" si="18"/>
        <v>0</v>
      </c>
      <c r="O226" s="7">
        <f t="shared" si="19"/>
        <v>0</v>
      </c>
      <c r="P226" t="s">
        <v>8268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>
        <f t="shared" si="18"/>
        <v>0</v>
      </c>
      <c r="O227" s="7">
        <f t="shared" si="19"/>
        <v>0</v>
      </c>
      <c r="P227" t="s">
        <v>8268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>
        <f t="shared" si="18"/>
        <v>8.6206896551724137E-3</v>
      </c>
      <c r="O228" s="7">
        <f t="shared" si="19"/>
        <v>125</v>
      </c>
      <c r="P228" t="s">
        <v>8268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>
        <f t="shared" si="18"/>
        <v>0</v>
      </c>
      <c r="O229" s="7">
        <f t="shared" si="19"/>
        <v>0</v>
      </c>
      <c r="P229" t="s">
        <v>8268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>
        <f t="shared" si="18"/>
        <v>0</v>
      </c>
      <c r="O230" s="7">
        <f t="shared" si="19"/>
        <v>0</v>
      </c>
      <c r="P230" t="s">
        <v>8268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>
        <f t="shared" si="18"/>
        <v>0</v>
      </c>
      <c r="O231" s="7">
        <f t="shared" si="19"/>
        <v>0</v>
      </c>
      <c r="P231" t="s">
        <v>8268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>
        <f t="shared" si="18"/>
        <v>4.0000000000000001E-3</v>
      </c>
      <c r="O232" s="7">
        <f t="shared" si="19"/>
        <v>30</v>
      </c>
      <c r="P232" t="s">
        <v>8268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>
        <f t="shared" si="18"/>
        <v>0</v>
      </c>
      <c r="O233" s="7">
        <f t="shared" si="19"/>
        <v>0</v>
      </c>
      <c r="P233" t="s">
        <v>8268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>
        <f t="shared" si="18"/>
        <v>2.75E-2</v>
      </c>
      <c r="O234" s="7">
        <f t="shared" si="19"/>
        <v>15.714285714285714</v>
      </c>
      <c r="P234" t="s">
        <v>8268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>
        <f t="shared" si="18"/>
        <v>0</v>
      </c>
      <c r="O235" s="7">
        <f t="shared" si="19"/>
        <v>0</v>
      </c>
      <c r="P235" t="s">
        <v>8268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>
        <f t="shared" si="18"/>
        <v>0.40100000000000002</v>
      </c>
      <c r="O236" s="7">
        <f t="shared" si="19"/>
        <v>80.2</v>
      </c>
      <c r="P236" t="s">
        <v>8268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>
        <f t="shared" si="18"/>
        <v>0</v>
      </c>
      <c r="O237" s="7">
        <f t="shared" si="19"/>
        <v>0</v>
      </c>
      <c r="P237" t="s">
        <v>8268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>
        <f t="shared" si="18"/>
        <v>0</v>
      </c>
      <c r="O238" s="7">
        <f t="shared" si="19"/>
        <v>0</v>
      </c>
      <c r="P238" t="s">
        <v>8268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>
        <f t="shared" si="18"/>
        <v>3.3333333333333335E-3</v>
      </c>
      <c r="O239" s="7">
        <f t="shared" si="19"/>
        <v>50</v>
      </c>
      <c r="P239" t="s">
        <v>8268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>
        <f t="shared" si="18"/>
        <v>0</v>
      </c>
      <c r="O240" s="7">
        <f t="shared" si="19"/>
        <v>0</v>
      </c>
      <c r="P240" t="s">
        <v>8268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>
        <f t="shared" si="18"/>
        <v>0.25</v>
      </c>
      <c r="O241" s="7">
        <f t="shared" si="19"/>
        <v>50</v>
      </c>
      <c r="P241" t="s">
        <v>8268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>
        <f t="shared" si="18"/>
        <v>1.0763413333333334</v>
      </c>
      <c r="O242" s="7">
        <f t="shared" si="19"/>
        <v>117.84759124087591</v>
      </c>
      <c r="P242" t="s">
        <v>8269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>
        <f t="shared" si="18"/>
        <v>1.1263736263736264</v>
      </c>
      <c r="O243" s="7">
        <f t="shared" si="19"/>
        <v>109.04255319148936</v>
      </c>
      <c r="P243" t="s">
        <v>8269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>
        <f t="shared" si="18"/>
        <v>1.1346153846153846</v>
      </c>
      <c r="O244" s="7">
        <f t="shared" si="19"/>
        <v>73.019801980198025</v>
      </c>
      <c r="P244" t="s">
        <v>8269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>
        <f t="shared" si="18"/>
        <v>1.0259199999999999</v>
      </c>
      <c r="O245" s="7">
        <f t="shared" si="19"/>
        <v>78.195121951219505</v>
      </c>
      <c r="P245" t="s">
        <v>8269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>
        <f t="shared" si="18"/>
        <v>1.1375714285714287</v>
      </c>
      <c r="O246" s="7">
        <f t="shared" si="19"/>
        <v>47.398809523809526</v>
      </c>
      <c r="P246" t="s">
        <v>8269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>
        <f t="shared" si="18"/>
        <v>1.0371999999999999</v>
      </c>
      <c r="O247" s="7">
        <f t="shared" si="19"/>
        <v>54.020833333333336</v>
      </c>
      <c r="P247" t="s">
        <v>8269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>
        <f t="shared" si="18"/>
        <v>3.0546000000000002</v>
      </c>
      <c r="O248" s="7">
        <f t="shared" si="19"/>
        <v>68.488789237668158</v>
      </c>
      <c r="P248" t="s">
        <v>8269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>
        <f t="shared" si="18"/>
        <v>1.341</v>
      </c>
      <c r="O249" s="7">
        <f t="shared" si="19"/>
        <v>108.14516129032258</v>
      </c>
      <c r="P249" t="s">
        <v>8269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>
        <f t="shared" si="18"/>
        <v>1.0133294117647058</v>
      </c>
      <c r="O250" s="7">
        <f t="shared" si="19"/>
        <v>589.95205479452056</v>
      </c>
      <c r="P250" t="s">
        <v>8269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>
        <f t="shared" si="18"/>
        <v>1.1292</v>
      </c>
      <c r="O251" s="7">
        <f t="shared" si="19"/>
        <v>48.051063829787232</v>
      </c>
      <c r="P251" t="s">
        <v>8269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>
        <f t="shared" si="18"/>
        <v>1.0558333333333334</v>
      </c>
      <c r="O252" s="7">
        <f t="shared" si="19"/>
        <v>72.482837528604122</v>
      </c>
      <c r="P252" t="s">
        <v>8269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>
        <f t="shared" si="18"/>
        <v>1.2557142857142858</v>
      </c>
      <c r="O253" s="7">
        <f t="shared" si="19"/>
        <v>57.077922077922075</v>
      </c>
      <c r="P253" t="s">
        <v>8269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>
        <f t="shared" si="18"/>
        <v>1.8455999999999999</v>
      </c>
      <c r="O254" s="7">
        <f t="shared" si="19"/>
        <v>85.444444444444443</v>
      </c>
      <c r="P254" t="s">
        <v>8269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>
        <f t="shared" si="18"/>
        <v>1.0073333333333334</v>
      </c>
      <c r="O255" s="7">
        <f t="shared" si="19"/>
        <v>215.85714285714286</v>
      </c>
      <c r="P255" t="s">
        <v>8269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>
        <f t="shared" si="18"/>
        <v>1.1694724999999999</v>
      </c>
      <c r="O256" s="7">
        <f t="shared" si="19"/>
        <v>89.38643312101911</v>
      </c>
      <c r="P256" t="s">
        <v>8269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>
        <f t="shared" si="18"/>
        <v>1.0673325</v>
      </c>
      <c r="O257" s="7">
        <f t="shared" si="19"/>
        <v>45.418404255319146</v>
      </c>
      <c r="P257" t="s">
        <v>8269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>
        <f t="shared" si="18"/>
        <v>1.391</v>
      </c>
      <c r="O258" s="7">
        <f t="shared" si="19"/>
        <v>65.756363636363631</v>
      </c>
      <c r="P258" t="s">
        <v>8269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>
        <f t="shared" ref="N259:N322" si="24">E259/D259</f>
        <v>1.0672648571428571</v>
      </c>
      <c r="O259" s="7">
        <f t="shared" ref="O259:O322" si="25">IF(L259,E259/L259,0)</f>
        <v>66.70405357142856</v>
      </c>
      <c r="P259" t="s">
        <v>8269</v>
      </c>
      <c r="Q259" t="str">
        <f t="shared" ref="Q259:Q322" si="26">LEFT(P259, SEARCH("/",P259,1)-1)</f>
        <v>film &amp; video</v>
      </c>
      <c r="R259" t="str">
        <f t="shared" ref="R259:R322" si="27">RIGHT(P259,LEN(P259) - SEARCH("/", P259, 1))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>
        <f t="shared" si="24"/>
        <v>1.9114</v>
      </c>
      <c r="O260" s="7">
        <f t="shared" si="25"/>
        <v>83.345930232558146</v>
      </c>
      <c r="P260" t="s">
        <v>8269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>
        <f t="shared" si="24"/>
        <v>1.3193789333333332</v>
      </c>
      <c r="O261" s="7">
        <f t="shared" si="25"/>
        <v>105.04609341825902</v>
      </c>
      <c r="P261" t="s">
        <v>8269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>
        <f t="shared" si="24"/>
        <v>1.0640000000000001</v>
      </c>
      <c r="O262" s="7">
        <f t="shared" si="25"/>
        <v>120.90909090909091</v>
      </c>
      <c r="P262" t="s">
        <v>8269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>
        <f t="shared" si="24"/>
        <v>1.0740000000000001</v>
      </c>
      <c r="O263" s="7">
        <f t="shared" si="25"/>
        <v>97.63636363636364</v>
      </c>
      <c r="P263" t="s">
        <v>8269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>
        <f t="shared" si="24"/>
        <v>2.4</v>
      </c>
      <c r="O264" s="7">
        <f t="shared" si="25"/>
        <v>41.379310344827587</v>
      </c>
      <c r="P264" t="s">
        <v>8269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>
        <f t="shared" si="24"/>
        <v>1.1808107999999999</v>
      </c>
      <c r="O265" s="7">
        <f t="shared" si="25"/>
        <v>30.654485981308412</v>
      </c>
      <c r="P265" t="s">
        <v>8269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>
        <f t="shared" si="24"/>
        <v>1.1819999999999999</v>
      </c>
      <c r="O266" s="7">
        <f t="shared" si="25"/>
        <v>64.945054945054949</v>
      </c>
      <c r="P266" t="s">
        <v>8269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>
        <f t="shared" si="24"/>
        <v>1.111</v>
      </c>
      <c r="O267" s="7">
        <f t="shared" si="25"/>
        <v>95.775862068965523</v>
      </c>
      <c r="P267" t="s">
        <v>8269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>
        <f t="shared" si="24"/>
        <v>1.4550000000000001</v>
      </c>
      <c r="O268" s="7">
        <f t="shared" si="25"/>
        <v>40.416666666666664</v>
      </c>
      <c r="P268" t="s">
        <v>8269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>
        <f t="shared" si="24"/>
        <v>1.3162883248730965</v>
      </c>
      <c r="O269" s="7">
        <f t="shared" si="25"/>
        <v>78.578424242424248</v>
      </c>
      <c r="P269" t="s">
        <v>8269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>
        <f t="shared" si="24"/>
        <v>1.1140000000000001</v>
      </c>
      <c r="O270" s="7">
        <f t="shared" si="25"/>
        <v>50.18018018018018</v>
      </c>
      <c r="P270" t="s">
        <v>8269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>
        <f t="shared" si="24"/>
        <v>1.4723377</v>
      </c>
      <c r="O271" s="7">
        <f t="shared" si="25"/>
        <v>92.251735588972423</v>
      </c>
      <c r="P271" t="s">
        <v>8269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>
        <f t="shared" si="24"/>
        <v>1.5260869565217392</v>
      </c>
      <c r="O272" s="7">
        <f t="shared" si="25"/>
        <v>57.540983606557376</v>
      </c>
      <c r="P272" t="s">
        <v>8269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>
        <f t="shared" si="24"/>
        <v>1.0468</v>
      </c>
      <c r="O273" s="7">
        <f t="shared" si="25"/>
        <v>109.42160278745645</v>
      </c>
      <c r="P273" t="s">
        <v>8269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>
        <f t="shared" si="24"/>
        <v>1.7743366666666667</v>
      </c>
      <c r="O274" s="7">
        <f t="shared" si="25"/>
        <v>81.892461538461546</v>
      </c>
      <c r="P274" t="s">
        <v>8269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>
        <f t="shared" si="24"/>
        <v>1.077758</v>
      </c>
      <c r="O275" s="7">
        <f t="shared" si="25"/>
        <v>45.667711864406776</v>
      </c>
      <c r="P275" t="s">
        <v>8269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>
        <f t="shared" si="24"/>
        <v>1.56</v>
      </c>
      <c r="O276" s="7">
        <f t="shared" si="25"/>
        <v>55.221238938053098</v>
      </c>
      <c r="P276" t="s">
        <v>8269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>
        <f t="shared" si="24"/>
        <v>1.08395</v>
      </c>
      <c r="O277" s="7">
        <f t="shared" si="25"/>
        <v>65.298192771084331</v>
      </c>
      <c r="P277" t="s">
        <v>8269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>
        <f t="shared" si="24"/>
        <v>1.476</v>
      </c>
      <c r="O278" s="7">
        <f t="shared" si="25"/>
        <v>95.225806451612897</v>
      </c>
      <c r="P278" t="s">
        <v>8269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>
        <f t="shared" si="24"/>
        <v>1.1038153846153846</v>
      </c>
      <c r="O279" s="7">
        <f t="shared" si="25"/>
        <v>75.444794952681391</v>
      </c>
      <c r="P279" t="s">
        <v>8269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>
        <f t="shared" si="24"/>
        <v>1.5034814814814814</v>
      </c>
      <c r="O280" s="7">
        <f t="shared" si="25"/>
        <v>97.816867469879512</v>
      </c>
      <c r="P280" t="s">
        <v>8269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>
        <f t="shared" si="24"/>
        <v>1.5731829411764706</v>
      </c>
      <c r="O281" s="7">
        <f t="shared" si="25"/>
        <v>87.685606557377056</v>
      </c>
      <c r="P281" t="s">
        <v>8269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>
        <f t="shared" si="24"/>
        <v>1.5614399999999999</v>
      </c>
      <c r="O282" s="7">
        <f t="shared" si="25"/>
        <v>54.748948106591868</v>
      </c>
      <c r="P282" t="s">
        <v>8269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>
        <f t="shared" si="24"/>
        <v>1.2058763636363636</v>
      </c>
      <c r="O283" s="7">
        <f t="shared" si="25"/>
        <v>83.953417721518989</v>
      </c>
      <c r="P283" t="s">
        <v>8269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>
        <f t="shared" si="24"/>
        <v>1.0118888888888888</v>
      </c>
      <c r="O284" s="7">
        <f t="shared" si="25"/>
        <v>254.38547486033519</v>
      </c>
      <c r="P284" t="s">
        <v>8269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>
        <f t="shared" si="24"/>
        <v>1.142725</v>
      </c>
      <c r="O285" s="7">
        <f t="shared" si="25"/>
        <v>101.8269801980198</v>
      </c>
      <c r="P285" t="s">
        <v>8269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>
        <f t="shared" si="24"/>
        <v>1.0462615</v>
      </c>
      <c r="O286" s="7">
        <f t="shared" si="25"/>
        <v>55.066394736842106</v>
      </c>
      <c r="P286" t="s">
        <v>8269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>
        <f t="shared" si="24"/>
        <v>2.2882507142857142</v>
      </c>
      <c r="O287" s="7">
        <f t="shared" si="25"/>
        <v>56.901438721136763</v>
      </c>
      <c r="P287" t="s">
        <v>8269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>
        <f t="shared" si="24"/>
        <v>1.0915333333333332</v>
      </c>
      <c r="O288" s="7">
        <f t="shared" si="25"/>
        <v>121.28148148148148</v>
      </c>
      <c r="P288" t="s">
        <v>8269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>
        <f t="shared" si="24"/>
        <v>1.7629999999999999</v>
      </c>
      <c r="O289" s="7">
        <f t="shared" si="25"/>
        <v>91.189655172413794</v>
      </c>
      <c r="P289" t="s">
        <v>8269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>
        <f t="shared" si="24"/>
        <v>1.0321061999999999</v>
      </c>
      <c r="O290" s="7">
        <f t="shared" si="25"/>
        <v>115.44812080536913</v>
      </c>
      <c r="P290" t="s">
        <v>8269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>
        <f t="shared" si="24"/>
        <v>1.0482</v>
      </c>
      <c r="O291" s="7">
        <f t="shared" si="25"/>
        <v>67.771551724137936</v>
      </c>
      <c r="P291" t="s">
        <v>8269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>
        <f t="shared" si="24"/>
        <v>1.0668444444444445</v>
      </c>
      <c r="O292" s="7">
        <f t="shared" si="25"/>
        <v>28.576190476190476</v>
      </c>
      <c r="P292" t="s">
        <v>8269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>
        <f t="shared" si="24"/>
        <v>1.2001999999999999</v>
      </c>
      <c r="O293" s="7">
        <f t="shared" si="25"/>
        <v>46.8828125</v>
      </c>
      <c r="P293" t="s">
        <v>8269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>
        <f t="shared" si="24"/>
        <v>1.0150693333333334</v>
      </c>
      <c r="O294" s="7">
        <f t="shared" si="25"/>
        <v>154.42231237322514</v>
      </c>
      <c r="P294" t="s">
        <v>8269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>
        <f t="shared" si="24"/>
        <v>1.0138461538461538</v>
      </c>
      <c r="O295" s="7">
        <f t="shared" si="25"/>
        <v>201.22137404580153</v>
      </c>
      <c r="P295" t="s">
        <v>8269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>
        <f t="shared" si="24"/>
        <v>1</v>
      </c>
      <c r="O296" s="7">
        <f t="shared" si="25"/>
        <v>100</v>
      </c>
      <c r="P296" t="s">
        <v>8269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>
        <f t="shared" si="24"/>
        <v>1.3310911999999999</v>
      </c>
      <c r="O297" s="7">
        <f t="shared" si="25"/>
        <v>100.08204511278196</v>
      </c>
      <c r="P297" t="s">
        <v>8269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>
        <f t="shared" si="24"/>
        <v>1.187262</v>
      </c>
      <c r="O298" s="7">
        <f t="shared" si="25"/>
        <v>230.08953488372092</v>
      </c>
      <c r="P298" t="s">
        <v>8269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>
        <f t="shared" si="24"/>
        <v>1.0064</v>
      </c>
      <c r="O299" s="7">
        <f t="shared" si="25"/>
        <v>141.74647887323943</v>
      </c>
      <c r="P299" t="s">
        <v>8269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>
        <f t="shared" si="24"/>
        <v>1.089324126984127</v>
      </c>
      <c r="O300" s="7">
        <f t="shared" si="25"/>
        <v>56.344351395730705</v>
      </c>
      <c r="P300" t="s">
        <v>8269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>
        <f t="shared" si="24"/>
        <v>1.789525</v>
      </c>
      <c r="O301" s="7">
        <f t="shared" si="25"/>
        <v>73.341188524590166</v>
      </c>
      <c r="P301" t="s">
        <v>8269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>
        <f t="shared" si="24"/>
        <v>1.0172264</v>
      </c>
      <c r="O302" s="7">
        <f t="shared" si="25"/>
        <v>85.337785234899329</v>
      </c>
      <c r="P302" t="s">
        <v>8269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>
        <f t="shared" si="24"/>
        <v>1.1873499999999999</v>
      </c>
      <c r="O303" s="7">
        <f t="shared" si="25"/>
        <v>61.496215139442228</v>
      </c>
      <c r="P303" t="s">
        <v>8269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>
        <f t="shared" si="24"/>
        <v>1.0045999999999999</v>
      </c>
      <c r="O304" s="7">
        <f t="shared" si="25"/>
        <v>93.018518518518519</v>
      </c>
      <c r="P304" t="s">
        <v>8269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>
        <f t="shared" si="24"/>
        <v>1.3746666666666667</v>
      </c>
      <c r="O305" s="7">
        <f t="shared" si="25"/>
        <v>50.292682926829265</v>
      </c>
      <c r="P305" t="s">
        <v>8269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>
        <f t="shared" si="24"/>
        <v>2.3164705882352941</v>
      </c>
      <c r="O306" s="7">
        <f t="shared" si="25"/>
        <v>106.43243243243244</v>
      </c>
      <c r="P306" t="s">
        <v>8269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>
        <f t="shared" si="24"/>
        <v>1.3033333333333332</v>
      </c>
      <c r="O307" s="7">
        <f t="shared" si="25"/>
        <v>51.719576719576722</v>
      </c>
      <c r="P307" t="s">
        <v>8269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>
        <f t="shared" si="24"/>
        <v>2.9289999999999998</v>
      </c>
      <c r="O308" s="7">
        <f t="shared" si="25"/>
        <v>36.612499999999997</v>
      </c>
      <c r="P308" t="s">
        <v>8269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>
        <f t="shared" si="24"/>
        <v>1.1131818181818183</v>
      </c>
      <c r="O309" s="7">
        <f t="shared" si="25"/>
        <v>42.517361111111114</v>
      </c>
      <c r="P309" t="s">
        <v>8269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>
        <f t="shared" si="24"/>
        <v>1.0556666666666668</v>
      </c>
      <c r="O310" s="7">
        <f t="shared" si="25"/>
        <v>62.712871287128714</v>
      </c>
      <c r="P310" t="s">
        <v>8269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>
        <f t="shared" si="24"/>
        <v>1.1894444444444445</v>
      </c>
      <c r="O311" s="7">
        <f t="shared" si="25"/>
        <v>89.957983193277315</v>
      </c>
      <c r="P311" t="s">
        <v>8269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>
        <f t="shared" si="24"/>
        <v>1.04129</v>
      </c>
      <c r="O312" s="7">
        <f t="shared" si="25"/>
        <v>28.924722222222222</v>
      </c>
      <c r="P312" t="s">
        <v>8269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>
        <f t="shared" si="24"/>
        <v>1.0410165</v>
      </c>
      <c r="O313" s="7">
        <f t="shared" si="25"/>
        <v>138.8022</v>
      </c>
      <c r="P313" t="s">
        <v>8269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>
        <f t="shared" si="24"/>
        <v>1.1187499999999999</v>
      </c>
      <c r="O314" s="7">
        <f t="shared" si="25"/>
        <v>61.301369863013697</v>
      </c>
      <c r="P314" t="s">
        <v>8269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>
        <f t="shared" si="24"/>
        <v>1.0473529411764706</v>
      </c>
      <c r="O315" s="7">
        <f t="shared" si="25"/>
        <v>80.202702702702709</v>
      </c>
      <c r="P315" t="s">
        <v>8269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>
        <f t="shared" si="24"/>
        <v>3.8515000000000001</v>
      </c>
      <c r="O316" s="7">
        <f t="shared" si="25"/>
        <v>32.095833333333331</v>
      </c>
      <c r="P316" t="s">
        <v>8269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>
        <f t="shared" si="24"/>
        <v>1.01248</v>
      </c>
      <c r="O317" s="7">
        <f t="shared" si="25"/>
        <v>200.88888888888889</v>
      </c>
      <c r="P317" t="s">
        <v>8269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>
        <f t="shared" si="24"/>
        <v>1.1377333333333333</v>
      </c>
      <c r="O318" s="7">
        <f t="shared" si="25"/>
        <v>108.01265822784811</v>
      </c>
      <c r="P318" t="s">
        <v>8269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>
        <f t="shared" si="24"/>
        <v>1.0080333333333333</v>
      </c>
      <c r="O319" s="7">
        <f t="shared" si="25"/>
        <v>95.699367088607602</v>
      </c>
      <c r="P319" t="s">
        <v>8269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>
        <f t="shared" si="24"/>
        <v>2.8332000000000002</v>
      </c>
      <c r="O320" s="7">
        <f t="shared" si="25"/>
        <v>49.880281690140848</v>
      </c>
      <c r="P320" t="s">
        <v>8269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>
        <f t="shared" si="24"/>
        <v>1.1268</v>
      </c>
      <c r="O321" s="7">
        <f t="shared" si="25"/>
        <v>110.47058823529412</v>
      </c>
      <c r="P321" t="s">
        <v>8269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>
        <f t="shared" si="24"/>
        <v>1.0658000000000001</v>
      </c>
      <c r="O322" s="7">
        <f t="shared" si="25"/>
        <v>134.91139240506328</v>
      </c>
      <c r="P322" t="s">
        <v>8269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>
        <f t="shared" ref="N323:N386" si="30">E323/D323</f>
        <v>1.0266285714285714</v>
      </c>
      <c r="O323" s="7">
        <f t="shared" ref="O323:O386" si="31">IF(L323,E323/L323,0)</f>
        <v>106.62314540059347</v>
      </c>
      <c r="P323" t="s">
        <v>8269</v>
      </c>
      <c r="Q323" t="str">
        <f t="shared" ref="Q323:Q386" si="32">LEFT(P323, SEARCH("/",P323,1)-1)</f>
        <v>film &amp; video</v>
      </c>
      <c r="R323" t="str">
        <f t="shared" ref="R323:R386" si="33">RIGHT(P323,LEN(P323) - SEARCH("/", P323, 1))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>
        <f t="shared" si="30"/>
        <v>1.0791200000000001</v>
      </c>
      <c r="O324" s="7">
        <f t="shared" si="31"/>
        <v>145.04301075268816</v>
      </c>
      <c r="P324" t="s">
        <v>8269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>
        <f t="shared" si="30"/>
        <v>1.2307407407407407</v>
      </c>
      <c r="O325" s="7">
        <f t="shared" si="31"/>
        <v>114.58620689655173</v>
      </c>
      <c r="P325" t="s">
        <v>8269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>
        <f t="shared" si="30"/>
        <v>1.016</v>
      </c>
      <c r="O326" s="7">
        <f t="shared" si="31"/>
        <v>105.3170731707317</v>
      </c>
      <c r="P326" t="s">
        <v>8269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>
        <f t="shared" si="30"/>
        <v>1.04396</v>
      </c>
      <c r="O327" s="7">
        <f t="shared" si="31"/>
        <v>70.921195652173907</v>
      </c>
      <c r="P327" t="s">
        <v>8269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>
        <f t="shared" si="30"/>
        <v>1.1292973333333334</v>
      </c>
      <c r="O328" s="7">
        <f t="shared" si="31"/>
        <v>147.17167680278018</v>
      </c>
      <c r="P328" t="s">
        <v>8269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>
        <f t="shared" si="30"/>
        <v>1.3640000000000001</v>
      </c>
      <c r="O329" s="7">
        <f t="shared" si="31"/>
        <v>160.47058823529412</v>
      </c>
      <c r="P329" t="s">
        <v>8269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>
        <f t="shared" si="30"/>
        <v>1.036144</v>
      </c>
      <c r="O330" s="7">
        <f t="shared" si="31"/>
        <v>156.04578313253012</v>
      </c>
      <c r="P330" t="s">
        <v>8269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>
        <f t="shared" si="30"/>
        <v>1.0549999999999999</v>
      </c>
      <c r="O331" s="7">
        <f t="shared" si="31"/>
        <v>63.17365269461078</v>
      </c>
      <c r="P331" t="s">
        <v>8269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>
        <f t="shared" si="30"/>
        <v>1.0182857142857142</v>
      </c>
      <c r="O332" s="7">
        <f t="shared" si="31"/>
        <v>104.82352941176471</v>
      </c>
      <c r="P332" t="s">
        <v>8269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>
        <f t="shared" si="30"/>
        <v>1.0660499999999999</v>
      </c>
      <c r="O333" s="7">
        <f t="shared" si="31"/>
        <v>97.356164383561648</v>
      </c>
      <c r="P333" t="s">
        <v>8269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>
        <f t="shared" si="30"/>
        <v>1.13015</v>
      </c>
      <c r="O334" s="7">
        <f t="shared" si="31"/>
        <v>203.63063063063063</v>
      </c>
      <c r="P334" t="s">
        <v>8269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>
        <f t="shared" si="30"/>
        <v>1.252275</v>
      </c>
      <c r="O335" s="7">
        <f t="shared" si="31"/>
        <v>188.31203007518798</v>
      </c>
      <c r="P335" t="s">
        <v>8269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>
        <f t="shared" si="30"/>
        <v>1.0119</v>
      </c>
      <c r="O336" s="7">
        <f t="shared" si="31"/>
        <v>146.65217391304347</v>
      </c>
      <c r="P336" t="s">
        <v>8269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>
        <f t="shared" si="30"/>
        <v>1.0276470588235294</v>
      </c>
      <c r="O337" s="7">
        <f t="shared" si="31"/>
        <v>109.1875</v>
      </c>
      <c r="P337" t="s">
        <v>8269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>
        <f t="shared" si="30"/>
        <v>1.1683911999999999</v>
      </c>
      <c r="O338" s="7">
        <f t="shared" si="31"/>
        <v>59.249046653144013</v>
      </c>
      <c r="P338" t="s">
        <v>8269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>
        <f t="shared" si="30"/>
        <v>1.0116833333333335</v>
      </c>
      <c r="O339" s="7">
        <f t="shared" si="31"/>
        <v>97.904838709677421</v>
      </c>
      <c r="P339" t="s">
        <v>8269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>
        <f t="shared" si="30"/>
        <v>1.1013360000000001</v>
      </c>
      <c r="O340" s="7">
        <f t="shared" si="31"/>
        <v>70.000169491525426</v>
      </c>
      <c r="P340" t="s">
        <v>8269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>
        <f t="shared" si="30"/>
        <v>1.0808333333333333</v>
      </c>
      <c r="O341" s="7">
        <f t="shared" si="31"/>
        <v>72.865168539325836</v>
      </c>
      <c r="P341" t="s">
        <v>8269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>
        <f t="shared" si="30"/>
        <v>1.2502285714285715</v>
      </c>
      <c r="O342" s="7">
        <f t="shared" si="31"/>
        <v>146.34782608695653</v>
      </c>
      <c r="P342" t="s">
        <v>8269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>
        <f t="shared" si="30"/>
        <v>1.0671428571428572</v>
      </c>
      <c r="O343" s="7">
        <f t="shared" si="31"/>
        <v>67.909090909090907</v>
      </c>
      <c r="P343" t="s">
        <v>8269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>
        <f t="shared" si="30"/>
        <v>1.0036639999999999</v>
      </c>
      <c r="O344" s="7">
        <f t="shared" si="31"/>
        <v>169.85083076923075</v>
      </c>
      <c r="P344" t="s">
        <v>8269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>
        <f t="shared" si="30"/>
        <v>1.0202863333333334</v>
      </c>
      <c r="O345" s="7">
        <f t="shared" si="31"/>
        <v>58.413339694656486</v>
      </c>
      <c r="P345" t="s">
        <v>8269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>
        <f t="shared" si="30"/>
        <v>1.0208358208955224</v>
      </c>
      <c r="O346" s="7">
        <f t="shared" si="31"/>
        <v>119.99298245614035</v>
      </c>
      <c r="P346" t="s">
        <v>8269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>
        <f t="shared" si="30"/>
        <v>1.2327586206896552</v>
      </c>
      <c r="O347" s="7">
        <f t="shared" si="31"/>
        <v>99.860335195530723</v>
      </c>
      <c r="P347" t="s">
        <v>8269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>
        <f t="shared" si="30"/>
        <v>1.7028880000000002</v>
      </c>
      <c r="O348" s="7">
        <f t="shared" si="31"/>
        <v>90.579148936170213</v>
      </c>
      <c r="P348" t="s">
        <v>8269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>
        <f t="shared" si="30"/>
        <v>1.1159049999999999</v>
      </c>
      <c r="O349" s="7">
        <f t="shared" si="31"/>
        <v>117.77361477572559</v>
      </c>
      <c r="P349" t="s">
        <v>8269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>
        <f t="shared" si="30"/>
        <v>1.03</v>
      </c>
      <c r="O350" s="7">
        <f t="shared" si="31"/>
        <v>86.554621848739501</v>
      </c>
      <c r="P350" t="s">
        <v>8269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>
        <f t="shared" si="30"/>
        <v>1.0663570159857905</v>
      </c>
      <c r="O351" s="7">
        <f t="shared" si="31"/>
        <v>71.899281437125751</v>
      </c>
      <c r="P351" t="s">
        <v>8269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>
        <f t="shared" si="30"/>
        <v>1.1476</v>
      </c>
      <c r="O352" s="7">
        <f t="shared" si="31"/>
        <v>129.81900452488688</v>
      </c>
      <c r="P352" t="s">
        <v>8269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>
        <f t="shared" si="30"/>
        <v>1.2734117647058822</v>
      </c>
      <c r="O353" s="7">
        <f t="shared" si="31"/>
        <v>44.912863070539416</v>
      </c>
      <c r="P353" t="s">
        <v>8269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>
        <f t="shared" si="30"/>
        <v>1.1656</v>
      </c>
      <c r="O354" s="7">
        <f t="shared" si="31"/>
        <v>40.755244755244753</v>
      </c>
      <c r="P354" t="s">
        <v>8269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>
        <f t="shared" si="30"/>
        <v>1.0861819426615318</v>
      </c>
      <c r="O355" s="7">
        <f t="shared" si="31"/>
        <v>103.52394779771615</v>
      </c>
      <c r="P355" t="s">
        <v>8269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>
        <f t="shared" si="30"/>
        <v>1.0394285714285714</v>
      </c>
      <c r="O356" s="7">
        <f t="shared" si="31"/>
        <v>125.44827586206897</v>
      </c>
      <c r="P356" t="s">
        <v>8269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>
        <f t="shared" si="30"/>
        <v>1.1625714285714286</v>
      </c>
      <c r="O357" s="7">
        <f t="shared" si="31"/>
        <v>246.60606060606059</v>
      </c>
      <c r="P357" t="s">
        <v>8269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>
        <f t="shared" si="30"/>
        <v>1.0269239999999999</v>
      </c>
      <c r="O358" s="7">
        <f t="shared" si="31"/>
        <v>79.401340206185566</v>
      </c>
      <c r="P358" t="s">
        <v>8269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>
        <f t="shared" si="30"/>
        <v>1.74</v>
      </c>
      <c r="O359" s="7">
        <f t="shared" si="31"/>
        <v>86.138613861386133</v>
      </c>
      <c r="P359" t="s">
        <v>8269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>
        <f t="shared" si="30"/>
        <v>1.03088</v>
      </c>
      <c r="O360" s="7">
        <f t="shared" si="31"/>
        <v>193.04868913857678</v>
      </c>
      <c r="P360" t="s">
        <v>8269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>
        <f t="shared" si="30"/>
        <v>1.0485537190082646</v>
      </c>
      <c r="O361" s="7">
        <f t="shared" si="31"/>
        <v>84.023178807947019</v>
      </c>
      <c r="P361" t="s">
        <v>8269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>
        <f t="shared" si="30"/>
        <v>1.0137499999999999</v>
      </c>
      <c r="O362" s="7">
        <f t="shared" si="31"/>
        <v>139.82758620689654</v>
      </c>
      <c r="P362" t="s">
        <v>8269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>
        <f t="shared" si="30"/>
        <v>1.1107699999999998</v>
      </c>
      <c r="O363" s="7">
        <f t="shared" si="31"/>
        <v>109.82189265536722</v>
      </c>
      <c r="P363" t="s">
        <v>8269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>
        <f t="shared" si="30"/>
        <v>1.2415933781686497</v>
      </c>
      <c r="O364" s="7">
        <f t="shared" si="31"/>
        <v>139.53488372093022</v>
      </c>
      <c r="P364" t="s">
        <v>8269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>
        <f t="shared" si="30"/>
        <v>1.0133333333333334</v>
      </c>
      <c r="O365" s="7">
        <f t="shared" si="31"/>
        <v>347.84615384615387</v>
      </c>
      <c r="P365" t="s">
        <v>8269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>
        <f t="shared" si="30"/>
        <v>1.1016142857142857</v>
      </c>
      <c r="O366" s="7">
        <f t="shared" si="31"/>
        <v>68.24159292035398</v>
      </c>
      <c r="P366" t="s">
        <v>8269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>
        <f t="shared" si="30"/>
        <v>1.0397333333333334</v>
      </c>
      <c r="O367" s="7">
        <f t="shared" si="31"/>
        <v>239.93846153846152</v>
      </c>
      <c r="P367" t="s">
        <v>8269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>
        <f t="shared" si="30"/>
        <v>1.013157894736842</v>
      </c>
      <c r="O368" s="7">
        <f t="shared" si="31"/>
        <v>287.31343283582089</v>
      </c>
      <c r="P368" t="s">
        <v>8269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>
        <f t="shared" si="30"/>
        <v>1.033501</v>
      </c>
      <c r="O369" s="7">
        <f t="shared" si="31"/>
        <v>86.84882352941176</v>
      </c>
      <c r="P369" t="s">
        <v>8269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>
        <f t="shared" si="30"/>
        <v>1.04112</v>
      </c>
      <c r="O370" s="7">
        <f t="shared" si="31"/>
        <v>81.84905660377359</v>
      </c>
      <c r="P370" t="s">
        <v>8269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>
        <f t="shared" si="30"/>
        <v>1.1015569230769231</v>
      </c>
      <c r="O371" s="7">
        <f t="shared" si="31"/>
        <v>42.874970059880241</v>
      </c>
      <c r="P371" t="s">
        <v>8269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>
        <f t="shared" si="30"/>
        <v>1.2202</v>
      </c>
      <c r="O372" s="7">
        <f t="shared" si="31"/>
        <v>709.41860465116281</v>
      </c>
      <c r="P372" t="s">
        <v>8269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>
        <f t="shared" si="30"/>
        <v>1.1416866666666667</v>
      </c>
      <c r="O373" s="7">
        <f t="shared" si="31"/>
        <v>161.25517890772127</v>
      </c>
      <c r="P373" t="s">
        <v>8269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>
        <f t="shared" si="30"/>
        <v>1.2533333333333334</v>
      </c>
      <c r="O374" s="7">
        <f t="shared" si="31"/>
        <v>41.777777777777779</v>
      </c>
      <c r="P374" t="s">
        <v>8269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>
        <f t="shared" si="30"/>
        <v>1.0666666666666667</v>
      </c>
      <c r="O375" s="7">
        <f t="shared" si="31"/>
        <v>89.887640449438209</v>
      </c>
      <c r="P375" t="s">
        <v>8269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>
        <f t="shared" si="30"/>
        <v>1.3065</v>
      </c>
      <c r="O376" s="7">
        <f t="shared" si="31"/>
        <v>45.051724137931032</v>
      </c>
      <c r="P376" t="s">
        <v>8269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>
        <f t="shared" si="30"/>
        <v>1.2</v>
      </c>
      <c r="O377" s="7">
        <f t="shared" si="31"/>
        <v>42.857142857142854</v>
      </c>
      <c r="P377" t="s">
        <v>8269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>
        <f t="shared" si="30"/>
        <v>1.0595918367346939</v>
      </c>
      <c r="O378" s="7">
        <f t="shared" si="31"/>
        <v>54.083333333333336</v>
      </c>
      <c r="P378" t="s">
        <v>8269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>
        <f t="shared" si="30"/>
        <v>1.1439999999999999</v>
      </c>
      <c r="O379" s="7">
        <f t="shared" si="31"/>
        <v>103.21804511278195</v>
      </c>
      <c r="P379" t="s">
        <v>8269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>
        <f t="shared" si="30"/>
        <v>1.1176666666666666</v>
      </c>
      <c r="O380" s="7">
        <f t="shared" si="31"/>
        <v>40.397590361445786</v>
      </c>
      <c r="P380" t="s">
        <v>8269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>
        <f t="shared" si="30"/>
        <v>1.1608000000000001</v>
      </c>
      <c r="O381" s="7">
        <f t="shared" si="31"/>
        <v>116.85906040268456</v>
      </c>
      <c r="P381" t="s">
        <v>8269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>
        <f t="shared" si="30"/>
        <v>1.415</v>
      </c>
      <c r="O382" s="7">
        <f t="shared" si="31"/>
        <v>115.51020408163265</v>
      </c>
      <c r="P382" t="s">
        <v>8269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>
        <f t="shared" si="30"/>
        <v>1.0472999999999999</v>
      </c>
      <c r="O383" s="7">
        <f t="shared" si="31"/>
        <v>104.31274900398407</v>
      </c>
      <c r="P383" t="s">
        <v>8269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>
        <f t="shared" si="30"/>
        <v>2.5583333333333331</v>
      </c>
      <c r="O384" s="7">
        <f t="shared" si="31"/>
        <v>69.772727272727266</v>
      </c>
      <c r="P384" t="s">
        <v>8269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>
        <f t="shared" si="30"/>
        <v>2.0670670670670672</v>
      </c>
      <c r="O385" s="7">
        <f t="shared" si="31"/>
        <v>43.020833333333336</v>
      </c>
      <c r="P385" t="s">
        <v>8269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>
        <f t="shared" si="30"/>
        <v>1.1210500000000001</v>
      </c>
      <c r="O386" s="7">
        <f t="shared" si="31"/>
        <v>58.540469973890339</v>
      </c>
      <c r="P386" t="s">
        <v>8269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>
        <f t="shared" ref="N387:N450" si="36">E387/D387</f>
        <v>1.05982</v>
      </c>
      <c r="O387" s="7">
        <f t="shared" ref="O387:O450" si="37">IF(L387,E387/L387,0)</f>
        <v>111.79535864978902</v>
      </c>
      <c r="P387" t="s">
        <v>8269</v>
      </c>
      <c r="Q387" t="str">
        <f t="shared" ref="Q387:Q450" si="38">LEFT(P387, SEARCH("/",P387,1)-1)</f>
        <v>film &amp; video</v>
      </c>
      <c r="R387" t="str">
        <f t="shared" ref="R387:R450" si="39">RIGHT(P387,LEN(P387) - SEARCH("/", P387, 1))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>
        <f t="shared" si="36"/>
        <v>1.0016666666666667</v>
      </c>
      <c r="O388" s="7">
        <f t="shared" si="37"/>
        <v>46.230769230769234</v>
      </c>
      <c r="P388" t="s">
        <v>8269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>
        <f t="shared" si="36"/>
        <v>2.1398947368421051</v>
      </c>
      <c r="O389" s="7">
        <f t="shared" si="37"/>
        <v>144.69039145907473</v>
      </c>
      <c r="P389" t="s">
        <v>8269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>
        <f t="shared" si="36"/>
        <v>1.2616000000000001</v>
      </c>
      <c r="O390" s="7">
        <f t="shared" si="37"/>
        <v>88.845070422535215</v>
      </c>
      <c r="P390" t="s">
        <v>8269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>
        <f t="shared" si="36"/>
        <v>1.8153547058823529</v>
      </c>
      <c r="O391" s="7">
        <f t="shared" si="37"/>
        <v>81.75107284768211</v>
      </c>
      <c r="P391" t="s">
        <v>8269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>
        <f t="shared" si="36"/>
        <v>1</v>
      </c>
      <c r="O392" s="7">
        <f t="shared" si="37"/>
        <v>71.428571428571431</v>
      </c>
      <c r="P392" t="s">
        <v>8269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>
        <f t="shared" si="36"/>
        <v>1.0061</v>
      </c>
      <c r="O393" s="7">
        <f t="shared" si="37"/>
        <v>104.25906735751295</v>
      </c>
      <c r="P393" t="s">
        <v>8269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>
        <f t="shared" si="36"/>
        <v>1.009027027027027</v>
      </c>
      <c r="O394" s="7">
        <f t="shared" si="37"/>
        <v>90.616504854368927</v>
      </c>
      <c r="P394" t="s">
        <v>8269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>
        <f t="shared" si="36"/>
        <v>1.10446</v>
      </c>
      <c r="O395" s="7">
        <f t="shared" si="37"/>
        <v>157.33048433048432</v>
      </c>
      <c r="P395" t="s">
        <v>8269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>
        <f t="shared" si="36"/>
        <v>1.118936170212766</v>
      </c>
      <c r="O396" s="7">
        <f t="shared" si="37"/>
        <v>105.18</v>
      </c>
      <c r="P396" t="s">
        <v>8269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>
        <f t="shared" si="36"/>
        <v>1.0804450000000001</v>
      </c>
      <c r="O397" s="7">
        <f t="shared" si="37"/>
        <v>58.719836956521746</v>
      </c>
      <c r="P397" t="s">
        <v>8269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>
        <f t="shared" si="36"/>
        <v>1.0666666666666667</v>
      </c>
      <c r="O398" s="7">
        <f t="shared" si="37"/>
        <v>81.632653061224488</v>
      </c>
      <c r="P398" t="s">
        <v>8269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>
        <f t="shared" si="36"/>
        <v>1.0390027322404372</v>
      </c>
      <c r="O399" s="7">
        <f t="shared" si="37"/>
        <v>56.460043668122275</v>
      </c>
      <c r="P399" t="s">
        <v>8269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>
        <f t="shared" si="36"/>
        <v>1.2516</v>
      </c>
      <c r="O400" s="7">
        <f t="shared" si="37"/>
        <v>140.1044776119403</v>
      </c>
      <c r="P400" t="s">
        <v>8269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>
        <f t="shared" si="36"/>
        <v>1.0680499999999999</v>
      </c>
      <c r="O401" s="7">
        <f t="shared" si="37"/>
        <v>224.85263157894738</v>
      </c>
      <c r="P401" t="s">
        <v>8269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>
        <f t="shared" si="36"/>
        <v>1.1230249999999999</v>
      </c>
      <c r="O402" s="7">
        <f t="shared" si="37"/>
        <v>181.13306451612902</v>
      </c>
      <c r="P402" t="s">
        <v>8269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>
        <f t="shared" si="36"/>
        <v>1.0381199999999999</v>
      </c>
      <c r="O403" s="7">
        <f t="shared" si="37"/>
        <v>711.04109589041093</v>
      </c>
      <c r="P403" t="s">
        <v>8269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>
        <f t="shared" si="36"/>
        <v>1.4165000000000001</v>
      </c>
      <c r="O404" s="7">
        <f t="shared" si="37"/>
        <v>65.883720930232556</v>
      </c>
      <c r="P404" t="s">
        <v>8269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>
        <f t="shared" si="36"/>
        <v>1.0526</v>
      </c>
      <c r="O405" s="7">
        <f t="shared" si="37"/>
        <v>75.185714285714283</v>
      </c>
      <c r="P405" t="s">
        <v>8269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>
        <f t="shared" si="36"/>
        <v>1.0309142857142857</v>
      </c>
      <c r="O406" s="7">
        <f t="shared" si="37"/>
        <v>133.14391143911439</v>
      </c>
      <c r="P406" t="s">
        <v>8269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>
        <f t="shared" si="36"/>
        <v>1.0765957446808512</v>
      </c>
      <c r="O407" s="7">
        <f t="shared" si="37"/>
        <v>55.2</v>
      </c>
      <c r="P407" t="s">
        <v>8269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>
        <f t="shared" si="36"/>
        <v>1.0770464285714285</v>
      </c>
      <c r="O408" s="7">
        <f t="shared" si="37"/>
        <v>86.163714285714292</v>
      </c>
      <c r="P408" t="s">
        <v>8269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>
        <f t="shared" si="36"/>
        <v>1.0155000000000001</v>
      </c>
      <c r="O409" s="7">
        <f t="shared" si="37"/>
        <v>92.318181818181813</v>
      </c>
      <c r="P409" t="s">
        <v>8269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>
        <f t="shared" si="36"/>
        <v>1.0143766666666667</v>
      </c>
      <c r="O410" s="7">
        <f t="shared" si="37"/>
        <v>160.16473684210527</v>
      </c>
      <c r="P410" t="s">
        <v>8269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>
        <f t="shared" si="36"/>
        <v>1.3680000000000001</v>
      </c>
      <c r="O411" s="7">
        <f t="shared" si="37"/>
        <v>45.6</v>
      </c>
      <c r="P411" t="s">
        <v>8269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>
        <f t="shared" si="36"/>
        <v>1.2829999999999999</v>
      </c>
      <c r="O412" s="7">
        <f t="shared" si="37"/>
        <v>183.28571428571428</v>
      </c>
      <c r="P412" t="s">
        <v>8269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>
        <f t="shared" si="36"/>
        <v>1.0105</v>
      </c>
      <c r="O413" s="7">
        <f t="shared" si="37"/>
        <v>125.78838174273859</v>
      </c>
      <c r="P413" t="s">
        <v>8269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>
        <f t="shared" si="36"/>
        <v>1.2684</v>
      </c>
      <c r="O414" s="7">
        <f t="shared" si="37"/>
        <v>57.654545454545456</v>
      </c>
      <c r="P414" t="s">
        <v>8269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>
        <f t="shared" si="36"/>
        <v>1.0508593749999999</v>
      </c>
      <c r="O415" s="7">
        <f t="shared" si="37"/>
        <v>78.660818713450297</v>
      </c>
      <c r="P415" t="s">
        <v>8269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>
        <f t="shared" si="36"/>
        <v>1.0285405405405406</v>
      </c>
      <c r="O416" s="7">
        <f t="shared" si="37"/>
        <v>91.480769230769226</v>
      </c>
      <c r="P416" t="s">
        <v>8269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>
        <f t="shared" si="36"/>
        <v>1.0214714285714286</v>
      </c>
      <c r="O417" s="7">
        <f t="shared" si="37"/>
        <v>68.09809523809524</v>
      </c>
      <c r="P417" t="s">
        <v>8269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>
        <f t="shared" si="36"/>
        <v>1.2021700000000002</v>
      </c>
      <c r="O418" s="7">
        <f t="shared" si="37"/>
        <v>48.086800000000004</v>
      </c>
      <c r="P418" t="s">
        <v>8269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>
        <f t="shared" si="36"/>
        <v>1.0024761904761905</v>
      </c>
      <c r="O419" s="7">
        <f t="shared" si="37"/>
        <v>202.42307692307693</v>
      </c>
      <c r="P419" t="s">
        <v>8269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>
        <f t="shared" si="36"/>
        <v>1.0063392857142857</v>
      </c>
      <c r="O420" s="7">
        <f t="shared" si="37"/>
        <v>216.75</v>
      </c>
      <c r="P420" t="s">
        <v>8269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>
        <f t="shared" si="36"/>
        <v>1.004375</v>
      </c>
      <c r="O421" s="7">
        <f t="shared" si="37"/>
        <v>110.06849315068493</v>
      </c>
      <c r="P421" t="s">
        <v>8269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>
        <f t="shared" si="36"/>
        <v>4.3939393939393936E-3</v>
      </c>
      <c r="O422" s="7">
        <f t="shared" si="37"/>
        <v>4.833333333333333</v>
      </c>
      <c r="P422" t="s">
        <v>8270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>
        <f t="shared" si="36"/>
        <v>2.0066666666666667E-2</v>
      </c>
      <c r="O423" s="7">
        <f t="shared" si="37"/>
        <v>50.166666666666664</v>
      </c>
      <c r="P423" t="s">
        <v>8270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>
        <f t="shared" si="36"/>
        <v>1.0749999999999999E-2</v>
      </c>
      <c r="O424" s="7">
        <f t="shared" si="37"/>
        <v>35.833333333333336</v>
      </c>
      <c r="P424" t="s">
        <v>8270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>
        <f t="shared" si="36"/>
        <v>7.6499999999999997E-3</v>
      </c>
      <c r="O425" s="7">
        <f t="shared" si="37"/>
        <v>11.76923076923077</v>
      </c>
      <c r="P425" t="s">
        <v>8270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>
        <f t="shared" si="36"/>
        <v>6.7966666666666675E-2</v>
      </c>
      <c r="O426" s="7">
        <f t="shared" si="37"/>
        <v>40.78</v>
      </c>
      <c r="P426" t="s">
        <v>8270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>
        <f t="shared" si="36"/>
        <v>1.2E-4</v>
      </c>
      <c r="O427" s="7">
        <f t="shared" si="37"/>
        <v>3</v>
      </c>
      <c r="P427" t="s">
        <v>8270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>
        <f t="shared" si="36"/>
        <v>1.3299999999999999E-2</v>
      </c>
      <c r="O428" s="7">
        <f t="shared" si="37"/>
        <v>16.625</v>
      </c>
      <c r="P428" t="s">
        <v>8270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>
        <f t="shared" si="36"/>
        <v>0</v>
      </c>
      <c r="O429" s="7">
        <f t="shared" si="37"/>
        <v>0</v>
      </c>
      <c r="P429" t="s">
        <v>8270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>
        <f t="shared" si="36"/>
        <v>5.6333333333333332E-2</v>
      </c>
      <c r="O430" s="7">
        <f t="shared" si="37"/>
        <v>52</v>
      </c>
      <c r="P430" t="s">
        <v>8270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>
        <f t="shared" si="36"/>
        <v>0</v>
      </c>
      <c r="O431" s="7">
        <f t="shared" si="37"/>
        <v>0</v>
      </c>
      <c r="P431" t="s">
        <v>8270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>
        <f t="shared" si="36"/>
        <v>2.4E-2</v>
      </c>
      <c r="O432" s="7">
        <f t="shared" si="37"/>
        <v>4.8</v>
      </c>
      <c r="P432" t="s">
        <v>8270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>
        <f t="shared" si="36"/>
        <v>0.13833333333333334</v>
      </c>
      <c r="O433" s="7">
        <f t="shared" si="37"/>
        <v>51.875</v>
      </c>
      <c r="P433" t="s">
        <v>8270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>
        <f t="shared" si="36"/>
        <v>9.5000000000000001E-2</v>
      </c>
      <c r="O434" s="7">
        <f t="shared" si="37"/>
        <v>71.25</v>
      </c>
      <c r="P434" t="s">
        <v>8270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>
        <f t="shared" si="36"/>
        <v>0</v>
      </c>
      <c r="O435" s="7">
        <f t="shared" si="37"/>
        <v>0</v>
      </c>
      <c r="P435" t="s">
        <v>8270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>
        <f t="shared" si="36"/>
        <v>0.05</v>
      </c>
      <c r="O436" s="7">
        <f t="shared" si="37"/>
        <v>62.5</v>
      </c>
      <c r="P436" t="s">
        <v>8270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>
        <f t="shared" si="36"/>
        <v>2.7272727272727273E-5</v>
      </c>
      <c r="O437" s="7">
        <f t="shared" si="37"/>
        <v>1</v>
      </c>
      <c r="P437" t="s">
        <v>8270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>
        <f t="shared" si="36"/>
        <v>0</v>
      </c>
      <c r="O438" s="7">
        <f t="shared" si="37"/>
        <v>0</v>
      </c>
      <c r="P438" t="s">
        <v>8270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>
        <f t="shared" si="36"/>
        <v>0</v>
      </c>
      <c r="O439" s="7">
        <f t="shared" si="37"/>
        <v>0</v>
      </c>
      <c r="P439" t="s">
        <v>8270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>
        <f t="shared" si="36"/>
        <v>9.3799999999999994E-2</v>
      </c>
      <c r="O440" s="7">
        <f t="shared" si="37"/>
        <v>170.54545454545453</v>
      </c>
      <c r="P440" t="s">
        <v>8270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>
        <f t="shared" si="36"/>
        <v>0</v>
      </c>
      <c r="O441" s="7">
        <f t="shared" si="37"/>
        <v>0</v>
      </c>
      <c r="P441" t="s">
        <v>8270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>
        <f t="shared" si="36"/>
        <v>1E-3</v>
      </c>
      <c r="O442" s="7">
        <f t="shared" si="37"/>
        <v>5</v>
      </c>
      <c r="P442" t="s">
        <v>8270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>
        <f t="shared" si="36"/>
        <v>0</v>
      </c>
      <c r="O443" s="7">
        <f t="shared" si="37"/>
        <v>0</v>
      </c>
      <c r="P443" t="s">
        <v>8270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>
        <f t="shared" si="36"/>
        <v>0.39358823529411763</v>
      </c>
      <c r="O444" s="7">
        <f t="shared" si="37"/>
        <v>393.58823529411762</v>
      </c>
      <c r="P444" t="s">
        <v>8270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>
        <f t="shared" si="36"/>
        <v>1E-3</v>
      </c>
      <c r="O445" s="7">
        <f t="shared" si="37"/>
        <v>5</v>
      </c>
      <c r="P445" t="s">
        <v>8270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>
        <f t="shared" si="36"/>
        <v>0.05</v>
      </c>
      <c r="O446" s="7">
        <f t="shared" si="37"/>
        <v>50</v>
      </c>
      <c r="P446" t="s">
        <v>8270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>
        <f t="shared" si="36"/>
        <v>3.3333333333333335E-5</v>
      </c>
      <c r="O447" s="7">
        <f t="shared" si="37"/>
        <v>1</v>
      </c>
      <c r="P447" t="s">
        <v>8270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>
        <f t="shared" si="36"/>
        <v>7.2952380952380949E-2</v>
      </c>
      <c r="O448" s="7">
        <f t="shared" si="37"/>
        <v>47.875</v>
      </c>
      <c r="P448" t="s">
        <v>8270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>
        <f t="shared" si="36"/>
        <v>1.6666666666666666E-4</v>
      </c>
      <c r="O449" s="7">
        <f t="shared" si="37"/>
        <v>5</v>
      </c>
      <c r="P449" t="s">
        <v>8270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>
        <f t="shared" si="36"/>
        <v>3.2804E-2</v>
      </c>
      <c r="O450" s="7">
        <f t="shared" si="37"/>
        <v>20.502500000000001</v>
      </c>
      <c r="P450" t="s">
        <v>8270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>
        <f t="shared" ref="N451:N514" si="42">E451/D451</f>
        <v>2.2499999999999999E-2</v>
      </c>
      <c r="O451" s="7">
        <f t="shared" ref="O451:O514" si="43">IF(L451,E451/L451,0)</f>
        <v>9</v>
      </c>
      <c r="P451" t="s">
        <v>8270</v>
      </c>
      <c r="Q451" t="str">
        <f t="shared" ref="Q451:Q514" si="44">LEFT(P451, SEARCH("/",P451,1)-1)</f>
        <v>film &amp; video</v>
      </c>
      <c r="R451" t="str">
        <f t="shared" ref="R451:R514" si="45">RIGHT(P451,LEN(P451) - SEARCH("/", P451, 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>
        <f t="shared" si="42"/>
        <v>7.92E-3</v>
      </c>
      <c r="O452" s="7">
        <f t="shared" si="43"/>
        <v>56.571428571428569</v>
      </c>
      <c r="P452" t="s">
        <v>8270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>
        <f t="shared" si="42"/>
        <v>0</v>
      </c>
      <c r="O453" s="7">
        <f t="shared" si="43"/>
        <v>0</v>
      </c>
      <c r="P453" t="s">
        <v>8270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>
        <f t="shared" si="42"/>
        <v>0.64</v>
      </c>
      <c r="O454" s="7">
        <f t="shared" si="43"/>
        <v>40</v>
      </c>
      <c r="P454" t="s">
        <v>8270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>
        <f t="shared" si="42"/>
        <v>2.740447957839262E-4</v>
      </c>
      <c r="O455" s="7">
        <f t="shared" si="43"/>
        <v>13</v>
      </c>
      <c r="P455" t="s">
        <v>8270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>
        <f t="shared" si="42"/>
        <v>8.2000000000000007E-3</v>
      </c>
      <c r="O456" s="7">
        <f t="shared" si="43"/>
        <v>16.399999999999999</v>
      </c>
      <c r="P456" t="s">
        <v>8270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>
        <f t="shared" si="42"/>
        <v>6.9230769230769226E-4</v>
      </c>
      <c r="O457" s="7">
        <f t="shared" si="43"/>
        <v>22.5</v>
      </c>
      <c r="P457" t="s">
        <v>8270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>
        <f t="shared" si="42"/>
        <v>6.8631863186318634E-3</v>
      </c>
      <c r="O458" s="7">
        <f t="shared" si="43"/>
        <v>20.333333333333332</v>
      </c>
      <c r="P458" t="s">
        <v>8270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>
        <f t="shared" si="42"/>
        <v>0</v>
      </c>
      <c r="O459" s="7">
        <f t="shared" si="43"/>
        <v>0</v>
      </c>
      <c r="P459" t="s">
        <v>8270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>
        <f t="shared" si="42"/>
        <v>8.2100000000000006E-2</v>
      </c>
      <c r="O460" s="7">
        <f t="shared" si="43"/>
        <v>16.755102040816325</v>
      </c>
      <c r="P460" t="s">
        <v>8270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>
        <f t="shared" si="42"/>
        <v>6.4102564102564103E-4</v>
      </c>
      <c r="O461" s="7">
        <f t="shared" si="43"/>
        <v>25</v>
      </c>
      <c r="P461" t="s">
        <v>8270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>
        <f t="shared" si="42"/>
        <v>2.9411764705882353E-3</v>
      </c>
      <c r="O462" s="7">
        <f t="shared" si="43"/>
        <v>12.5</v>
      </c>
      <c r="P462" t="s">
        <v>8270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>
        <f t="shared" si="42"/>
        <v>0</v>
      </c>
      <c r="O463" s="7">
        <f t="shared" si="43"/>
        <v>0</v>
      </c>
      <c r="P463" t="s">
        <v>8270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>
        <f t="shared" si="42"/>
        <v>0</v>
      </c>
      <c r="O464" s="7">
        <f t="shared" si="43"/>
        <v>0</v>
      </c>
      <c r="P464" t="s">
        <v>8270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>
        <f t="shared" si="42"/>
        <v>2.2727272727272728E-2</v>
      </c>
      <c r="O465" s="7">
        <f t="shared" si="43"/>
        <v>113.63636363636364</v>
      </c>
      <c r="P465" t="s">
        <v>8270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>
        <f t="shared" si="42"/>
        <v>9.9009900990099011E-4</v>
      </c>
      <c r="O466" s="7">
        <f t="shared" si="43"/>
        <v>1</v>
      </c>
      <c r="P466" t="s">
        <v>8270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>
        <f t="shared" si="42"/>
        <v>0.26953125</v>
      </c>
      <c r="O467" s="7">
        <f t="shared" si="43"/>
        <v>17.25</v>
      </c>
      <c r="P467" t="s">
        <v>8270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>
        <f t="shared" si="42"/>
        <v>7.6E-3</v>
      </c>
      <c r="O468" s="7">
        <f t="shared" si="43"/>
        <v>15.2</v>
      </c>
      <c r="P468" t="s">
        <v>8270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>
        <f t="shared" si="42"/>
        <v>0.21575</v>
      </c>
      <c r="O469" s="7">
        <f t="shared" si="43"/>
        <v>110.64102564102564</v>
      </c>
      <c r="P469" t="s">
        <v>8270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>
        <f t="shared" si="42"/>
        <v>0</v>
      </c>
      <c r="O470" s="7">
        <f t="shared" si="43"/>
        <v>0</v>
      </c>
      <c r="P470" t="s">
        <v>8270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>
        <f t="shared" si="42"/>
        <v>0</v>
      </c>
      <c r="O471" s="7">
        <f t="shared" si="43"/>
        <v>0</v>
      </c>
      <c r="P471" t="s">
        <v>8270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>
        <f t="shared" si="42"/>
        <v>1.0200000000000001E-2</v>
      </c>
      <c r="O472" s="7">
        <f t="shared" si="43"/>
        <v>25.5</v>
      </c>
      <c r="P472" t="s">
        <v>8270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>
        <f t="shared" si="42"/>
        <v>0.11892727272727273</v>
      </c>
      <c r="O473" s="7">
        <f t="shared" si="43"/>
        <v>38.476470588235294</v>
      </c>
      <c r="P473" t="s">
        <v>8270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>
        <f t="shared" si="42"/>
        <v>0.17624999999999999</v>
      </c>
      <c r="O474" s="7">
        <f t="shared" si="43"/>
        <v>28.2</v>
      </c>
      <c r="P474" t="s">
        <v>8270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>
        <f t="shared" si="42"/>
        <v>2.87E-2</v>
      </c>
      <c r="O475" s="7">
        <f t="shared" si="43"/>
        <v>61.5</v>
      </c>
      <c r="P475" t="s">
        <v>8270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>
        <f t="shared" si="42"/>
        <v>3.0303030303030303E-4</v>
      </c>
      <c r="O476" s="7">
        <f t="shared" si="43"/>
        <v>1</v>
      </c>
      <c r="P476" t="s">
        <v>8270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>
        <f t="shared" si="42"/>
        <v>0</v>
      </c>
      <c r="O477" s="7">
        <f t="shared" si="43"/>
        <v>0</v>
      </c>
      <c r="P477" t="s">
        <v>8270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>
        <f t="shared" si="42"/>
        <v>2.2302681818181819E-2</v>
      </c>
      <c r="O478" s="7">
        <f t="shared" si="43"/>
        <v>39.569274193548388</v>
      </c>
      <c r="P478" t="s">
        <v>8270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>
        <f t="shared" si="42"/>
        <v>0</v>
      </c>
      <c r="O479" s="7">
        <f t="shared" si="43"/>
        <v>0</v>
      </c>
      <c r="P479" t="s">
        <v>8270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>
        <f t="shared" si="42"/>
        <v>0</v>
      </c>
      <c r="O480" s="7">
        <f t="shared" si="43"/>
        <v>0</v>
      </c>
      <c r="P480" t="s">
        <v>8270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>
        <f t="shared" si="42"/>
        <v>0.3256</v>
      </c>
      <c r="O481" s="7">
        <f t="shared" si="43"/>
        <v>88.8</v>
      </c>
      <c r="P481" t="s">
        <v>8270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>
        <f t="shared" si="42"/>
        <v>0.19409999999999999</v>
      </c>
      <c r="O482" s="7">
        <f t="shared" si="43"/>
        <v>55.457142857142856</v>
      </c>
      <c r="P482" t="s">
        <v>8270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>
        <f t="shared" si="42"/>
        <v>6.0999999999999999E-2</v>
      </c>
      <c r="O483" s="7">
        <f t="shared" si="43"/>
        <v>87.142857142857139</v>
      </c>
      <c r="P483" t="s">
        <v>8270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>
        <f t="shared" si="42"/>
        <v>1E-3</v>
      </c>
      <c r="O484" s="7">
        <f t="shared" si="43"/>
        <v>10</v>
      </c>
      <c r="P484" t="s">
        <v>8270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>
        <f t="shared" si="42"/>
        <v>0.502</v>
      </c>
      <c r="O485" s="7">
        <f t="shared" si="43"/>
        <v>51.224489795918366</v>
      </c>
      <c r="P485" t="s">
        <v>8270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>
        <f t="shared" si="42"/>
        <v>1.8625E-3</v>
      </c>
      <c r="O486" s="7">
        <f t="shared" si="43"/>
        <v>13.545454545454545</v>
      </c>
      <c r="P486" t="s">
        <v>8270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>
        <f t="shared" si="42"/>
        <v>0.21906971229845085</v>
      </c>
      <c r="O487" s="7">
        <f t="shared" si="43"/>
        <v>66.520080000000007</v>
      </c>
      <c r="P487" t="s">
        <v>8270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>
        <f t="shared" si="42"/>
        <v>9.0909090909090904E-5</v>
      </c>
      <c r="O488" s="7">
        <f t="shared" si="43"/>
        <v>50</v>
      </c>
      <c r="P488" t="s">
        <v>8270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>
        <f t="shared" si="42"/>
        <v>0</v>
      </c>
      <c r="O489" s="7">
        <f t="shared" si="43"/>
        <v>0</v>
      </c>
      <c r="P489" t="s">
        <v>8270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>
        <f t="shared" si="42"/>
        <v>0</v>
      </c>
      <c r="O490" s="7">
        <f t="shared" si="43"/>
        <v>0</v>
      </c>
      <c r="P490" t="s">
        <v>8270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>
        <f t="shared" si="42"/>
        <v>2.8667813379201833E-3</v>
      </c>
      <c r="O491" s="7">
        <f t="shared" si="43"/>
        <v>71.666666666666671</v>
      </c>
      <c r="P491" t="s">
        <v>8270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>
        <f t="shared" si="42"/>
        <v>0</v>
      </c>
      <c r="O492" s="7">
        <f t="shared" si="43"/>
        <v>0</v>
      </c>
      <c r="P492" t="s">
        <v>8270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>
        <f t="shared" si="42"/>
        <v>0</v>
      </c>
      <c r="O493" s="7">
        <f t="shared" si="43"/>
        <v>0</v>
      </c>
      <c r="P493" t="s">
        <v>8270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>
        <f t="shared" si="42"/>
        <v>0</v>
      </c>
      <c r="O494" s="7">
        <f t="shared" si="43"/>
        <v>0</v>
      </c>
      <c r="P494" t="s">
        <v>8270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>
        <f t="shared" si="42"/>
        <v>0</v>
      </c>
      <c r="O495" s="7">
        <f t="shared" si="43"/>
        <v>0</v>
      </c>
      <c r="P495" t="s">
        <v>8270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>
        <f t="shared" si="42"/>
        <v>1.5499999999999999E-3</v>
      </c>
      <c r="O496" s="7">
        <f t="shared" si="43"/>
        <v>10.333333333333334</v>
      </c>
      <c r="P496" t="s">
        <v>8270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>
        <f t="shared" si="42"/>
        <v>0</v>
      </c>
      <c r="O497" s="7">
        <f t="shared" si="43"/>
        <v>0</v>
      </c>
      <c r="P497" t="s">
        <v>8270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>
        <f t="shared" si="42"/>
        <v>1.6666666666666667E-5</v>
      </c>
      <c r="O498" s="7">
        <f t="shared" si="43"/>
        <v>1</v>
      </c>
      <c r="P498" t="s">
        <v>8270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>
        <f t="shared" si="42"/>
        <v>6.6964285714285711E-3</v>
      </c>
      <c r="O499" s="7">
        <f t="shared" si="43"/>
        <v>10</v>
      </c>
      <c r="P499" t="s">
        <v>8270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>
        <f t="shared" si="42"/>
        <v>4.5985132395404561E-2</v>
      </c>
      <c r="O500" s="7">
        <f t="shared" si="43"/>
        <v>136.09090909090909</v>
      </c>
      <c r="P500" t="s">
        <v>8270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>
        <f t="shared" si="42"/>
        <v>9.5500000000000002E-2</v>
      </c>
      <c r="O501" s="7">
        <f t="shared" si="43"/>
        <v>73.461538461538467</v>
      </c>
      <c r="P501" t="s">
        <v>8270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>
        <f t="shared" si="42"/>
        <v>3.307692307692308E-2</v>
      </c>
      <c r="O502" s="7">
        <f t="shared" si="43"/>
        <v>53.75</v>
      </c>
      <c r="P502" t="s">
        <v>8270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>
        <f t="shared" si="42"/>
        <v>0</v>
      </c>
      <c r="O503" s="7">
        <f t="shared" si="43"/>
        <v>0</v>
      </c>
      <c r="P503" t="s">
        <v>8270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>
        <f t="shared" si="42"/>
        <v>1.15E-2</v>
      </c>
      <c r="O504" s="7">
        <f t="shared" si="43"/>
        <v>57.5</v>
      </c>
      <c r="P504" t="s">
        <v>8270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>
        <f t="shared" si="42"/>
        <v>1.7538461538461537E-2</v>
      </c>
      <c r="O505" s="7">
        <f t="shared" si="43"/>
        <v>12.666666666666666</v>
      </c>
      <c r="P505" t="s">
        <v>8270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>
        <f t="shared" si="42"/>
        <v>1.3673469387755101E-2</v>
      </c>
      <c r="O506" s="7">
        <f t="shared" si="43"/>
        <v>67</v>
      </c>
      <c r="P506" t="s">
        <v>8270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>
        <f t="shared" si="42"/>
        <v>4.3333333333333331E-3</v>
      </c>
      <c r="O507" s="7">
        <f t="shared" si="43"/>
        <v>3.7142857142857144</v>
      </c>
      <c r="P507" t="s">
        <v>8270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>
        <f t="shared" si="42"/>
        <v>1.25E-3</v>
      </c>
      <c r="O508" s="7">
        <f t="shared" si="43"/>
        <v>250</v>
      </c>
      <c r="P508" t="s">
        <v>8270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>
        <f t="shared" si="42"/>
        <v>3.2000000000000001E-2</v>
      </c>
      <c r="O509" s="7">
        <f t="shared" si="43"/>
        <v>64</v>
      </c>
      <c r="P509" t="s">
        <v>8270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>
        <f t="shared" si="42"/>
        <v>8.0000000000000002E-3</v>
      </c>
      <c r="O510" s="7">
        <f t="shared" si="43"/>
        <v>133.33333333333334</v>
      </c>
      <c r="P510" t="s">
        <v>8270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>
        <f t="shared" si="42"/>
        <v>2E-3</v>
      </c>
      <c r="O511" s="7">
        <f t="shared" si="43"/>
        <v>10</v>
      </c>
      <c r="P511" t="s">
        <v>8270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>
        <f t="shared" si="42"/>
        <v>0</v>
      </c>
      <c r="O512" s="7">
        <f t="shared" si="43"/>
        <v>0</v>
      </c>
      <c r="P512" t="s">
        <v>8270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>
        <f t="shared" si="42"/>
        <v>0.03</v>
      </c>
      <c r="O513" s="7">
        <f t="shared" si="43"/>
        <v>30</v>
      </c>
      <c r="P513" t="s">
        <v>8270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>
        <f t="shared" si="42"/>
        <v>1.3749999999999999E-3</v>
      </c>
      <c r="O514" s="7">
        <f t="shared" si="43"/>
        <v>5.5</v>
      </c>
      <c r="P514" t="s">
        <v>8270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>
        <f t="shared" ref="N515:N578" si="48">E515/D515</f>
        <v>0.13924</v>
      </c>
      <c r="O515" s="7">
        <f t="shared" ref="O515:O578" si="49">IF(L515,E515/L515,0)</f>
        <v>102.38235294117646</v>
      </c>
      <c r="P515" t="s">
        <v>8270</v>
      </c>
      <c r="Q515" t="str">
        <f t="shared" ref="Q515:Q578" si="50">LEFT(P515, SEARCH("/",P515,1)-1)</f>
        <v>film &amp; video</v>
      </c>
      <c r="R515" t="str">
        <f t="shared" ref="R515:R578" si="51">RIGHT(P515,LEN(P515) - SEARCH("/", P515, 1))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>
        <f t="shared" si="48"/>
        <v>3.3333333333333333E-2</v>
      </c>
      <c r="O516" s="7">
        <f t="shared" si="49"/>
        <v>16.666666666666668</v>
      </c>
      <c r="P516" t="s">
        <v>8270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>
        <f t="shared" si="48"/>
        <v>0.25413402061855672</v>
      </c>
      <c r="O517" s="7">
        <f t="shared" si="49"/>
        <v>725.02941176470586</v>
      </c>
      <c r="P517" t="s">
        <v>8270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>
        <f t="shared" si="48"/>
        <v>0</v>
      </c>
      <c r="O518" s="7">
        <f t="shared" si="49"/>
        <v>0</v>
      </c>
      <c r="P518" t="s">
        <v>8270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>
        <f t="shared" si="48"/>
        <v>1.3666666666666667E-2</v>
      </c>
      <c r="O519" s="7">
        <f t="shared" si="49"/>
        <v>68.333333333333329</v>
      </c>
      <c r="P519" t="s">
        <v>8270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>
        <f t="shared" si="48"/>
        <v>0</v>
      </c>
      <c r="O520" s="7">
        <f t="shared" si="49"/>
        <v>0</v>
      </c>
      <c r="P520" t="s">
        <v>8270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>
        <f t="shared" si="48"/>
        <v>0.22881426547787684</v>
      </c>
      <c r="O521" s="7">
        <f t="shared" si="49"/>
        <v>39.228571428571428</v>
      </c>
      <c r="P521" t="s">
        <v>8270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>
        <f t="shared" si="48"/>
        <v>1.0209999999999999</v>
      </c>
      <c r="O522" s="7">
        <f t="shared" si="49"/>
        <v>150.14705882352942</v>
      </c>
      <c r="P522" t="s">
        <v>8271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>
        <f t="shared" si="48"/>
        <v>1.0464</v>
      </c>
      <c r="O523" s="7">
        <f t="shared" si="49"/>
        <v>93.428571428571431</v>
      </c>
      <c r="P523" t="s">
        <v>8271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>
        <f t="shared" si="48"/>
        <v>1.1466666666666667</v>
      </c>
      <c r="O524" s="7">
        <f t="shared" si="49"/>
        <v>110.96774193548387</v>
      </c>
      <c r="P524" t="s">
        <v>8271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>
        <f t="shared" si="48"/>
        <v>1.206</v>
      </c>
      <c r="O525" s="7">
        <f t="shared" si="49"/>
        <v>71.785714285714292</v>
      </c>
      <c r="P525" t="s">
        <v>8271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>
        <f t="shared" si="48"/>
        <v>1.0867285714285715</v>
      </c>
      <c r="O526" s="7">
        <f t="shared" si="49"/>
        <v>29.258076923076924</v>
      </c>
      <c r="P526" t="s">
        <v>8271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>
        <f t="shared" si="48"/>
        <v>1</v>
      </c>
      <c r="O527" s="7">
        <f t="shared" si="49"/>
        <v>1000</v>
      </c>
      <c r="P527" t="s">
        <v>8271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>
        <f t="shared" si="48"/>
        <v>1.1399999999999999</v>
      </c>
      <c r="O528" s="7">
        <f t="shared" si="49"/>
        <v>74.347826086956516</v>
      </c>
      <c r="P528" t="s">
        <v>8271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>
        <f t="shared" si="48"/>
        <v>1.0085</v>
      </c>
      <c r="O529" s="7">
        <f t="shared" si="49"/>
        <v>63.829113924050631</v>
      </c>
      <c r="P529" t="s">
        <v>8271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>
        <f t="shared" si="48"/>
        <v>1.1565217391304348</v>
      </c>
      <c r="O530" s="7">
        <f t="shared" si="49"/>
        <v>44.333333333333336</v>
      </c>
      <c r="P530" t="s">
        <v>8271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>
        <f t="shared" si="48"/>
        <v>1.3041666666666667</v>
      </c>
      <c r="O531" s="7">
        <f t="shared" si="49"/>
        <v>86.944444444444443</v>
      </c>
      <c r="P531" t="s">
        <v>8271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>
        <f t="shared" si="48"/>
        <v>1.0778267254038179</v>
      </c>
      <c r="O532" s="7">
        <f t="shared" si="49"/>
        <v>126.55172413793103</v>
      </c>
      <c r="P532" t="s">
        <v>8271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>
        <f t="shared" si="48"/>
        <v>1</v>
      </c>
      <c r="O533" s="7">
        <f t="shared" si="49"/>
        <v>129.03225806451613</v>
      </c>
      <c r="P533" t="s">
        <v>8271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>
        <f t="shared" si="48"/>
        <v>1.2324999999999999</v>
      </c>
      <c r="O534" s="7">
        <f t="shared" si="49"/>
        <v>71.242774566473983</v>
      </c>
      <c r="P534" t="s">
        <v>8271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>
        <f t="shared" si="48"/>
        <v>1.002</v>
      </c>
      <c r="O535" s="7">
        <f t="shared" si="49"/>
        <v>117.88235294117646</v>
      </c>
      <c r="P535" t="s">
        <v>8271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>
        <f t="shared" si="48"/>
        <v>1.0466666666666666</v>
      </c>
      <c r="O536" s="7">
        <f t="shared" si="49"/>
        <v>327.08333333333331</v>
      </c>
      <c r="P536" t="s">
        <v>8271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>
        <f t="shared" si="48"/>
        <v>1.0249999999999999</v>
      </c>
      <c r="O537" s="7">
        <f t="shared" si="49"/>
        <v>34.745762711864408</v>
      </c>
      <c r="P537" t="s">
        <v>8271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>
        <f t="shared" si="48"/>
        <v>1.1825757575757576</v>
      </c>
      <c r="O538" s="7">
        <f t="shared" si="49"/>
        <v>100.06410256410257</v>
      </c>
      <c r="P538" t="s">
        <v>8271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>
        <f t="shared" si="48"/>
        <v>1.2050000000000001</v>
      </c>
      <c r="O539" s="7">
        <f t="shared" si="49"/>
        <v>40.847457627118644</v>
      </c>
      <c r="P539" t="s">
        <v>8271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>
        <f t="shared" si="48"/>
        <v>3.0242</v>
      </c>
      <c r="O540" s="7">
        <f t="shared" si="49"/>
        <v>252.01666666666668</v>
      </c>
      <c r="P540" t="s">
        <v>8271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>
        <f t="shared" si="48"/>
        <v>1.00644</v>
      </c>
      <c r="O541" s="7">
        <f t="shared" si="49"/>
        <v>25.161000000000001</v>
      </c>
      <c r="P541" t="s">
        <v>8271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>
        <f t="shared" si="48"/>
        <v>6.666666666666667E-5</v>
      </c>
      <c r="O542" s="7">
        <f t="shared" si="49"/>
        <v>1</v>
      </c>
      <c r="P542" t="s">
        <v>8272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>
        <f t="shared" si="48"/>
        <v>5.5555555555555558E-3</v>
      </c>
      <c r="O543" s="7">
        <f t="shared" si="49"/>
        <v>25</v>
      </c>
      <c r="P543" t="s">
        <v>8272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>
        <f t="shared" si="48"/>
        <v>3.9999999999999998E-6</v>
      </c>
      <c r="O544" s="7">
        <f t="shared" si="49"/>
        <v>1</v>
      </c>
      <c r="P544" t="s">
        <v>8272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>
        <f t="shared" si="48"/>
        <v>3.1818181818181819E-3</v>
      </c>
      <c r="O545" s="7">
        <f t="shared" si="49"/>
        <v>35</v>
      </c>
      <c r="P545" t="s">
        <v>8272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>
        <f t="shared" si="48"/>
        <v>1.2E-2</v>
      </c>
      <c r="O546" s="7">
        <f t="shared" si="49"/>
        <v>3</v>
      </c>
      <c r="P546" t="s">
        <v>8272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>
        <f t="shared" si="48"/>
        <v>0.27383999999999997</v>
      </c>
      <c r="O547" s="7">
        <f t="shared" si="49"/>
        <v>402.70588235294116</v>
      </c>
      <c r="P547" t="s">
        <v>8272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>
        <f t="shared" si="48"/>
        <v>8.6666666666666663E-4</v>
      </c>
      <c r="O548" s="7">
        <f t="shared" si="49"/>
        <v>26</v>
      </c>
      <c r="P548" t="s">
        <v>8272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>
        <f t="shared" si="48"/>
        <v>0</v>
      </c>
      <c r="O549" s="7">
        <f t="shared" si="49"/>
        <v>0</v>
      </c>
      <c r="P549" t="s">
        <v>8272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>
        <f t="shared" si="48"/>
        <v>8.9999999999999998E-4</v>
      </c>
      <c r="O550" s="7">
        <f t="shared" si="49"/>
        <v>9</v>
      </c>
      <c r="P550" t="s">
        <v>8272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>
        <f t="shared" si="48"/>
        <v>2.7199999999999998E-2</v>
      </c>
      <c r="O551" s="7">
        <f t="shared" si="49"/>
        <v>8.5</v>
      </c>
      <c r="P551" t="s">
        <v>8272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>
        <f t="shared" si="48"/>
        <v>7.0000000000000001E-3</v>
      </c>
      <c r="O552" s="7">
        <f t="shared" si="49"/>
        <v>8.75</v>
      </c>
      <c r="P552" t="s">
        <v>8272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>
        <f t="shared" si="48"/>
        <v>5.0413333333333331E-2</v>
      </c>
      <c r="O553" s="7">
        <f t="shared" si="49"/>
        <v>135.03571428571428</v>
      </c>
      <c r="P553" t="s">
        <v>8272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>
        <f t="shared" si="48"/>
        <v>0</v>
      </c>
      <c r="O554" s="7">
        <f t="shared" si="49"/>
        <v>0</v>
      </c>
      <c r="P554" t="s">
        <v>8272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>
        <f t="shared" si="48"/>
        <v>4.9199999999999999E-3</v>
      </c>
      <c r="O555" s="7">
        <f t="shared" si="49"/>
        <v>20.5</v>
      </c>
      <c r="P555" t="s">
        <v>8272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>
        <f t="shared" si="48"/>
        <v>0.36589147286821705</v>
      </c>
      <c r="O556" s="7">
        <f t="shared" si="49"/>
        <v>64.36363636363636</v>
      </c>
      <c r="P556" t="s">
        <v>8272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>
        <f t="shared" si="48"/>
        <v>0</v>
      </c>
      <c r="O557" s="7">
        <f t="shared" si="49"/>
        <v>0</v>
      </c>
      <c r="P557" t="s">
        <v>8272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>
        <f t="shared" si="48"/>
        <v>2.5000000000000001E-2</v>
      </c>
      <c r="O558" s="7">
        <f t="shared" si="49"/>
        <v>200</v>
      </c>
      <c r="P558" t="s">
        <v>8272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>
        <f t="shared" si="48"/>
        <v>9.1066666666666674E-3</v>
      </c>
      <c r="O559" s="7">
        <f t="shared" si="49"/>
        <v>68.3</v>
      </c>
      <c r="P559" t="s">
        <v>8272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>
        <f t="shared" si="48"/>
        <v>0</v>
      </c>
      <c r="O560" s="7">
        <f t="shared" si="49"/>
        <v>0</v>
      </c>
      <c r="P560" t="s">
        <v>8272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>
        <f t="shared" si="48"/>
        <v>2.0833333333333335E-4</v>
      </c>
      <c r="O561" s="7">
        <f t="shared" si="49"/>
        <v>50</v>
      </c>
      <c r="P561" t="s">
        <v>8272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>
        <f t="shared" si="48"/>
        <v>1.2E-4</v>
      </c>
      <c r="O562" s="7">
        <f t="shared" si="49"/>
        <v>4</v>
      </c>
      <c r="P562" t="s">
        <v>8272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>
        <f t="shared" si="48"/>
        <v>3.6666666666666666E-3</v>
      </c>
      <c r="O563" s="7">
        <f t="shared" si="49"/>
        <v>27.5</v>
      </c>
      <c r="P563" t="s">
        <v>8272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>
        <f t="shared" si="48"/>
        <v>0</v>
      </c>
      <c r="O564" s="7">
        <f t="shared" si="49"/>
        <v>0</v>
      </c>
      <c r="P564" t="s">
        <v>8272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>
        <f t="shared" si="48"/>
        <v>9.0666666666666662E-4</v>
      </c>
      <c r="O565" s="7">
        <f t="shared" si="49"/>
        <v>34</v>
      </c>
      <c r="P565" t="s">
        <v>8272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>
        <f t="shared" si="48"/>
        <v>5.5555555555555558E-5</v>
      </c>
      <c r="O566" s="7">
        <f t="shared" si="49"/>
        <v>1</v>
      </c>
      <c r="P566" t="s">
        <v>8272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>
        <f t="shared" si="48"/>
        <v>0</v>
      </c>
      <c r="O567" s="7">
        <f t="shared" si="49"/>
        <v>0</v>
      </c>
      <c r="P567" t="s">
        <v>8272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>
        <f t="shared" si="48"/>
        <v>2.0000000000000001E-4</v>
      </c>
      <c r="O568" s="7">
        <f t="shared" si="49"/>
        <v>1</v>
      </c>
      <c r="P568" t="s">
        <v>8272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>
        <f t="shared" si="48"/>
        <v>0</v>
      </c>
      <c r="O569" s="7">
        <f t="shared" si="49"/>
        <v>0</v>
      </c>
      <c r="P569" t="s">
        <v>8272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>
        <f t="shared" si="48"/>
        <v>0.01</v>
      </c>
      <c r="O570" s="7">
        <f t="shared" si="49"/>
        <v>49</v>
      </c>
      <c r="P570" t="s">
        <v>8272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>
        <f t="shared" si="48"/>
        <v>8.0000000000000002E-3</v>
      </c>
      <c r="O571" s="7">
        <f t="shared" si="49"/>
        <v>20</v>
      </c>
      <c r="P571" t="s">
        <v>8272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>
        <f t="shared" si="48"/>
        <v>1.6705882352941177E-3</v>
      </c>
      <c r="O572" s="7">
        <f t="shared" si="49"/>
        <v>142</v>
      </c>
      <c r="P572" t="s">
        <v>8272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>
        <f t="shared" si="48"/>
        <v>4.2399999999999998E-3</v>
      </c>
      <c r="O573" s="7">
        <f t="shared" si="49"/>
        <v>53</v>
      </c>
      <c r="P573" t="s">
        <v>8272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>
        <f t="shared" si="48"/>
        <v>0</v>
      </c>
      <c r="O574" s="7">
        <f t="shared" si="49"/>
        <v>0</v>
      </c>
      <c r="P574" t="s">
        <v>8272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>
        <f t="shared" si="48"/>
        <v>3.892538925389254E-3</v>
      </c>
      <c r="O575" s="7">
        <f t="shared" si="49"/>
        <v>38.444444444444443</v>
      </c>
      <c r="P575" t="s">
        <v>8272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>
        <f t="shared" si="48"/>
        <v>7.1556350626118068E-3</v>
      </c>
      <c r="O576" s="7">
        <f t="shared" si="49"/>
        <v>20</v>
      </c>
      <c r="P576" t="s">
        <v>8272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>
        <f t="shared" si="48"/>
        <v>4.3166666666666666E-3</v>
      </c>
      <c r="O577" s="7">
        <f t="shared" si="49"/>
        <v>64.75</v>
      </c>
      <c r="P577" t="s">
        <v>8272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>
        <f t="shared" si="48"/>
        <v>1.2500000000000001E-5</v>
      </c>
      <c r="O578" s="7">
        <f t="shared" si="49"/>
        <v>1</v>
      </c>
      <c r="P578" t="s">
        <v>8272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>
        <f t="shared" ref="N579:N642" si="54">E579/D579</f>
        <v>2E-3</v>
      </c>
      <c r="O579" s="7">
        <f t="shared" ref="O579:O642" si="55">IF(L579,E579/L579,0)</f>
        <v>10</v>
      </c>
      <c r="P579" t="s">
        <v>8272</v>
      </c>
      <c r="Q579" t="str">
        <f t="shared" ref="Q579:Q642" si="56">LEFT(P579, SEARCH("/",P579,1)-1)</f>
        <v>technology</v>
      </c>
      <c r="R579" t="str">
        <f t="shared" ref="R579:R642" si="57">RIGHT(P579,LEN(P579) - SEARCH("/", P579, 1))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>
        <f t="shared" si="54"/>
        <v>1.12E-4</v>
      </c>
      <c r="O580" s="7">
        <f t="shared" si="55"/>
        <v>2</v>
      </c>
      <c r="P580" t="s">
        <v>8272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>
        <f t="shared" si="54"/>
        <v>1.4583333333333334E-2</v>
      </c>
      <c r="O581" s="7">
        <f t="shared" si="55"/>
        <v>35</v>
      </c>
      <c r="P581" t="s">
        <v>8272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>
        <f t="shared" si="54"/>
        <v>3.3333333333333332E-4</v>
      </c>
      <c r="O582" s="7">
        <f t="shared" si="55"/>
        <v>1</v>
      </c>
      <c r="P582" t="s">
        <v>8272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>
        <f t="shared" si="54"/>
        <v>0</v>
      </c>
      <c r="O583" s="7">
        <f t="shared" si="55"/>
        <v>0</v>
      </c>
      <c r="P583" t="s">
        <v>8272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>
        <f t="shared" si="54"/>
        <v>0</v>
      </c>
      <c r="O584" s="7">
        <f t="shared" si="55"/>
        <v>0</v>
      </c>
      <c r="P584" t="s">
        <v>8272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>
        <f t="shared" si="54"/>
        <v>1.1111111111111112E-4</v>
      </c>
      <c r="O585" s="7">
        <f t="shared" si="55"/>
        <v>1</v>
      </c>
      <c r="P585" t="s">
        <v>8272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>
        <f t="shared" si="54"/>
        <v>0.01</v>
      </c>
      <c r="O586" s="7">
        <f t="shared" si="55"/>
        <v>5</v>
      </c>
      <c r="P586" t="s">
        <v>8272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>
        <f t="shared" si="54"/>
        <v>0</v>
      </c>
      <c r="O587" s="7">
        <f t="shared" si="55"/>
        <v>0</v>
      </c>
      <c r="P587" t="s">
        <v>8272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>
        <f t="shared" si="54"/>
        <v>5.5999999999999999E-3</v>
      </c>
      <c r="O588" s="7">
        <f t="shared" si="55"/>
        <v>14</v>
      </c>
      <c r="P588" t="s">
        <v>8272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>
        <f t="shared" si="54"/>
        <v>9.0833333333333335E-2</v>
      </c>
      <c r="O589" s="7">
        <f t="shared" si="55"/>
        <v>389.28571428571428</v>
      </c>
      <c r="P589" t="s">
        <v>8272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>
        <f t="shared" si="54"/>
        <v>3.3444444444444443E-2</v>
      </c>
      <c r="O590" s="7">
        <f t="shared" si="55"/>
        <v>150.5</v>
      </c>
      <c r="P590" t="s">
        <v>8272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>
        <f t="shared" si="54"/>
        <v>1.3333333333333334E-4</v>
      </c>
      <c r="O591" s="7">
        <f t="shared" si="55"/>
        <v>1</v>
      </c>
      <c r="P591" t="s">
        <v>8272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>
        <f t="shared" si="54"/>
        <v>4.4600000000000001E-2</v>
      </c>
      <c r="O592" s="7">
        <f t="shared" si="55"/>
        <v>24.777777777777779</v>
      </c>
      <c r="P592" t="s">
        <v>8272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>
        <f t="shared" si="54"/>
        <v>6.0999999999999997E-4</v>
      </c>
      <c r="O593" s="7">
        <f t="shared" si="55"/>
        <v>30.5</v>
      </c>
      <c r="P593" t="s">
        <v>8272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>
        <f t="shared" si="54"/>
        <v>3.3333333333333333E-2</v>
      </c>
      <c r="O594" s="7">
        <f t="shared" si="55"/>
        <v>250</v>
      </c>
      <c r="P594" t="s">
        <v>8272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>
        <f t="shared" si="54"/>
        <v>0.23</v>
      </c>
      <c r="O595" s="7">
        <f t="shared" si="55"/>
        <v>16.428571428571427</v>
      </c>
      <c r="P595" t="s">
        <v>8272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>
        <f t="shared" si="54"/>
        <v>1.0399999999999999E-3</v>
      </c>
      <c r="O596" s="7">
        <f t="shared" si="55"/>
        <v>13</v>
      </c>
      <c r="P596" t="s">
        <v>8272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>
        <f t="shared" si="54"/>
        <v>4.2599999999999999E-3</v>
      </c>
      <c r="O597" s="7">
        <f t="shared" si="55"/>
        <v>53.25</v>
      </c>
      <c r="P597" t="s">
        <v>8272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>
        <f t="shared" si="54"/>
        <v>2.9999999999999997E-4</v>
      </c>
      <c r="O598" s="7">
        <f t="shared" si="55"/>
        <v>3</v>
      </c>
      <c r="P598" t="s">
        <v>8272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>
        <f t="shared" si="54"/>
        <v>2.6666666666666666E-3</v>
      </c>
      <c r="O599" s="7">
        <f t="shared" si="55"/>
        <v>10</v>
      </c>
      <c r="P599" t="s">
        <v>8272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>
        <f t="shared" si="54"/>
        <v>0.34</v>
      </c>
      <c r="O600" s="7">
        <f t="shared" si="55"/>
        <v>121.42857142857143</v>
      </c>
      <c r="P600" t="s">
        <v>8272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>
        <f t="shared" si="54"/>
        <v>6.2E-4</v>
      </c>
      <c r="O601" s="7">
        <f t="shared" si="55"/>
        <v>15.5</v>
      </c>
      <c r="P601" t="s">
        <v>8272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>
        <f t="shared" si="54"/>
        <v>0.02</v>
      </c>
      <c r="O602" s="7">
        <f t="shared" si="55"/>
        <v>100</v>
      </c>
      <c r="P602" t="s">
        <v>8272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>
        <f t="shared" si="54"/>
        <v>1.4E-2</v>
      </c>
      <c r="O603" s="7">
        <f t="shared" si="55"/>
        <v>23.333333333333332</v>
      </c>
      <c r="P603" t="s">
        <v>8272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>
        <f t="shared" si="54"/>
        <v>0</v>
      </c>
      <c r="O604" s="7">
        <f t="shared" si="55"/>
        <v>0</v>
      </c>
      <c r="P604" t="s">
        <v>8272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>
        <f t="shared" si="54"/>
        <v>3.9334666666666664E-2</v>
      </c>
      <c r="O605" s="7">
        <f t="shared" si="55"/>
        <v>45.386153846153846</v>
      </c>
      <c r="P605" t="s">
        <v>8272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>
        <f t="shared" si="54"/>
        <v>0</v>
      </c>
      <c r="O606" s="7">
        <f t="shared" si="55"/>
        <v>0</v>
      </c>
      <c r="P606" t="s">
        <v>8272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>
        <f t="shared" si="54"/>
        <v>2.6200000000000001E-2</v>
      </c>
      <c r="O607" s="7">
        <f t="shared" si="55"/>
        <v>16.375</v>
      </c>
      <c r="P607" t="s">
        <v>8272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>
        <f t="shared" si="54"/>
        <v>2E-3</v>
      </c>
      <c r="O608" s="7">
        <f t="shared" si="55"/>
        <v>10</v>
      </c>
      <c r="P608" t="s">
        <v>8272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>
        <f t="shared" si="54"/>
        <v>0</v>
      </c>
      <c r="O609" s="7">
        <f t="shared" si="55"/>
        <v>0</v>
      </c>
      <c r="P609" t="s">
        <v>8272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>
        <f t="shared" si="54"/>
        <v>9.7400000000000004E-3</v>
      </c>
      <c r="O610" s="7">
        <f t="shared" si="55"/>
        <v>292.2</v>
      </c>
      <c r="P610" t="s">
        <v>8272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>
        <f t="shared" si="54"/>
        <v>6.41025641025641E-3</v>
      </c>
      <c r="O611" s="7">
        <f t="shared" si="55"/>
        <v>5</v>
      </c>
      <c r="P611" t="s">
        <v>8272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>
        <f t="shared" si="54"/>
        <v>0</v>
      </c>
      <c r="O612" s="7">
        <f t="shared" si="55"/>
        <v>0</v>
      </c>
      <c r="P612" t="s">
        <v>8272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>
        <f t="shared" si="54"/>
        <v>0</v>
      </c>
      <c r="O613" s="7">
        <f t="shared" si="55"/>
        <v>0</v>
      </c>
      <c r="P613" t="s">
        <v>8272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>
        <f t="shared" si="54"/>
        <v>0</v>
      </c>
      <c r="O614" s="7">
        <f t="shared" si="55"/>
        <v>0</v>
      </c>
      <c r="P614" t="s">
        <v>8272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>
        <f t="shared" si="54"/>
        <v>0.21363333333333334</v>
      </c>
      <c r="O615" s="7">
        <f t="shared" si="55"/>
        <v>105.93388429752066</v>
      </c>
      <c r="P615" t="s">
        <v>8272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>
        <f t="shared" si="54"/>
        <v>0</v>
      </c>
      <c r="O616" s="7">
        <f t="shared" si="55"/>
        <v>0</v>
      </c>
      <c r="P616" t="s">
        <v>8272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>
        <f t="shared" si="54"/>
        <v>0</v>
      </c>
      <c r="O617" s="7">
        <f t="shared" si="55"/>
        <v>0</v>
      </c>
      <c r="P617" t="s">
        <v>8272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>
        <f t="shared" si="54"/>
        <v>0</v>
      </c>
      <c r="O618" s="7">
        <f t="shared" si="55"/>
        <v>0</v>
      </c>
      <c r="P618" t="s">
        <v>8272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>
        <f t="shared" si="54"/>
        <v>0.03</v>
      </c>
      <c r="O619" s="7">
        <f t="shared" si="55"/>
        <v>20</v>
      </c>
      <c r="P619" t="s">
        <v>8272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>
        <f t="shared" si="54"/>
        <v>0</v>
      </c>
      <c r="O620" s="7">
        <f t="shared" si="55"/>
        <v>0</v>
      </c>
      <c r="P620" t="s">
        <v>8272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>
        <f t="shared" si="54"/>
        <v>3.9999999999999998E-7</v>
      </c>
      <c r="O621" s="7">
        <f t="shared" si="55"/>
        <v>1</v>
      </c>
      <c r="P621" t="s">
        <v>8272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>
        <f t="shared" si="54"/>
        <v>0.01</v>
      </c>
      <c r="O622" s="7">
        <f t="shared" si="55"/>
        <v>300</v>
      </c>
      <c r="P622" t="s">
        <v>8272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>
        <f t="shared" si="54"/>
        <v>1.044E-2</v>
      </c>
      <c r="O623" s="7">
        <f t="shared" si="55"/>
        <v>87</v>
      </c>
      <c r="P623" t="s">
        <v>8272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>
        <f t="shared" si="54"/>
        <v>5.6833333333333333E-2</v>
      </c>
      <c r="O624" s="7">
        <f t="shared" si="55"/>
        <v>37.888888888888886</v>
      </c>
      <c r="P624" t="s">
        <v>8272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>
        <f t="shared" si="54"/>
        <v>0</v>
      </c>
      <c r="O625" s="7">
        <f t="shared" si="55"/>
        <v>0</v>
      </c>
      <c r="P625" t="s">
        <v>8272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>
        <f t="shared" si="54"/>
        <v>0</v>
      </c>
      <c r="O626" s="7">
        <f t="shared" si="55"/>
        <v>0</v>
      </c>
      <c r="P626" t="s">
        <v>8272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>
        <f t="shared" si="54"/>
        <v>0</v>
      </c>
      <c r="O627" s="7">
        <f t="shared" si="55"/>
        <v>0</v>
      </c>
      <c r="P627" t="s">
        <v>8272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>
        <f t="shared" si="54"/>
        <v>0.17380000000000001</v>
      </c>
      <c r="O628" s="7">
        <f t="shared" si="55"/>
        <v>111.41025641025641</v>
      </c>
      <c r="P628" t="s">
        <v>8272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>
        <f t="shared" si="54"/>
        <v>2.0000000000000001E-4</v>
      </c>
      <c r="O629" s="7">
        <f t="shared" si="55"/>
        <v>90</v>
      </c>
      <c r="P629" t="s">
        <v>8272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>
        <f t="shared" si="54"/>
        <v>0</v>
      </c>
      <c r="O630" s="7">
        <f t="shared" si="55"/>
        <v>0</v>
      </c>
      <c r="P630" t="s">
        <v>8272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>
        <f t="shared" si="54"/>
        <v>1.75E-3</v>
      </c>
      <c r="O631" s="7">
        <f t="shared" si="55"/>
        <v>116.66666666666667</v>
      </c>
      <c r="P631" t="s">
        <v>8272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>
        <f t="shared" si="54"/>
        <v>8.3340278356529708E-4</v>
      </c>
      <c r="O632" s="7">
        <f t="shared" si="55"/>
        <v>10</v>
      </c>
      <c r="P632" t="s">
        <v>8272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>
        <f t="shared" si="54"/>
        <v>1.38E-2</v>
      </c>
      <c r="O633" s="7">
        <f t="shared" si="55"/>
        <v>76.666666666666671</v>
      </c>
      <c r="P633" t="s">
        <v>8272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>
        <f t="shared" si="54"/>
        <v>0</v>
      </c>
      <c r="O634" s="7">
        <f t="shared" si="55"/>
        <v>0</v>
      </c>
      <c r="P634" t="s">
        <v>8272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>
        <f t="shared" si="54"/>
        <v>0.1245</v>
      </c>
      <c r="O635" s="7">
        <f t="shared" si="55"/>
        <v>49.8</v>
      </c>
      <c r="P635" t="s">
        <v>8272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>
        <f t="shared" si="54"/>
        <v>2.0000000000000001E-4</v>
      </c>
      <c r="O636" s="7">
        <f t="shared" si="55"/>
        <v>1</v>
      </c>
      <c r="P636" t="s">
        <v>8272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>
        <f t="shared" si="54"/>
        <v>8.0000000000000007E-5</v>
      </c>
      <c r="O637" s="7">
        <f t="shared" si="55"/>
        <v>2</v>
      </c>
      <c r="P637" t="s">
        <v>8272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>
        <f t="shared" si="54"/>
        <v>2E-3</v>
      </c>
      <c r="O638" s="7">
        <f t="shared" si="55"/>
        <v>4</v>
      </c>
      <c r="P638" t="s">
        <v>8272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>
        <f t="shared" si="54"/>
        <v>0</v>
      </c>
      <c r="O639" s="7">
        <f t="shared" si="55"/>
        <v>0</v>
      </c>
      <c r="P639" t="s">
        <v>8272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>
        <f t="shared" si="54"/>
        <v>9.0000000000000006E-5</v>
      </c>
      <c r="O640" s="7">
        <f t="shared" si="55"/>
        <v>3</v>
      </c>
      <c r="P640" t="s">
        <v>8272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>
        <f t="shared" si="54"/>
        <v>9.9999999999999995E-7</v>
      </c>
      <c r="O641" s="7">
        <f t="shared" si="55"/>
        <v>1</v>
      </c>
      <c r="P641" t="s">
        <v>8272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>
        <f t="shared" si="54"/>
        <v>1.4428571428571428</v>
      </c>
      <c r="O642" s="7">
        <f t="shared" si="55"/>
        <v>50.5</v>
      </c>
      <c r="P642" t="s">
        <v>8273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>
        <f t="shared" ref="N643:N706" si="60">E643/D643</f>
        <v>1.1916249999999999</v>
      </c>
      <c r="O643" s="7">
        <f t="shared" ref="O643:O706" si="61">IF(L643,E643/L643,0)</f>
        <v>151.31746031746033</v>
      </c>
      <c r="P643" t="s">
        <v>8273</v>
      </c>
      <c r="Q643" t="str">
        <f t="shared" ref="Q643:Q706" si="62">LEFT(P643, SEARCH("/",P643,1)-1)</f>
        <v>technology</v>
      </c>
      <c r="R643" t="str">
        <f t="shared" ref="R643:R706" si="63">RIGHT(P643,LEN(P643) - SEARCH("/", P643, 1))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>
        <f t="shared" si="60"/>
        <v>14.604850000000001</v>
      </c>
      <c r="O644" s="7">
        <f t="shared" si="61"/>
        <v>134.3592456301748</v>
      </c>
      <c r="P644" t="s">
        <v>8273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>
        <f t="shared" si="60"/>
        <v>1.0580799999999999</v>
      </c>
      <c r="O645" s="7">
        <f t="shared" si="61"/>
        <v>174.02631578947367</v>
      </c>
      <c r="P645" t="s">
        <v>8273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>
        <f t="shared" si="60"/>
        <v>3.0011791999999997</v>
      </c>
      <c r="O646" s="7">
        <f t="shared" si="61"/>
        <v>73.486268364348675</v>
      </c>
      <c r="P646" t="s">
        <v>8273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>
        <f t="shared" si="60"/>
        <v>2.7869999999999999</v>
      </c>
      <c r="O647" s="7">
        <f t="shared" si="61"/>
        <v>23.518987341772153</v>
      </c>
      <c r="P647" t="s">
        <v>8273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>
        <f t="shared" si="60"/>
        <v>1.3187625000000001</v>
      </c>
      <c r="O648" s="7">
        <f t="shared" si="61"/>
        <v>39.074444444444445</v>
      </c>
      <c r="P648" t="s">
        <v>8273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>
        <f t="shared" si="60"/>
        <v>1.0705</v>
      </c>
      <c r="O649" s="7">
        <f t="shared" si="61"/>
        <v>125.94117647058823</v>
      </c>
      <c r="P649" t="s">
        <v>8273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>
        <f t="shared" si="60"/>
        <v>1.2682285714285715</v>
      </c>
      <c r="O650" s="7">
        <f t="shared" si="61"/>
        <v>1644</v>
      </c>
      <c r="P650" t="s">
        <v>8273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>
        <f t="shared" si="60"/>
        <v>1.3996</v>
      </c>
      <c r="O651" s="7">
        <f t="shared" si="61"/>
        <v>42.670731707317074</v>
      </c>
      <c r="P651" t="s">
        <v>8273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>
        <f t="shared" si="60"/>
        <v>1.1240000000000001</v>
      </c>
      <c r="O652" s="7">
        <f t="shared" si="61"/>
        <v>35.125</v>
      </c>
      <c r="P652" t="s">
        <v>8273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>
        <f t="shared" si="60"/>
        <v>1.00528</v>
      </c>
      <c r="O653" s="7">
        <f t="shared" si="61"/>
        <v>239.35238095238094</v>
      </c>
      <c r="P653" t="s">
        <v>8273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>
        <f t="shared" si="60"/>
        <v>1.0046666666666666</v>
      </c>
      <c r="O654" s="7">
        <f t="shared" si="61"/>
        <v>107.64285714285714</v>
      </c>
      <c r="P654" t="s">
        <v>8273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>
        <f t="shared" si="60"/>
        <v>1.4144600000000001</v>
      </c>
      <c r="O655" s="7">
        <f t="shared" si="61"/>
        <v>95.830623306233065</v>
      </c>
      <c r="P655" t="s">
        <v>8273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>
        <f t="shared" si="60"/>
        <v>2.6729166666666666</v>
      </c>
      <c r="O656" s="7">
        <f t="shared" si="61"/>
        <v>31.663376110562684</v>
      </c>
      <c r="P656" t="s">
        <v>8273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>
        <f t="shared" si="60"/>
        <v>1.4688749999999999</v>
      </c>
      <c r="O657" s="7">
        <f t="shared" si="61"/>
        <v>42.886861313868614</v>
      </c>
      <c r="P657" t="s">
        <v>8273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>
        <f t="shared" si="60"/>
        <v>2.1356000000000002</v>
      </c>
      <c r="O658" s="7">
        <f t="shared" si="61"/>
        <v>122.73563218390805</v>
      </c>
      <c r="P658" t="s">
        <v>8273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>
        <f t="shared" si="60"/>
        <v>1.2569999999999999</v>
      </c>
      <c r="O659" s="7">
        <f t="shared" si="61"/>
        <v>190.45454545454547</v>
      </c>
      <c r="P659" t="s">
        <v>8273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>
        <f t="shared" si="60"/>
        <v>1.0446206037108834</v>
      </c>
      <c r="O660" s="7">
        <f t="shared" si="61"/>
        <v>109.33695652173913</v>
      </c>
      <c r="P660" t="s">
        <v>8273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>
        <f t="shared" si="60"/>
        <v>1.0056666666666667</v>
      </c>
      <c r="O661" s="7">
        <f t="shared" si="61"/>
        <v>143.66666666666666</v>
      </c>
      <c r="P661" t="s">
        <v>8273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>
        <f t="shared" si="60"/>
        <v>3.058E-2</v>
      </c>
      <c r="O662" s="7">
        <f t="shared" si="61"/>
        <v>84.944444444444443</v>
      </c>
      <c r="P662" t="s">
        <v>8273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>
        <f t="shared" si="60"/>
        <v>9.4999999999999998E-3</v>
      </c>
      <c r="O663" s="7">
        <f t="shared" si="61"/>
        <v>10.555555555555555</v>
      </c>
      <c r="P663" t="s">
        <v>8273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>
        <f t="shared" si="60"/>
        <v>4.0000000000000001E-3</v>
      </c>
      <c r="O664" s="7">
        <f t="shared" si="61"/>
        <v>39</v>
      </c>
      <c r="P664" t="s">
        <v>8273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>
        <f t="shared" si="60"/>
        <v>3.5000000000000001E-3</v>
      </c>
      <c r="O665" s="7">
        <f t="shared" si="61"/>
        <v>100</v>
      </c>
      <c r="P665" t="s">
        <v>8273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>
        <f t="shared" si="60"/>
        <v>7.5333333333333335E-2</v>
      </c>
      <c r="O666" s="7">
        <f t="shared" si="61"/>
        <v>31.172413793103448</v>
      </c>
      <c r="P666" t="s">
        <v>8273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>
        <f t="shared" si="60"/>
        <v>0.18640000000000001</v>
      </c>
      <c r="O667" s="7">
        <f t="shared" si="61"/>
        <v>155.33333333333334</v>
      </c>
      <c r="P667" t="s">
        <v>8273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>
        <f t="shared" si="60"/>
        <v>4.0000000000000003E-5</v>
      </c>
      <c r="O668" s="7">
        <f t="shared" si="61"/>
        <v>2</v>
      </c>
      <c r="P668" t="s">
        <v>8273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>
        <f t="shared" si="60"/>
        <v>0.1002</v>
      </c>
      <c r="O669" s="7">
        <f t="shared" si="61"/>
        <v>178.92857142857142</v>
      </c>
      <c r="P669" t="s">
        <v>8273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>
        <f t="shared" si="60"/>
        <v>4.5600000000000002E-2</v>
      </c>
      <c r="O670" s="7">
        <f t="shared" si="61"/>
        <v>27.36</v>
      </c>
      <c r="P670" t="s">
        <v>8273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>
        <f t="shared" si="60"/>
        <v>0.21507499999999999</v>
      </c>
      <c r="O671" s="7">
        <f t="shared" si="61"/>
        <v>1536.25</v>
      </c>
      <c r="P671" t="s">
        <v>8273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>
        <f t="shared" si="60"/>
        <v>0.29276666666666668</v>
      </c>
      <c r="O672" s="7">
        <f t="shared" si="61"/>
        <v>84.99677419354839</v>
      </c>
      <c r="P672" t="s">
        <v>8273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>
        <f t="shared" si="60"/>
        <v>0.39426666666666665</v>
      </c>
      <c r="O673" s="7">
        <f t="shared" si="61"/>
        <v>788.5333333333333</v>
      </c>
      <c r="P673" t="s">
        <v>8273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>
        <f t="shared" si="60"/>
        <v>0.21628</v>
      </c>
      <c r="O674" s="7">
        <f t="shared" si="61"/>
        <v>50.29767441860465</v>
      </c>
      <c r="P674" t="s">
        <v>8273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>
        <f t="shared" si="60"/>
        <v>2.0500000000000002E-3</v>
      </c>
      <c r="O675" s="7">
        <f t="shared" si="61"/>
        <v>68.333333333333329</v>
      </c>
      <c r="P675" t="s">
        <v>8273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>
        <f t="shared" si="60"/>
        <v>2.9999999999999997E-4</v>
      </c>
      <c r="O676" s="7">
        <f t="shared" si="61"/>
        <v>7.5</v>
      </c>
      <c r="P676" t="s">
        <v>8273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>
        <f t="shared" si="60"/>
        <v>0.14849999999999999</v>
      </c>
      <c r="O677" s="7">
        <f t="shared" si="61"/>
        <v>34.269230769230766</v>
      </c>
      <c r="P677" t="s">
        <v>8273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>
        <f t="shared" si="60"/>
        <v>1.4710000000000001E-2</v>
      </c>
      <c r="O678" s="7">
        <f t="shared" si="61"/>
        <v>61.291666666666664</v>
      </c>
      <c r="P678" t="s">
        <v>8273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>
        <f t="shared" si="60"/>
        <v>0.25584000000000001</v>
      </c>
      <c r="O679" s="7">
        <f t="shared" si="61"/>
        <v>133.25</v>
      </c>
      <c r="P679" t="s">
        <v>8273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>
        <f t="shared" si="60"/>
        <v>3.8206896551724136E-2</v>
      </c>
      <c r="O680" s="7">
        <f t="shared" si="61"/>
        <v>65.17647058823529</v>
      </c>
      <c r="P680" t="s">
        <v>8273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>
        <f t="shared" si="60"/>
        <v>0.15485964912280703</v>
      </c>
      <c r="O681" s="7">
        <f t="shared" si="61"/>
        <v>93.90425531914893</v>
      </c>
      <c r="P681" t="s">
        <v>8273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>
        <f t="shared" si="60"/>
        <v>0.25912000000000002</v>
      </c>
      <c r="O682" s="7">
        <f t="shared" si="61"/>
        <v>150.65116279069767</v>
      </c>
      <c r="P682" t="s">
        <v>8273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>
        <f t="shared" si="60"/>
        <v>4.0000000000000002E-4</v>
      </c>
      <c r="O683" s="7">
        <f t="shared" si="61"/>
        <v>1</v>
      </c>
      <c r="P683" t="s">
        <v>8273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>
        <f t="shared" si="60"/>
        <v>1.06E-3</v>
      </c>
      <c r="O684" s="7">
        <f t="shared" si="61"/>
        <v>13.25</v>
      </c>
      <c r="P684" t="s">
        <v>8273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>
        <f t="shared" si="60"/>
        <v>8.5142857142857138E-3</v>
      </c>
      <c r="O685" s="7">
        <f t="shared" si="61"/>
        <v>99.333333333333329</v>
      </c>
      <c r="P685" t="s">
        <v>8273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>
        <f t="shared" si="60"/>
        <v>7.4837500000000001E-2</v>
      </c>
      <c r="O686" s="7">
        <f t="shared" si="61"/>
        <v>177.39259259259259</v>
      </c>
      <c r="P686" t="s">
        <v>8273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>
        <f t="shared" si="60"/>
        <v>0.27650000000000002</v>
      </c>
      <c r="O687" s="7">
        <f t="shared" si="61"/>
        <v>55.3</v>
      </c>
      <c r="P687" t="s">
        <v>8273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>
        <f t="shared" si="60"/>
        <v>0</v>
      </c>
      <c r="O688" s="7">
        <f t="shared" si="61"/>
        <v>0</v>
      </c>
      <c r="P688" t="s">
        <v>8273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>
        <f t="shared" si="60"/>
        <v>3.5499999999999997E-2</v>
      </c>
      <c r="O689" s="7">
        <f t="shared" si="61"/>
        <v>591.66666666666663</v>
      </c>
      <c r="P689" t="s">
        <v>8273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>
        <f t="shared" si="60"/>
        <v>0.72989999999999999</v>
      </c>
      <c r="O690" s="7">
        <f t="shared" si="61"/>
        <v>405.5</v>
      </c>
      <c r="P690" t="s">
        <v>8273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>
        <f t="shared" si="60"/>
        <v>0.57648750000000004</v>
      </c>
      <c r="O691" s="7">
        <f t="shared" si="61"/>
        <v>343.14732142857144</v>
      </c>
      <c r="P691" t="s">
        <v>8273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>
        <f t="shared" si="60"/>
        <v>0.1234</v>
      </c>
      <c r="O692" s="7">
        <f t="shared" si="61"/>
        <v>72.588235294117652</v>
      </c>
      <c r="P692" t="s">
        <v>8273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>
        <f t="shared" si="60"/>
        <v>5.1999999999999998E-3</v>
      </c>
      <c r="O693" s="7">
        <f t="shared" si="61"/>
        <v>26</v>
      </c>
      <c r="P693" t="s">
        <v>8273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>
        <f t="shared" si="60"/>
        <v>6.5299999999999997E-2</v>
      </c>
      <c r="O694" s="7">
        <f t="shared" si="61"/>
        <v>6.4975124378109452</v>
      </c>
      <c r="P694" t="s">
        <v>8273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>
        <f t="shared" si="60"/>
        <v>0.35338000000000003</v>
      </c>
      <c r="O695" s="7">
        <f t="shared" si="61"/>
        <v>119.38513513513513</v>
      </c>
      <c r="P695" t="s">
        <v>8273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>
        <f t="shared" si="60"/>
        <v>3.933333333333333E-3</v>
      </c>
      <c r="O696" s="7">
        <f t="shared" si="61"/>
        <v>84.285714285714292</v>
      </c>
      <c r="P696" t="s">
        <v>8273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>
        <f t="shared" si="60"/>
        <v>1.06E-2</v>
      </c>
      <c r="O697" s="7">
        <f t="shared" si="61"/>
        <v>90.857142857142861</v>
      </c>
      <c r="P697" t="s">
        <v>8273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>
        <f t="shared" si="60"/>
        <v>5.7142857142857145E-6</v>
      </c>
      <c r="O698" s="7">
        <f t="shared" si="61"/>
        <v>1</v>
      </c>
      <c r="P698" t="s">
        <v>8273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>
        <f t="shared" si="60"/>
        <v>0.46379999999999999</v>
      </c>
      <c r="O699" s="7">
        <f t="shared" si="61"/>
        <v>20.342105263157894</v>
      </c>
      <c r="P699" t="s">
        <v>8273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>
        <f t="shared" si="60"/>
        <v>0.15390000000000001</v>
      </c>
      <c r="O700" s="7">
        <f t="shared" si="61"/>
        <v>530.68965517241384</v>
      </c>
      <c r="P700" t="s">
        <v>8273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>
        <f t="shared" si="60"/>
        <v>0.824221076923077</v>
      </c>
      <c r="O701" s="7">
        <f t="shared" si="61"/>
        <v>120.39184269662923</v>
      </c>
      <c r="P701" t="s">
        <v>8273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>
        <f t="shared" si="60"/>
        <v>2.6866666666666667E-2</v>
      </c>
      <c r="O702" s="7">
        <f t="shared" si="61"/>
        <v>13</v>
      </c>
      <c r="P702" t="s">
        <v>8273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>
        <f t="shared" si="60"/>
        <v>0.26600000000000001</v>
      </c>
      <c r="O703" s="7">
        <f t="shared" si="61"/>
        <v>291.33333333333331</v>
      </c>
      <c r="P703" t="s">
        <v>8273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>
        <f t="shared" si="60"/>
        <v>0.30813400000000002</v>
      </c>
      <c r="O704" s="7">
        <f t="shared" si="61"/>
        <v>124.9191891891892</v>
      </c>
      <c r="P704" t="s">
        <v>8273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>
        <f t="shared" si="60"/>
        <v>5.5800000000000002E-2</v>
      </c>
      <c r="O705" s="7">
        <f t="shared" si="61"/>
        <v>119.57142857142857</v>
      </c>
      <c r="P705" t="s">
        <v>8273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>
        <f t="shared" si="60"/>
        <v>8.7454545454545458E-3</v>
      </c>
      <c r="O706" s="7">
        <f t="shared" si="61"/>
        <v>120.25</v>
      </c>
      <c r="P706" t="s">
        <v>8273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>
        <f t="shared" ref="N707:N770" si="66">E707/D707</f>
        <v>9.7699999999999992E-3</v>
      </c>
      <c r="O707" s="7">
        <f t="shared" ref="O707:O770" si="67">IF(L707,E707/L707,0)</f>
        <v>195.4</v>
      </c>
      <c r="P707" t="s">
        <v>8273</v>
      </c>
      <c r="Q707" t="str">
        <f t="shared" ref="Q707:Q770" si="68">LEFT(P707, SEARCH("/",P707,1)-1)</f>
        <v>technology</v>
      </c>
      <c r="R707" t="str">
        <f t="shared" ref="R707:R770" si="69">RIGHT(P707,LEN(P707) - SEARCH("/", P707, 1))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>
        <f t="shared" si="66"/>
        <v>0</v>
      </c>
      <c r="O708" s="7">
        <f t="shared" si="67"/>
        <v>0</v>
      </c>
      <c r="P708" t="s">
        <v>8273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>
        <f t="shared" si="66"/>
        <v>0.78927352941176465</v>
      </c>
      <c r="O709" s="7">
        <f t="shared" si="67"/>
        <v>117.69868421052631</v>
      </c>
      <c r="P709" t="s">
        <v>8273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>
        <f t="shared" si="66"/>
        <v>0.22092500000000001</v>
      </c>
      <c r="O710" s="7">
        <f t="shared" si="67"/>
        <v>23.948509485094849</v>
      </c>
      <c r="P710" t="s">
        <v>8273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>
        <f t="shared" si="66"/>
        <v>4.0666666666666663E-3</v>
      </c>
      <c r="O711" s="7">
        <f t="shared" si="67"/>
        <v>30.5</v>
      </c>
      <c r="P711" t="s">
        <v>8273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>
        <f t="shared" si="66"/>
        <v>0</v>
      </c>
      <c r="O712" s="7">
        <f t="shared" si="67"/>
        <v>0</v>
      </c>
      <c r="P712" t="s">
        <v>8273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>
        <f t="shared" si="66"/>
        <v>0.33790999999999999</v>
      </c>
      <c r="O713" s="7">
        <f t="shared" si="67"/>
        <v>99.973372781065095</v>
      </c>
      <c r="P713" t="s">
        <v>8273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>
        <f t="shared" si="66"/>
        <v>2.1649484536082476E-3</v>
      </c>
      <c r="O714" s="7">
        <f t="shared" si="67"/>
        <v>26.25</v>
      </c>
      <c r="P714" t="s">
        <v>8273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>
        <f t="shared" si="66"/>
        <v>7.9600000000000001E-3</v>
      </c>
      <c r="O715" s="7">
        <f t="shared" si="67"/>
        <v>199</v>
      </c>
      <c r="P715" t="s">
        <v>8273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>
        <f t="shared" si="66"/>
        <v>0.14993333333333334</v>
      </c>
      <c r="O716" s="7">
        <f t="shared" si="67"/>
        <v>80.321428571428569</v>
      </c>
      <c r="P716" t="s">
        <v>8273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>
        <f t="shared" si="66"/>
        <v>5.0509090909090906E-2</v>
      </c>
      <c r="O717" s="7">
        <f t="shared" si="67"/>
        <v>115.75</v>
      </c>
      <c r="P717" t="s">
        <v>8273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>
        <f t="shared" si="66"/>
        <v>0.10214285714285715</v>
      </c>
      <c r="O718" s="7">
        <f t="shared" si="67"/>
        <v>44.6875</v>
      </c>
      <c r="P718" t="s">
        <v>8273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>
        <f t="shared" si="66"/>
        <v>3.0500000000000002E-3</v>
      </c>
      <c r="O719" s="7">
        <f t="shared" si="67"/>
        <v>76.25</v>
      </c>
      <c r="P719" t="s">
        <v>8273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>
        <f t="shared" si="66"/>
        <v>7.4999999999999997E-3</v>
      </c>
      <c r="O720" s="7">
        <f t="shared" si="67"/>
        <v>22.5</v>
      </c>
      <c r="P720" t="s">
        <v>8273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>
        <f t="shared" si="66"/>
        <v>1.2933333333333333E-2</v>
      </c>
      <c r="O721" s="7">
        <f t="shared" si="67"/>
        <v>19.399999999999999</v>
      </c>
      <c r="P721" t="s">
        <v>8273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>
        <f t="shared" si="66"/>
        <v>1.4394736842105262</v>
      </c>
      <c r="O722" s="7">
        <f t="shared" si="67"/>
        <v>66.707317073170728</v>
      </c>
      <c r="P722" t="s">
        <v>8274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>
        <f t="shared" si="66"/>
        <v>1.2210975609756098</v>
      </c>
      <c r="O723" s="7">
        <f t="shared" si="67"/>
        <v>84.142857142857139</v>
      </c>
      <c r="P723" t="s">
        <v>8274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>
        <f t="shared" si="66"/>
        <v>1.3202400000000001</v>
      </c>
      <c r="O724" s="7">
        <f t="shared" si="67"/>
        <v>215.72549019607843</v>
      </c>
      <c r="P724" t="s">
        <v>8274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>
        <f t="shared" si="66"/>
        <v>1.0938000000000001</v>
      </c>
      <c r="O725" s="7">
        <f t="shared" si="67"/>
        <v>54.69</v>
      </c>
      <c r="P725" t="s">
        <v>8274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>
        <f t="shared" si="66"/>
        <v>1.0547157142857144</v>
      </c>
      <c r="O726" s="7">
        <f t="shared" si="67"/>
        <v>51.62944055944056</v>
      </c>
      <c r="P726" t="s">
        <v>8274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>
        <f t="shared" si="66"/>
        <v>1.0035000000000001</v>
      </c>
      <c r="O727" s="7">
        <f t="shared" si="67"/>
        <v>143.35714285714286</v>
      </c>
      <c r="P727" t="s">
        <v>8274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>
        <f t="shared" si="66"/>
        <v>1.014</v>
      </c>
      <c r="O728" s="7">
        <f t="shared" si="67"/>
        <v>72.428571428571431</v>
      </c>
      <c r="P728" t="s">
        <v>8274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>
        <f t="shared" si="66"/>
        <v>1.5551428571428572</v>
      </c>
      <c r="O729" s="7">
        <f t="shared" si="67"/>
        <v>36.530201342281877</v>
      </c>
      <c r="P729" t="s">
        <v>8274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>
        <f t="shared" si="66"/>
        <v>1.05566</v>
      </c>
      <c r="O730" s="7">
        <f t="shared" si="67"/>
        <v>60.903461538461535</v>
      </c>
      <c r="P730" t="s">
        <v>8274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>
        <f t="shared" si="66"/>
        <v>1.3065</v>
      </c>
      <c r="O731" s="7">
        <f t="shared" si="67"/>
        <v>43.55</v>
      </c>
      <c r="P731" t="s">
        <v>8274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>
        <f t="shared" si="66"/>
        <v>1.3219000000000001</v>
      </c>
      <c r="O732" s="7">
        <f t="shared" si="67"/>
        <v>99.766037735849054</v>
      </c>
      <c r="P732" t="s">
        <v>8274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>
        <f t="shared" si="66"/>
        <v>1.26</v>
      </c>
      <c r="O733" s="7">
        <f t="shared" si="67"/>
        <v>88.732394366197184</v>
      </c>
      <c r="P733" t="s">
        <v>8274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>
        <f t="shared" si="66"/>
        <v>1.6</v>
      </c>
      <c r="O734" s="7">
        <f t="shared" si="67"/>
        <v>4.9230769230769234</v>
      </c>
      <c r="P734" t="s">
        <v>8274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>
        <f t="shared" si="66"/>
        <v>1.2048000000000001</v>
      </c>
      <c r="O735" s="7">
        <f t="shared" si="67"/>
        <v>17.822485207100591</v>
      </c>
      <c r="P735" t="s">
        <v>8274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>
        <f t="shared" si="66"/>
        <v>1.2552941176470589</v>
      </c>
      <c r="O736" s="7">
        <f t="shared" si="67"/>
        <v>187.19298245614036</v>
      </c>
      <c r="P736" t="s">
        <v>8274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>
        <f t="shared" si="66"/>
        <v>1.1440638297872341</v>
      </c>
      <c r="O737" s="7">
        <f t="shared" si="67"/>
        <v>234.80786026200875</v>
      </c>
      <c r="P737" t="s">
        <v>8274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>
        <f t="shared" si="66"/>
        <v>3.151388888888889</v>
      </c>
      <c r="O738" s="7">
        <f t="shared" si="67"/>
        <v>105.04629629629629</v>
      </c>
      <c r="P738" t="s">
        <v>8274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>
        <f t="shared" si="66"/>
        <v>1.224</v>
      </c>
      <c r="O739" s="7">
        <f t="shared" si="67"/>
        <v>56.666666666666664</v>
      </c>
      <c r="P739" t="s">
        <v>8274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>
        <f t="shared" si="66"/>
        <v>1.0673333333333332</v>
      </c>
      <c r="O740" s="7">
        <f t="shared" si="67"/>
        <v>39.048780487804876</v>
      </c>
      <c r="P740" t="s">
        <v>8274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>
        <f t="shared" si="66"/>
        <v>1.5833333333333333</v>
      </c>
      <c r="O741" s="7">
        <f t="shared" si="67"/>
        <v>68.345323741007192</v>
      </c>
      <c r="P741" t="s">
        <v>8274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>
        <f t="shared" si="66"/>
        <v>1.0740000000000001</v>
      </c>
      <c r="O742" s="7">
        <f t="shared" si="67"/>
        <v>169.57894736842104</v>
      </c>
      <c r="P742" t="s">
        <v>8274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>
        <f t="shared" si="66"/>
        <v>1.0226</v>
      </c>
      <c r="O743" s="7">
        <f t="shared" si="67"/>
        <v>141.42340425531913</v>
      </c>
      <c r="P743" t="s">
        <v>8274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>
        <f t="shared" si="66"/>
        <v>1.1071428571428572</v>
      </c>
      <c r="O744" s="7">
        <f t="shared" si="67"/>
        <v>67.391304347826093</v>
      </c>
      <c r="P744" t="s">
        <v>8274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>
        <f t="shared" si="66"/>
        <v>1.48</v>
      </c>
      <c r="O745" s="7">
        <f t="shared" si="67"/>
        <v>54.266666666666666</v>
      </c>
      <c r="P745" t="s">
        <v>8274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>
        <f t="shared" si="66"/>
        <v>1.0232000000000001</v>
      </c>
      <c r="O746" s="7">
        <f t="shared" si="67"/>
        <v>82.516129032258064</v>
      </c>
      <c r="P746" t="s">
        <v>8274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>
        <f t="shared" si="66"/>
        <v>1.7909909909909909</v>
      </c>
      <c r="O747" s="7">
        <f t="shared" si="67"/>
        <v>53.729729729729726</v>
      </c>
      <c r="P747" t="s">
        <v>8274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>
        <f t="shared" si="66"/>
        <v>1.1108135252761968</v>
      </c>
      <c r="O748" s="7">
        <f t="shared" si="67"/>
        <v>34.206185567010309</v>
      </c>
      <c r="P748" t="s">
        <v>8274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>
        <f t="shared" si="66"/>
        <v>1.0004285714285714</v>
      </c>
      <c r="O749" s="7">
        <f t="shared" si="67"/>
        <v>127.32727272727273</v>
      </c>
      <c r="P749" t="s">
        <v>8274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>
        <f t="shared" si="66"/>
        <v>1.0024999999999999</v>
      </c>
      <c r="O750" s="7">
        <f t="shared" si="67"/>
        <v>45.56818181818182</v>
      </c>
      <c r="P750" t="s">
        <v>8274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>
        <f t="shared" si="66"/>
        <v>1.0556000000000001</v>
      </c>
      <c r="O751" s="7">
        <f t="shared" si="67"/>
        <v>95.963636363636368</v>
      </c>
      <c r="P751" t="s">
        <v>8274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>
        <f t="shared" si="66"/>
        <v>1.0258775877587758</v>
      </c>
      <c r="O752" s="7">
        <f t="shared" si="67"/>
        <v>77.271186440677965</v>
      </c>
      <c r="P752" t="s">
        <v>8274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>
        <f t="shared" si="66"/>
        <v>1.1850000000000001</v>
      </c>
      <c r="O753" s="7">
        <f t="shared" si="67"/>
        <v>57.338709677419352</v>
      </c>
      <c r="P753" t="s">
        <v>8274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>
        <f t="shared" si="66"/>
        <v>1.117</v>
      </c>
      <c r="O754" s="7">
        <f t="shared" si="67"/>
        <v>53.19047619047619</v>
      </c>
      <c r="P754" t="s">
        <v>8274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>
        <f t="shared" si="66"/>
        <v>1.28</v>
      </c>
      <c r="O755" s="7">
        <f t="shared" si="67"/>
        <v>492.30769230769232</v>
      </c>
      <c r="P755" t="s">
        <v>8274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>
        <f t="shared" si="66"/>
        <v>1.0375000000000001</v>
      </c>
      <c r="O756" s="7">
        <f t="shared" si="67"/>
        <v>42.346938775510203</v>
      </c>
      <c r="P756" t="s">
        <v>8274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>
        <f t="shared" si="66"/>
        <v>1.0190760000000001</v>
      </c>
      <c r="O757" s="7">
        <f t="shared" si="67"/>
        <v>37.466029411764708</v>
      </c>
      <c r="P757" t="s">
        <v>8274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>
        <f t="shared" si="66"/>
        <v>1.177142857142857</v>
      </c>
      <c r="O758" s="7">
        <f t="shared" si="67"/>
        <v>37.454545454545453</v>
      </c>
      <c r="P758" t="s">
        <v>8274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>
        <f t="shared" si="66"/>
        <v>2.38</v>
      </c>
      <c r="O759" s="7">
        <f t="shared" si="67"/>
        <v>33.055555555555557</v>
      </c>
      <c r="P759" t="s">
        <v>8274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>
        <f t="shared" si="66"/>
        <v>1.02</v>
      </c>
      <c r="O760" s="7">
        <f t="shared" si="67"/>
        <v>134.21052631578948</v>
      </c>
      <c r="P760" t="s">
        <v>8274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>
        <f t="shared" si="66"/>
        <v>1.0192000000000001</v>
      </c>
      <c r="O761" s="7">
        <f t="shared" si="67"/>
        <v>51.474747474747474</v>
      </c>
      <c r="P761" t="s">
        <v>8274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>
        <f t="shared" si="66"/>
        <v>0</v>
      </c>
      <c r="O762" s="7">
        <f t="shared" si="67"/>
        <v>0</v>
      </c>
      <c r="P762" t="s">
        <v>8275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>
        <f t="shared" si="66"/>
        <v>4.7E-2</v>
      </c>
      <c r="O763" s="7">
        <f t="shared" si="67"/>
        <v>39.166666666666664</v>
      </c>
      <c r="P763" t="s">
        <v>8275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>
        <f t="shared" si="66"/>
        <v>0</v>
      </c>
      <c r="O764" s="7">
        <f t="shared" si="67"/>
        <v>0</v>
      </c>
      <c r="P764" t="s">
        <v>8275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>
        <f t="shared" si="66"/>
        <v>1.1655011655011655E-3</v>
      </c>
      <c r="O765" s="7">
        <f t="shared" si="67"/>
        <v>5</v>
      </c>
      <c r="P765" t="s">
        <v>8275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>
        <f t="shared" si="66"/>
        <v>0</v>
      </c>
      <c r="O766" s="7">
        <f t="shared" si="67"/>
        <v>0</v>
      </c>
      <c r="P766" t="s">
        <v>8275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>
        <f t="shared" si="66"/>
        <v>0.36014285714285715</v>
      </c>
      <c r="O767" s="7">
        <f t="shared" si="67"/>
        <v>57.295454545454547</v>
      </c>
      <c r="P767" t="s">
        <v>8275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>
        <f t="shared" si="66"/>
        <v>0</v>
      </c>
      <c r="O768" s="7">
        <f t="shared" si="67"/>
        <v>0</v>
      </c>
      <c r="P768" t="s">
        <v>8275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>
        <f t="shared" si="66"/>
        <v>3.5400000000000001E-2</v>
      </c>
      <c r="O769" s="7">
        <f t="shared" si="67"/>
        <v>59</v>
      </c>
      <c r="P769" t="s">
        <v>8275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>
        <f t="shared" si="66"/>
        <v>0</v>
      </c>
      <c r="O770" s="7">
        <f t="shared" si="67"/>
        <v>0</v>
      </c>
      <c r="P770" t="s">
        <v>8275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>
        <f t="shared" ref="N771:N834" si="72">E771/D771</f>
        <v>0.41399999999999998</v>
      </c>
      <c r="O771" s="7">
        <f t="shared" ref="O771:O834" si="73">IF(L771,E771/L771,0)</f>
        <v>31.846153846153847</v>
      </c>
      <c r="P771" t="s">
        <v>8275</v>
      </c>
      <c r="Q771" t="str">
        <f t="shared" ref="Q771:Q834" si="74">LEFT(P771, SEARCH("/",P771,1)-1)</f>
        <v>publishing</v>
      </c>
      <c r="R771" t="str">
        <f t="shared" ref="R771:R834" si="75">RIGHT(P771,LEN(P771) - SEARCH("/", P771, 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>
        <f t="shared" si="72"/>
        <v>0</v>
      </c>
      <c r="O772" s="7">
        <f t="shared" si="73"/>
        <v>0</v>
      </c>
      <c r="P772" t="s">
        <v>8275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>
        <f t="shared" si="72"/>
        <v>2.631578947368421E-4</v>
      </c>
      <c r="O773" s="7">
        <f t="shared" si="73"/>
        <v>10</v>
      </c>
      <c r="P773" t="s">
        <v>8275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>
        <f t="shared" si="72"/>
        <v>3.3333333333333333E-2</v>
      </c>
      <c r="O774" s="7">
        <f t="shared" si="73"/>
        <v>50</v>
      </c>
      <c r="P774" t="s">
        <v>8275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>
        <f t="shared" si="72"/>
        <v>8.5129023676509714E-3</v>
      </c>
      <c r="O775" s="7">
        <f t="shared" si="73"/>
        <v>16</v>
      </c>
      <c r="P775" t="s">
        <v>8275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>
        <f t="shared" si="72"/>
        <v>0.70199999999999996</v>
      </c>
      <c r="O776" s="7">
        <f t="shared" si="73"/>
        <v>39</v>
      </c>
      <c r="P776" t="s">
        <v>8275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>
        <f t="shared" si="72"/>
        <v>1.7000000000000001E-2</v>
      </c>
      <c r="O777" s="7">
        <f t="shared" si="73"/>
        <v>34</v>
      </c>
      <c r="P777" t="s">
        <v>8275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>
        <f t="shared" si="72"/>
        <v>0.51400000000000001</v>
      </c>
      <c r="O778" s="7">
        <f t="shared" si="73"/>
        <v>63.122807017543863</v>
      </c>
      <c r="P778" t="s">
        <v>8275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>
        <f t="shared" si="72"/>
        <v>7.0000000000000001E-3</v>
      </c>
      <c r="O779" s="7">
        <f t="shared" si="73"/>
        <v>7</v>
      </c>
      <c r="P779" t="s">
        <v>8275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>
        <f t="shared" si="72"/>
        <v>4.0000000000000001E-3</v>
      </c>
      <c r="O780" s="7">
        <f t="shared" si="73"/>
        <v>2</v>
      </c>
      <c r="P780" t="s">
        <v>8275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>
        <f t="shared" si="72"/>
        <v>2.6666666666666668E-2</v>
      </c>
      <c r="O781" s="7">
        <f t="shared" si="73"/>
        <v>66.666666666666671</v>
      </c>
      <c r="P781" t="s">
        <v>8275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>
        <f t="shared" si="72"/>
        <v>1.04</v>
      </c>
      <c r="O782" s="7">
        <f t="shared" si="73"/>
        <v>38.518518518518519</v>
      </c>
      <c r="P782" t="s">
        <v>8276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>
        <f t="shared" si="72"/>
        <v>1.3315375</v>
      </c>
      <c r="O783" s="7">
        <f t="shared" si="73"/>
        <v>42.609200000000001</v>
      </c>
      <c r="P783" t="s">
        <v>8276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>
        <f t="shared" si="72"/>
        <v>1</v>
      </c>
      <c r="O784" s="7">
        <f t="shared" si="73"/>
        <v>50</v>
      </c>
      <c r="P784" t="s">
        <v>8276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>
        <f t="shared" si="72"/>
        <v>1.4813333333333334</v>
      </c>
      <c r="O785" s="7">
        <f t="shared" si="73"/>
        <v>63.485714285714288</v>
      </c>
      <c r="P785" t="s">
        <v>8276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>
        <f t="shared" si="72"/>
        <v>1.0249999999999999</v>
      </c>
      <c r="O786" s="7">
        <f t="shared" si="73"/>
        <v>102.5</v>
      </c>
      <c r="P786" t="s">
        <v>8276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>
        <f t="shared" si="72"/>
        <v>1.8062799999999999</v>
      </c>
      <c r="O787" s="7">
        <f t="shared" si="73"/>
        <v>31.142758620689655</v>
      </c>
      <c r="P787" t="s">
        <v>8276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>
        <f t="shared" si="72"/>
        <v>1.4279999999999999</v>
      </c>
      <c r="O788" s="7">
        <f t="shared" si="73"/>
        <v>162.27272727272728</v>
      </c>
      <c r="P788" t="s">
        <v>8276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>
        <f t="shared" si="72"/>
        <v>1.1416666666666666</v>
      </c>
      <c r="O789" s="7">
        <f t="shared" si="73"/>
        <v>80.588235294117652</v>
      </c>
      <c r="P789" t="s">
        <v>8276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>
        <f t="shared" si="72"/>
        <v>2.03505</v>
      </c>
      <c r="O790" s="7">
        <f t="shared" si="73"/>
        <v>59.85441176470588</v>
      </c>
      <c r="P790" t="s">
        <v>8276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>
        <f t="shared" si="72"/>
        <v>1.0941176470588236</v>
      </c>
      <c r="O791" s="7">
        <f t="shared" si="73"/>
        <v>132.85714285714286</v>
      </c>
      <c r="P791" t="s">
        <v>8276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>
        <f t="shared" si="72"/>
        <v>1.443746</v>
      </c>
      <c r="O792" s="7">
        <f t="shared" si="73"/>
        <v>92.547820512820508</v>
      </c>
      <c r="P792" t="s">
        <v>8276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>
        <f t="shared" si="72"/>
        <v>1.0386666666666666</v>
      </c>
      <c r="O793" s="7">
        <f t="shared" si="73"/>
        <v>60.859375</v>
      </c>
      <c r="P793" t="s">
        <v>8276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>
        <f t="shared" si="72"/>
        <v>1.0044440000000001</v>
      </c>
      <c r="O794" s="7">
        <f t="shared" si="73"/>
        <v>41.851833333333339</v>
      </c>
      <c r="P794" t="s">
        <v>8276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>
        <f t="shared" si="72"/>
        <v>1.0277927272727272</v>
      </c>
      <c r="O795" s="7">
        <f t="shared" si="73"/>
        <v>88.325937499999995</v>
      </c>
      <c r="P795" t="s">
        <v>8276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>
        <f t="shared" si="72"/>
        <v>1.0531250000000001</v>
      </c>
      <c r="O796" s="7">
        <f t="shared" si="73"/>
        <v>158.96226415094338</v>
      </c>
      <c r="P796" t="s">
        <v>8276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>
        <f t="shared" si="72"/>
        <v>1.1178571428571429</v>
      </c>
      <c r="O797" s="7">
        <f t="shared" si="73"/>
        <v>85.054347826086953</v>
      </c>
      <c r="P797" t="s">
        <v>8276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>
        <f t="shared" si="72"/>
        <v>1.0135000000000001</v>
      </c>
      <c r="O798" s="7">
        <f t="shared" si="73"/>
        <v>112.61111111111111</v>
      </c>
      <c r="P798" t="s">
        <v>8276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>
        <f t="shared" si="72"/>
        <v>1.0753333333333333</v>
      </c>
      <c r="O799" s="7">
        <f t="shared" si="73"/>
        <v>45.436619718309856</v>
      </c>
      <c r="P799" t="s">
        <v>8276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>
        <f t="shared" si="72"/>
        <v>1.1488571428571428</v>
      </c>
      <c r="O800" s="7">
        <f t="shared" si="73"/>
        <v>46.218390804597703</v>
      </c>
      <c r="P800" t="s">
        <v>8276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>
        <f t="shared" si="72"/>
        <v>1.0002</v>
      </c>
      <c r="O801" s="7">
        <f t="shared" si="73"/>
        <v>178.60714285714286</v>
      </c>
      <c r="P801" t="s">
        <v>8276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>
        <f t="shared" si="72"/>
        <v>1.5213333333333334</v>
      </c>
      <c r="O802" s="7">
        <f t="shared" si="73"/>
        <v>40.75</v>
      </c>
      <c r="P802" t="s">
        <v>8276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>
        <f t="shared" si="72"/>
        <v>1.1152149999999998</v>
      </c>
      <c r="O803" s="7">
        <f t="shared" si="73"/>
        <v>43.733921568627444</v>
      </c>
      <c r="P803" t="s">
        <v>8276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>
        <f t="shared" si="72"/>
        <v>1.0133333333333334</v>
      </c>
      <c r="O804" s="7">
        <f t="shared" si="73"/>
        <v>81.066666666666663</v>
      </c>
      <c r="P804" t="s">
        <v>8276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>
        <f t="shared" si="72"/>
        <v>1.232608695652174</v>
      </c>
      <c r="O805" s="7">
        <f t="shared" si="73"/>
        <v>74.60526315789474</v>
      </c>
      <c r="P805" t="s">
        <v>8276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>
        <f t="shared" si="72"/>
        <v>1</v>
      </c>
      <c r="O806" s="7">
        <f t="shared" si="73"/>
        <v>305.55555555555554</v>
      </c>
      <c r="P806" t="s">
        <v>8276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>
        <f t="shared" si="72"/>
        <v>1.05</v>
      </c>
      <c r="O807" s="7">
        <f t="shared" si="73"/>
        <v>58.333333333333336</v>
      </c>
      <c r="P807" t="s">
        <v>8276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>
        <f t="shared" si="72"/>
        <v>1.0443750000000001</v>
      </c>
      <c r="O808" s="7">
        <f t="shared" si="73"/>
        <v>117.67605633802818</v>
      </c>
      <c r="P808" t="s">
        <v>8276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>
        <f t="shared" si="72"/>
        <v>1.05125</v>
      </c>
      <c r="O809" s="7">
        <f t="shared" si="73"/>
        <v>73.771929824561397</v>
      </c>
      <c r="P809" t="s">
        <v>8276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>
        <f t="shared" si="72"/>
        <v>1</v>
      </c>
      <c r="O810" s="7">
        <f t="shared" si="73"/>
        <v>104.65116279069767</v>
      </c>
      <c r="P810" t="s">
        <v>8276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>
        <f t="shared" si="72"/>
        <v>1.03775</v>
      </c>
      <c r="O811" s="7">
        <f t="shared" si="73"/>
        <v>79.82692307692308</v>
      </c>
      <c r="P811" t="s">
        <v>8276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>
        <f t="shared" si="72"/>
        <v>1.05</v>
      </c>
      <c r="O812" s="7">
        <f t="shared" si="73"/>
        <v>58.333333333333336</v>
      </c>
      <c r="P812" t="s">
        <v>8276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>
        <f t="shared" si="72"/>
        <v>1.04</v>
      </c>
      <c r="O813" s="7">
        <f t="shared" si="73"/>
        <v>86.666666666666671</v>
      </c>
      <c r="P813" t="s">
        <v>8276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>
        <f t="shared" si="72"/>
        <v>1.5183333333333333</v>
      </c>
      <c r="O814" s="7">
        <f t="shared" si="73"/>
        <v>27.606060606060606</v>
      </c>
      <c r="P814" t="s">
        <v>8276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>
        <f t="shared" si="72"/>
        <v>1.59996</v>
      </c>
      <c r="O815" s="7">
        <f t="shared" si="73"/>
        <v>24.999375000000001</v>
      </c>
      <c r="P815" t="s">
        <v>8276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>
        <f t="shared" si="72"/>
        <v>1.2729999999999999</v>
      </c>
      <c r="O816" s="7">
        <f t="shared" si="73"/>
        <v>45.464285714285715</v>
      </c>
      <c r="P816" t="s">
        <v>8276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>
        <f t="shared" si="72"/>
        <v>1.07</v>
      </c>
      <c r="O817" s="7">
        <f t="shared" si="73"/>
        <v>99.534883720930239</v>
      </c>
      <c r="P817" t="s">
        <v>8276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>
        <f t="shared" si="72"/>
        <v>1.1512214285714286</v>
      </c>
      <c r="O818" s="7">
        <f t="shared" si="73"/>
        <v>39.31</v>
      </c>
      <c r="P818" t="s">
        <v>8276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>
        <f t="shared" si="72"/>
        <v>1.3711066666666665</v>
      </c>
      <c r="O819" s="7">
        <f t="shared" si="73"/>
        <v>89.419999999999987</v>
      </c>
      <c r="P819" t="s">
        <v>8276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>
        <f t="shared" si="72"/>
        <v>1.5571428571428572</v>
      </c>
      <c r="O820" s="7">
        <f t="shared" si="73"/>
        <v>28.684210526315791</v>
      </c>
      <c r="P820" t="s">
        <v>8276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>
        <f t="shared" si="72"/>
        <v>1.0874999999999999</v>
      </c>
      <c r="O821" s="7">
        <f t="shared" si="73"/>
        <v>31.071428571428573</v>
      </c>
      <c r="P821" t="s">
        <v>8276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>
        <f t="shared" si="72"/>
        <v>1.3405</v>
      </c>
      <c r="O822" s="7">
        <f t="shared" si="73"/>
        <v>70.55263157894737</v>
      </c>
      <c r="P822" t="s">
        <v>8276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>
        <f t="shared" si="72"/>
        <v>1</v>
      </c>
      <c r="O823" s="7">
        <f t="shared" si="73"/>
        <v>224.12820512820514</v>
      </c>
      <c r="P823" t="s">
        <v>8276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>
        <f t="shared" si="72"/>
        <v>1.1916666666666667</v>
      </c>
      <c r="O824" s="7">
        <f t="shared" si="73"/>
        <v>51.811594202898547</v>
      </c>
      <c r="P824" t="s">
        <v>8276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>
        <f t="shared" si="72"/>
        <v>1.7949999999999999</v>
      </c>
      <c r="O825" s="7">
        <f t="shared" si="73"/>
        <v>43.515151515151516</v>
      </c>
      <c r="P825" t="s">
        <v>8276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>
        <f t="shared" si="72"/>
        <v>1.3438124999999999</v>
      </c>
      <c r="O826" s="7">
        <f t="shared" si="73"/>
        <v>39.816666666666663</v>
      </c>
      <c r="P826" t="s">
        <v>8276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>
        <f t="shared" si="72"/>
        <v>1.0043200000000001</v>
      </c>
      <c r="O827" s="7">
        <f t="shared" si="73"/>
        <v>126.8080808080808</v>
      </c>
      <c r="P827" t="s">
        <v>8276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>
        <f t="shared" si="72"/>
        <v>1.0145454545454546</v>
      </c>
      <c r="O828" s="7">
        <f t="shared" si="73"/>
        <v>113.87755102040816</v>
      </c>
      <c r="P828" t="s">
        <v>8276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>
        <f t="shared" si="72"/>
        <v>1.0333333333333334</v>
      </c>
      <c r="O829" s="7">
        <f t="shared" si="73"/>
        <v>28.181818181818183</v>
      </c>
      <c r="P829" t="s">
        <v>8276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>
        <f t="shared" si="72"/>
        <v>1.07</v>
      </c>
      <c r="O830" s="7">
        <f t="shared" si="73"/>
        <v>36.60526315789474</v>
      </c>
      <c r="P830" t="s">
        <v>8276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>
        <f t="shared" si="72"/>
        <v>1.04</v>
      </c>
      <c r="O831" s="7">
        <f t="shared" si="73"/>
        <v>32.5</v>
      </c>
      <c r="P831" t="s">
        <v>8276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>
        <f t="shared" si="72"/>
        <v>1.0783333333333334</v>
      </c>
      <c r="O832" s="7">
        <f t="shared" si="73"/>
        <v>60.65625</v>
      </c>
      <c r="P832" t="s">
        <v>8276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>
        <f t="shared" si="72"/>
        <v>2.3333333333333335</v>
      </c>
      <c r="O833" s="7">
        <f t="shared" si="73"/>
        <v>175</v>
      </c>
      <c r="P833" t="s">
        <v>8276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>
        <f t="shared" si="72"/>
        <v>1.0060706666666666</v>
      </c>
      <c r="O834" s="7">
        <f t="shared" si="73"/>
        <v>97.993896103896105</v>
      </c>
      <c r="P834" t="s">
        <v>8276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>
        <f t="shared" ref="N835:N898" si="78">E835/D835</f>
        <v>1.0166666666666666</v>
      </c>
      <c r="O835" s="7">
        <f t="shared" ref="O835:O898" si="79">IF(L835,E835/L835,0)</f>
        <v>148.78048780487805</v>
      </c>
      <c r="P835" t="s">
        <v>8276</v>
      </c>
      <c r="Q835" t="str">
        <f t="shared" ref="Q835:Q898" si="80">LEFT(P835, SEARCH("/",P835,1)-1)</f>
        <v>music</v>
      </c>
      <c r="R835" t="str">
        <f t="shared" ref="R835:R898" si="81">RIGHT(P835,LEN(P835) - SEARCH("/", P835, 1))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>
        <f t="shared" si="78"/>
        <v>1.3101818181818181</v>
      </c>
      <c r="O836" s="7">
        <f t="shared" si="79"/>
        <v>96.08</v>
      </c>
      <c r="P836" t="s">
        <v>8276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>
        <f t="shared" si="78"/>
        <v>1.1725000000000001</v>
      </c>
      <c r="O837" s="7">
        <f t="shared" si="79"/>
        <v>58.625</v>
      </c>
      <c r="P837" t="s">
        <v>8276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>
        <f t="shared" si="78"/>
        <v>1.009304</v>
      </c>
      <c r="O838" s="7">
        <f t="shared" si="79"/>
        <v>109.70695652173914</v>
      </c>
      <c r="P838" t="s">
        <v>8276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>
        <f t="shared" si="78"/>
        <v>1.218</v>
      </c>
      <c r="O839" s="7">
        <f t="shared" si="79"/>
        <v>49.112903225806448</v>
      </c>
      <c r="P839" t="s">
        <v>8276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>
        <f t="shared" si="78"/>
        <v>1.454</v>
      </c>
      <c r="O840" s="7">
        <f t="shared" si="79"/>
        <v>47.672131147540981</v>
      </c>
      <c r="P840" t="s">
        <v>8276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>
        <f t="shared" si="78"/>
        <v>1.166166</v>
      </c>
      <c r="O841" s="7">
        <f t="shared" si="79"/>
        <v>60.737812499999997</v>
      </c>
      <c r="P841" t="s">
        <v>8276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>
        <f t="shared" si="78"/>
        <v>1.2041660000000001</v>
      </c>
      <c r="O842" s="7">
        <f t="shared" si="79"/>
        <v>63.37715789473684</v>
      </c>
      <c r="P842" t="s">
        <v>8277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>
        <f t="shared" si="78"/>
        <v>1.0132000000000001</v>
      </c>
      <c r="O843" s="7">
        <f t="shared" si="79"/>
        <v>53.893617021276597</v>
      </c>
      <c r="P843" t="s">
        <v>8277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>
        <f t="shared" si="78"/>
        <v>1.0431999999999999</v>
      </c>
      <c r="O844" s="7">
        <f t="shared" si="79"/>
        <v>66.871794871794876</v>
      </c>
      <c r="P844" t="s">
        <v>8277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>
        <f t="shared" si="78"/>
        <v>2.6713333333333331</v>
      </c>
      <c r="O845" s="7">
        <f t="shared" si="79"/>
        <v>63.102362204724407</v>
      </c>
      <c r="P845" t="s">
        <v>8277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>
        <f t="shared" si="78"/>
        <v>1.9413333333333334</v>
      </c>
      <c r="O846" s="7">
        <f t="shared" si="79"/>
        <v>36.628930817610062</v>
      </c>
      <c r="P846" t="s">
        <v>8277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>
        <f t="shared" si="78"/>
        <v>1.203802</v>
      </c>
      <c r="O847" s="7">
        <f t="shared" si="79"/>
        <v>34.005706214689269</v>
      </c>
      <c r="P847" t="s">
        <v>8277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>
        <f t="shared" si="78"/>
        <v>1.2200090909090908</v>
      </c>
      <c r="O848" s="7">
        <f t="shared" si="79"/>
        <v>28.553404255319148</v>
      </c>
      <c r="P848" t="s">
        <v>8277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>
        <f t="shared" si="78"/>
        <v>1</v>
      </c>
      <c r="O849" s="7">
        <f t="shared" si="79"/>
        <v>10</v>
      </c>
      <c r="P849" t="s">
        <v>8277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>
        <f t="shared" si="78"/>
        <v>1</v>
      </c>
      <c r="O850" s="7">
        <f t="shared" si="79"/>
        <v>18.75</v>
      </c>
      <c r="P850" t="s">
        <v>8277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>
        <f t="shared" si="78"/>
        <v>1.1990000000000001</v>
      </c>
      <c r="O851" s="7">
        <f t="shared" si="79"/>
        <v>41.704347826086959</v>
      </c>
      <c r="P851" t="s">
        <v>8277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>
        <f t="shared" si="78"/>
        <v>1.55175</v>
      </c>
      <c r="O852" s="7">
        <f t="shared" si="79"/>
        <v>46.669172932330824</v>
      </c>
      <c r="P852" t="s">
        <v>8277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>
        <f t="shared" si="78"/>
        <v>1.3045</v>
      </c>
      <c r="O853" s="7">
        <f t="shared" si="79"/>
        <v>37.271428571428572</v>
      </c>
      <c r="P853" t="s">
        <v>8277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>
        <f t="shared" si="78"/>
        <v>1.0497142857142858</v>
      </c>
      <c r="O854" s="7">
        <f t="shared" si="79"/>
        <v>59.258064516129032</v>
      </c>
      <c r="P854" t="s">
        <v>8277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>
        <f t="shared" si="78"/>
        <v>1</v>
      </c>
      <c r="O855" s="7">
        <f t="shared" si="79"/>
        <v>30</v>
      </c>
      <c r="P855" t="s">
        <v>8277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>
        <f t="shared" si="78"/>
        <v>1.1822050359712231</v>
      </c>
      <c r="O856" s="7">
        <f t="shared" si="79"/>
        <v>65.8623246492986</v>
      </c>
      <c r="P856" t="s">
        <v>8277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>
        <f t="shared" si="78"/>
        <v>1.0344827586206897</v>
      </c>
      <c r="O857" s="7">
        <f t="shared" si="79"/>
        <v>31.914893617021278</v>
      </c>
      <c r="P857" t="s">
        <v>8277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>
        <f t="shared" si="78"/>
        <v>2.1800000000000002</v>
      </c>
      <c r="O858" s="7">
        <f t="shared" si="79"/>
        <v>19.464285714285715</v>
      </c>
      <c r="P858" t="s">
        <v>8277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>
        <f t="shared" si="78"/>
        <v>1</v>
      </c>
      <c r="O859" s="7">
        <f t="shared" si="79"/>
        <v>50</v>
      </c>
      <c r="P859" t="s">
        <v>8277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>
        <f t="shared" si="78"/>
        <v>1.4400583333333332</v>
      </c>
      <c r="O860" s="7">
        <f t="shared" si="79"/>
        <v>22.737763157894737</v>
      </c>
      <c r="P860" t="s">
        <v>8277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>
        <f t="shared" si="78"/>
        <v>1.0467500000000001</v>
      </c>
      <c r="O861" s="7">
        <f t="shared" si="79"/>
        <v>42.724489795918366</v>
      </c>
      <c r="P861" t="s">
        <v>8277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>
        <f t="shared" si="78"/>
        <v>0.18142857142857144</v>
      </c>
      <c r="O862" s="7">
        <f t="shared" si="79"/>
        <v>52.916666666666664</v>
      </c>
      <c r="P862" t="s">
        <v>8278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>
        <f t="shared" si="78"/>
        <v>2.2444444444444444E-2</v>
      </c>
      <c r="O863" s="7">
        <f t="shared" si="79"/>
        <v>50.5</v>
      </c>
      <c r="P863" t="s">
        <v>8278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>
        <f t="shared" si="78"/>
        <v>3.3999999999999998E-3</v>
      </c>
      <c r="O864" s="7">
        <f t="shared" si="79"/>
        <v>42.5</v>
      </c>
      <c r="P864" t="s">
        <v>8278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>
        <f t="shared" si="78"/>
        <v>4.4999999999999998E-2</v>
      </c>
      <c r="O865" s="7">
        <f t="shared" si="79"/>
        <v>18</v>
      </c>
      <c r="P865" t="s">
        <v>8278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>
        <f t="shared" si="78"/>
        <v>0.41538461538461541</v>
      </c>
      <c r="O866" s="7">
        <f t="shared" si="79"/>
        <v>34.177215189873415</v>
      </c>
      <c r="P866" t="s">
        <v>8278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>
        <f t="shared" si="78"/>
        <v>2.0454545454545454E-2</v>
      </c>
      <c r="O867" s="7">
        <f t="shared" si="79"/>
        <v>22.5</v>
      </c>
      <c r="P867" t="s">
        <v>8278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>
        <f t="shared" si="78"/>
        <v>0.18285714285714286</v>
      </c>
      <c r="O868" s="7">
        <f t="shared" si="79"/>
        <v>58.18181818181818</v>
      </c>
      <c r="P868" t="s">
        <v>8278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>
        <f t="shared" si="78"/>
        <v>0.2402</v>
      </c>
      <c r="O869" s="7">
        <f t="shared" si="79"/>
        <v>109.18181818181819</v>
      </c>
      <c r="P869" t="s">
        <v>8278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>
        <f t="shared" si="78"/>
        <v>1.1111111111111111E-3</v>
      </c>
      <c r="O870" s="7">
        <f t="shared" si="79"/>
        <v>50</v>
      </c>
      <c r="P870" t="s">
        <v>8278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>
        <f t="shared" si="78"/>
        <v>0.11818181818181818</v>
      </c>
      <c r="O871" s="7">
        <f t="shared" si="79"/>
        <v>346.66666666666669</v>
      </c>
      <c r="P871" t="s">
        <v>8278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>
        <f t="shared" si="78"/>
        <v>3.0999999999999999E-3</v>
      </c>
      <c r="O872" s="7">
        <f t="shared" si="79"/>
        <v>12.4</v>
      </c>
      <c r="P872" t="s">
        <v>8278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>
        <f t="shared" si="78"/>
        <v>5.4166666666666669E-2</v>
      </c>
      <c r="O873" s="7">
        <f t="shared" si="79"/>
        <v>27.083333333333332</v>
      </c>
      <c r="P873" t="s">
        <v>8278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>
        <f t="shared" si="78"/>
        <v>8.1250000000000003E-3</v>
      </c>
      <c r="O874" s="7">
        <f t="shared" si="79"/>
        <v>32.5</v>
      </c>
      <c r="P874" t="s">
        <v>8278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>
        <f t="shared" si="78"/>
        <v>1.2857142857142857E-2</v>
      </c>
      <c r="O875" s="7">
        <f t="shared" si="79"/>
        <v>9</v>
      </c>
      <c r="P875" t="s">
        <v>8278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>
        <f t="shared" si="78"/>
        <v>0.24333333333333335</v>
      </c>
      <c r="O876" s="7">
        <f t="shared" si="79"/>
        <v>34.761904761904759</v>
      </c>
      <c r="P876" t="s">
        <v>8278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>
        <f t="shared" si="78"/>
        <v>0</v>
      </c>
      <c r="O877" s="7">
        <f t="shared" si="79"/>
        <v>0</v>
      </c>
      <c r="P877" t="s">
        <v>8278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>
        <f t="shared" si="78"/>
        <v>0.40799492385786801</v>
      </c>
      <c r="O878" s="7">
        <f t="shared" si="79"/>
        <v>28.577777777777779</v>
      </c>
      <c r="P878" t="s">
        <v>8278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>
        <f t="shared" si="78"/>
        <v>0.67549999999999999</v>
      </c>
      <c r="O879" s="7">
        <f t="shared" si="79"/>
        <v>46.586206896551722</v>
      </c>
      <c r="P879" t="s">
        <v>8278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>
        <f t="shared" si="78"/>
        <v>1.2999999999999999E-2</v>
      </c>
      <c r="O880" s="7">
        <f t="shared" si="79"/>
        <v>32.5</v>
      </c>
      <c r="P880" t="s">
        <v>8278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>
        <f t="shared" si="78"/>
        <v>0.30666666666666664</v>
      </c>
      <c r="O881" s="7">
        <f t="shared" si="79"/>
        <v>21.466666666666665</v>
      </c>
      <c r="P881" t="s">
        <v>8278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>
        <f t="shared" si="78"/>
        <v>2.9894179894179893E-2</v>
      </c>
      <c r="O882" s="7">
        <f t="shared" si="79"/>
        <v>14.125</v>
      </c>
      <c r="P882" t="s">
        <v>8279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>
        <f t="shared" si="78"/>
        <v>8.0000000000000002E-3</v>
      </c>
      <c r="O883" s="7">
        <f t="shared" si="79"/>
        <v>30</v>
      </c>
      <c r="P883" t="s">
        <v>8279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>
        <f t="shared" si="78"/>
        <v>0.20133333333333334</v>
      </c>
      <c r="O884" s="7">
        <f t="shared" si="79"/>
        <v>21.571428571428573</v>
      </c>
      <c r="P884" t="s">
        <v>8279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>
        <f t="shared" si="78"/>
        <v>0.4002</v>
      </c>
      <c r="O885" s="7">
        <f t="shared" si="79"/>
        <v>83.375</v>
      </c>
      <c r="P885" t="s">
        <v>8279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>
        <f t="shared" si="78"/>
        <v>0.01</v>
      </c>
      <c r="O886" s="7">
        <f t="shared" si="79"/>
        <v>10</v>
      </c>
      <c r="P886" t="s">
        <v>8279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>
        <f t="shared" si="78"/>
        <v>0.75</v>
      </c>
      <c r="O887" s="7">
        <f t="shared" si="79"/>
        <v>35.714285714285715</v>
      </c>
      <c r="P887" t="s">
        <v>8279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>
        <f t="shared" si="78"/>
        <v>0.41</v>
      </c>
      <c r="O888" s="7">
        <f t="shared" si="79"/>
        <v>29.285714285714285</v>
      </c>
      <c r="P888" t="s">
        <v>8279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>
        <f t="shared" si="78"/>
        <v>0</v>
      </c>
      <c r="O889" s="7">
        <f t="shared" si="79"/>
        <v>0</v>
      </c>
      <c r="P889" t="s">
        <v>8279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>
        <f t="shared" si="78"/>
        <v>7.1999999999999995E-2</v>
      </c>
      <c r="O890" s="7">
        <f t="shared" si="79"/>
        <v>18</v>
      </c>
      <c r="P890" t="s">
        <v>8279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>
        <f t="shared" si="78"/>
        <v>9.4412800000000005E-2</v>
      </c>
      <c r="O891" s="7">
        <f t="shared" si="79"/>
        <v>73.760000000000005</v>
      </c>
      <c r="P891" t="s">
        <v>8279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>
        <f t="shared" si="78"/>
        <v>4.1666666666666664E-2</v>
      </c>
      <c r="O892" s="7">
        <f t="shared" si="79"/>
        <v>31.25</v>
      </c>
      <c r="P892" t="s">
        <v>8279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>
        <f t="shared" si="78"/>
        <v>3.2500000000000001E-2</v>
      </c>
      <c r="O893" s="7">
        <f t="shared" si="79"/>
        <v>28.888888888888889</v>
      </c>
      <c r="P893" t="s">
        <v>8279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>
        <f t="shared" si="78"/>
        <v>0.40749999999999997</v>
      </c>
      <c r="O894" s="7">
        <f t="shared" si="79"/>
        <v>143.8235294117647</v>
      </c>
      <c r="P894" t="s">
        <v>8279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>
        <f t="shared" si="78"/>
        <v>0.1</v>
      </c>
      <c r="O895" s="7">
        <f t="shared" si="79"/>
        <v>40</v>
      </c>
      <c r="P895" t="s">
        <v>8279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>
        <f t="shared" si="78"/>
        <v>0.39169999999999999</v>
      </c>
      <c r="O896" s="7">
        <f t="shared" si="79"/>
        <v>147.81132075471697</v>
      </c>
      <c r="P896" t="s">
        <v>8279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>
        <f t="shared" si="78"/>
        <v>2.4375000000000001E-2</v>
      </c>
      <c r="O897" s="7">
        <f t="shared" si="79"/>
        <v>27.857142857142858</v>
      </c>
      <c r="P897" t="s">
        <v>8279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>
        <f t="shared" si="78"/>
        <v>0.4</v>
      </c>
      <c r="O898" s="7">
        <f t="shared" si="79"/>
        <v>44.444444444444443</v>
      </c>
      <c r="P898" t="s">
        <v>8279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>
        <f t="shared" ref="N899:N962" si="84">E899/D899</f>
        <v>0</v>
      </c>
      <c r="O899" s="7">
        <f t="shared" ref="O899:O962" si="85">IF(L899,E899/L899,0)</f>
        <v>0</v>
      </c>
      <c r="P899" t="s">
        <v>8279</v>
      </c>
      <c r="Q899" t="str">
        <f t="shared" ref="Q899:Q962" si="86">LEFT(P899, SEARCH("/",P899,1)-1)</f>
        <v>music</v>
      </c>
      <c r="R899" t="str">
        <f t="shared" ref="R899:R962" si="87">RIGHT(P899,LEN(P899) - SEARCH("/", P899, 1))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>
        <f t="shared" si="84"/>
        <v>2.8000000000000001E-2</v>
      </c>
      <c r="O900" s="7">
        <f t="shared" si="85"/>
        <v>35</v>
      </c>
      <c r="P900" t="s">
        <v>8279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>
        <f t="shared" si="84"/>
        <v>0.37333333333333335</v>
      </c>
      <c r="O901" s="7">
        <f t="shared" si="85"/>
        <v>35</v>
      </c>
      <c r="P901" t="s">
        <v>8279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>
        <f t="shared" si="84"/>
        <v>4.1999999999999997E-3</v>
      </c>
      <c r="O902" s="7">
        <f t="shared" si="85"/>
        <v>10.5</v>
      </c>
      <c r="P902" t="s">
        <v>8278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>
        <f t="shared" si="84"/>
        <v>0</v>
      </c>
      <c r="O903" s="7">
        <f t="shared" si="85"/>
        <v>0</v>
      </c>
      <c r="P903" t="s">
        <v>8278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>
        <f t="shared" si="84"/>
        <v>3.0000000000000001E-3</v>
      </c>
      <c r="O904" s="7">
        <f t="shared" si="85"/>
        <v>30</v>
      </c>
      <c r="P904" t="s">
        <v>8278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>
        <f t="shared" si="84"/>
        <v>3.2000000000000001E-2</v>
      </c>
      <c r="O905" s="7">
        <f t="shared" si="85"/>
        <v>40</v>
      </c>
      <c r="P905" t="s">
        <v>8278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>
        <f t="shared" si="84"/>
        <v>3.0200000000000001E-3</v>
      </c>
      <c r="O906" s="7">
        <f t="shared" si="85"/>
        <v>50.333333333333336</v>
      </c>
      <c r="P906" t="s">
        <v>8278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>
        <f t="shared" si="84"/>
        <v>3.0153846153846153E-2</v>
      </c>
      <c r="O907" s="7">
        <f t="shared" si="85"/>
        <v>32.666666666666664</v>
      </c>
      <c r="P907" t="s">
        <v>8278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>
        <f t="shared" si="84"/>
        <v>0</v>
      </c>
      <c r="O908" s="7">
        <f t="shared" si="85"/>
        <v>0</v>
      </c>
      <c r="P908" t="s">
        <v>8278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>
        <f t="shared" si="84"/>
        <v>0</v>
      </c>
      <c r="O909" s="7">
        <f t="shared" si="85"/>
        <v>0</v>
      </c>
      <c r="P909" t="s">
        <v>8278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>
        <f t="shared" si="84"/>
        <v>0</v>
      </c>
      <c r="O910" s="7">
        <f t="shared" si="85"/>
        <v>0</v>
      </c>
      <c r="P910" t="s">
        <v>8278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>
        <f t="shared" si="84"/>
        <v>3.2500000000000001E-2</v>
      </c>
      <c r="O911" s="7">
        <f t="shared" si="85"/>
        <v>65</v>
      </c>
      <c r="P911" t="s">
        <v>8278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>
        <f t="shared" si="84"/>
        <v>0.22363636363636363</v>
      </c>
      <c r="O912" s="7">
        <f t="shared" si="85"/>
        <v>24.6</v>
      </c>
      <c r="P912" t="s">
        <v>8278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>
        <f t="shared" si="84"/>
        <v>0</v>
      </c>
      <c r="O913" s="7">
        <f t="shared" si="85"/>
        <v>0</v>
      </c>
      <c r="P913" t="s">
        <v>8278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>
        <f t="shared" si="84"/>
        <v>8.5714285714285719E-3</v>
      </c>
      <c r="O914" s="7">
        <f t="shared" si="85"/>
        <v>15</v>
      </c>
      <c r="P914" t="s">
        <v>8278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>
        <f t="shared" si="84"/>
        <v>6.6066666666666662E-2</v>
      </c>
      <c r="O915" s="7">
        <f t="shared" si="85"/>
        <v>82.583333333333329</v>
      </c>
      <c r="P915" t="s">
        <v>8278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>
        <f t="shared" si="84"/>
        <v>0</v>
      </c>
      <c r="O916" s="7">
        <f t="shared" si="85"/>
        <v>0</v>
      </c>
      <c r="P916" t="s">
        <v>8278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>
        <f t="shared" si="84"/>
        <v>5.7692307692307696E-2</v>
      </c>
      <c r="O917" s="7">
        <f t="shared" si="85"/>
        <v>41.666666666666664</v>
      </c>
      <c r="P917" t="s">
        <v>8278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>
        <f t="shared" si="84"/>
        <v>0</v>
      </c>
      <c r="O918" s="7">
        <f t="shared" si="85"/>
        <v>0</v>
      </c>
      <c r="P918" t="s">
        <v>8278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>
        <f t="shared" si="84"/>
        <v>6.0000000000000001E-3</v>
      </c>
      <c r="O919" s="7">
        <f t="shared" si="85"/>
        <v>30</v>
      </c>
      <c r="P919" t="s">
        <v>8278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>
        <f t="shared" si="84"/>
        <v>5.0256410256410255E-2</v>
      </c>
      <c r="O920" s="7">
        <f t="shared" si="85"/>
        <v>19.600000000000001</v>
      </c>
      <c r="P920" t="s">
        <v>8278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>
        <f t="shared" si="84"/>
        <v>5.0000000000000001E-3</v>
      </c>
      <c r="O921" s="7">
        <f t="shared" si="85"/>
        <v>100</v>
      </c>
      <c r="P921" t="s">
        <v>8278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>
        <f t="shared" si="84"/>
        <v>0</v>
      </c>
      <c r="O922" s="7">
        <f t="shared" si="85"/>
        <v>0</v>
      </c>
      <c r="P922" t="s">
        <v>8278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>
        <f t="shared" si="84"/>
        <v>0.309</v>
      </c>
      <c r="O923" s="7">
        <f t="shared" si="85"/>
        <v>231.75</v>
      </c>
      <c r="P923" t="s">
        <v>8278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>
        <f t="shared" si="84"/>
        <v>0.21037037037037037</v>
      </c>
      <c r="O924" s="7">
        <f t="shared" si="85"/>
        <v>189.33333333333334</v>
      </c>
      <c r="P924" t="s">
        <v>8278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>
        <f t="shared" si="84"/>
        <v>2.1999999999999999E-2</v>
      </c>
      <c r="O925" s="7">
        <f t="shared" si="85"/>
        <v>55</v>
      </c>
      <c r="P925" t="s">
        <v>8278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>
        <f t="shared" si="84"/>
        <v>0.109</v>
      </c>
      <c r="O926" s="7">
        <f t="shared" si="85"/>
        <v>21.8</v>
      </c>
      <c r="P926" t="s">
        <v>8278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>
        <f t="shared" si="84"/>
        <v>2.6666666666666668E-2</v>
      </c>
      <c r="O927" s="7">
        <f t="shared" si="85"/>
        <v>32</v>
      </c>
      <c r="P927" t="s">
        <v>8278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>
        <f t="shared" si="84"/>
        <v>0</v>
      </c>
      <c r="O928" s="7">
        <f t="shared" si="85"/>
        <v>0</v>
      </c>
      <c r="P928" t="s">
        <v>8278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>
        <f t="shared" si="84"/>
        <v>0</v>
      </c>
      <c r="O929" s="7">
        <f t="shared" si="85"/>
        <v>0</v>
      </c>
      <c r="P929" t="s">
        <v>8278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>
        <f t="shared" si="84"/>
        <v>0.10862068965517241</v>
      </c>
      <c r="O930" s="7">
        <f t="shared" si="85"/>
        <v>56.25</v>
      </c>
      <c r="P930" t="s">
        <v>8278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>
        <f t="shared" si="84"/>
        <v>0</v>
      </c>
      <c r="O931" s="7">
        <f t="shared" si="85"/>
        <v>0</v>
      </c>
      <c r="P931" t="s">
        <v>8278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>
        <f t="shared" si="84"/>
        <v>0.38333333333333336</v>
      </c>
      <c r="O932" s="7">
        <f t="shared" si="85"/>
        <v>69</v>
      </c>
      <c r="P932" t="s">
        <v>8278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>
        <f t="shared" si="84"/>
        <v>6.5500000000000003E-2</v>
      </c>
      <c r="O933" s="7">
        <f t="shared" si="85"/>
        <v>18.714285714285715</v>
      </c>
      <c r="P933" t="s">
        <v>8278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>
        <f t="shared" si="84"/>
        <v>0.14536842105263159</v>
      </c>
      <c r="O934" s="7">
        <f t="shared" si="85"/>
        <v>46.033333333333331</v>
      </c>
      <c r="P934" t="s">
        <v>8278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>
        <f t="shared" si="84"/>
        <v>0.06</v>
      </c>
      <c r="O935" s="7">
        <f t="shared" si="85"/>
        <v>60</v>
      </c>
      <c r="P935" t="s">
        <v>8278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>
        <f t="shared" si="84"/>
        <v>0.30399999999999999</v>
      </c>
      <c r="O936" s="7">
        <f t="shared" si="85"/>
        <v>50.666666666666664</v>
      </c>
      <c r="P936" t="s">
        <v>8278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>
        <f t="shared" si="84"/>
        <v>1.4285714285714285E-2</v>
      </c>
      <c r="O937" s="7">
        <f t="shared" si="85"/>
        <v>25</v>
      </c>
      <c r="P937" t="s">
        <v>8278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>
        <f t="shared" si="84"/>
        <v>0</v>
      </c>
      <c r="O938" s="7">
        <f t="shared" si="85"/>
        <v>0</v>
      </c>
      <c r="P938" t="s">
        <v>8278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>
        <f t="shared" si="84"/>
        <v>1.1428571428571429E-2</v>
      </c>
      <c r="O939" s="7">
        <f t="shared" si="85"/>
        <v>20</v>
      </c>
      <c r="P939" t="s">
        <v>8278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>
        <f t="shared" si="84"/>
        <v>3.5714285714285713E-3</v>
      </c>
      <c r="O940" s="7">
        <f t="shared" si="85"/>
        <v>25</v>
      </c>
      <c r="P940" t="s">
        <v>8278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>
        <f t="shared" si="84"/>
        <v>1.4545454545454545E-2</v>
      </c>
      <c r="O941" s="7">
        <f t="shared" si="85"/>
        <v>20</v>
      </c>
      <c r="P941" t="s">
        <v>8278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>
        <f t="shared" si="84"/>
        <v>0.17155555555555554</v>
      </c>
      <c r="O942" s="7">
        <f t="shared" si="85"/>
        <v>110.28571428571429</v>
      </c>
      <c r="P942" t="s">
        <v>8273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>
        <f t="shared" si="84"/>
        <v>2.3220000000000001E-2</v>
      </c>
      <c r="O943" s="7">
        <f t="shared" si="85"/>
        <v>37.451612903225808</v>
      </c>
      <c r="P943" t="s">
        <v>8273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>
        <f t="shared" si="84"/>
        <v>8.9066666666666669E-2</v>
      </c>
      <c r="O944" s="7">
        <f t="shared" si="85"/>
        <v>41.75</v>
      </c>
      <c r="P944" t="s">
        <v>8273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>
        <f t="shared" si="84"/>
        <v>9.633333333333334E-2</v>
      </c>
      <c r="O945" s="7">
        <f t="shared" si="85"/>
        <v>24.083333333333332</v>
      </c>
      <c r="P945" t="s">
        <v>8273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>
        <f t="shared" si="84"/>
        <v>0.13325999999999999</v>
      </c>
      <c r="O946" s="7">
        <f t="shared" si="85"/>
        <v>69.40625</v>
      </c>
      <c r="P946" t="s">
        <v>8273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>
        <f t="shared" si="84"/>
        <v>2.4840000000000001E-2</v>
      </c>
      <c r="O947" s="7">
        <f t="shared" si="85"/>
        <v>155.25</v>
      </c>
      <c r="P947" t="s">
        <v>8273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>
        <f t="shared" si="84"/>
        <v>1.9066666666666666E-2</v>
      </c>
      <c r="O948" s="7">
        <f t="shared" si="85"/>
        <v>57.2</v>
      </c>
      <c r="P948" t="s">
        <v>8273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>
        <f t="shared" si="84"/>
        <v>0</v>
      </c>
      <c r="O949" s="7">
        <f t="shared" si="85"/>
        <v>0</v>
      </c>
      <c r="P949" t="s">
        <v>8273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>
        <f t="shared" si="84"/>
        <v>0.12</v>
      </c>
      <c r="O950" s="7">
        <f t="shared" si="85"/>
        <v>60</v>
      </c>
      <c r="P950" t="s">
        <v>8273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>
        <f t="shared" si="84"/>
        <v>1.3650000000000001E-2</v>
      </c>
      <c r="O951" s="7">
        <f t="shared" si="85"/>
        <v>39</v>
      </c>
      <c r="P951" t="s">
        <v>8273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>
        <f t="shared" si="84"/>
        <v>0.28039999999999998</v>
      </c>
      <c r="O952" s="7">
        <f t="shared" si="85"/>
        <v>58.416666666666664</v>
      </c>
      <c r="P952" t="s">
        <v>8273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>
        <f t="shared" si="84"/>
        <v>0.38390000000000002</v>
      </c>
      <c r="O953" s="7">
        <f t="shared" si="85"/>
        <v>158.63636363636363</v>
      </c>
      <c r="P953" t="s">
        <v>8273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>
        <f t="shared" si="84"/>
        <v>0.39942857142857141</v>
      </c>
      <c r="O954" s="7">
        <f t="shared" si="85"/>
        <v>99.857142857142861</v>
      </c>
      <c r="P954" t="s">
        <v>8273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>
        <f t="shared" si="84"/>
        <v>8.3999999999999995E-3</v>
      </c>
      <c r="O955" s="7">
        <f t="shared" si="85"/>
        <v>25.2</v>
      </c>
      <c r="P955" t="s">
        <v>8273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>
        <f t="shared" si="84"/>
        <v>0.43406666666666666</v>
      </c>
      <c r="O956" s="7">
        <f t="shared" si="85"/>
        <v>89.191780821917803</v>
      </c>
      <c r="P956" t="s">
        <v>8273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>
        <f t="shared" si="84"/>
        <v>5.6613333333333335E-2</v>
      </c>
      <c r="O957" s="7">
        <f t="shared" si="85"/>
        <v>182.6236559139785</v>
      </c>
      <c r="P957" t="s">
        <v>8273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>
        <f t="shared" si="84"/>
        <v>1.7219999999999999E-2</v>
      </c>
      <c r="O958" s="7">
        <f t="shared" si="85"/>
        <v>50.647058823529413</v>
      </c>
      <c r="P958" t="s">
        <v>8273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>
        <f t="shared" si="84"/>
        <v>1.9416666666666665E-2</v>
      </c>
      <c r="O959" s="7">
        <f t="shared" si="85"/>
        <v>33.285714285714285</v>
      </c>
      <c r="P959" t="s">
        <v>8273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>
        <f t="shared" si="84"/>
        <v>0.11328275684711328</v>
      </c>
      <c r="O960" s="7">
        <f t="shared" si="85"/>
        <v>51.823529411764703</v>
      </c>
      <c r="P960" t="s">
        <v>8273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>
        <f t="shared" si="84"/>
        <v>0.3886</v>
      </c>
      <c r="O961" s="7">
        <f t="shared" si="85"/>
        <v>113.62573099415205</v>
      </c>
      <c r="P961" t="s">
        <v>8273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>
        <f t="shared" si="84"/>
        <v>0.46100628930817611</v>
      </c>
      <c r="O962" s="7">
        <f t="shared" si="85"/>
        <v>136.46276595744681</v>
      </c>
      <c r="P962" t="s">
        <v>8273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>
        <f t="shared" ref="N963:N1026" si="90">E963/D963</f>
        <v>0.42188421052631581</v>
      </c>
      <c r="O963" s="7">
        <f t="shared" ref="O963:O1026" si="91">IF(L963,E963/L963,0)</f>
        <v>364.35454545454547</v>
      </c>
      <c r="P963" t="s">
        <v>8273</v>
      </c>
      <c r="Q963" t="str">
        <f t="shared" ref="Q963:Q1026" si="92">LEFT(P963, SEARCH("/",P963,1)-1)</f>
        <v>technology</v>
      </c>
      <c r="R963" t="str">
        <f t="shared" ref="R963:R1026" si="93">RIGHT(P963,LEN(P963) - SEARCH("/", P963, 1))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>
        <f t="shared" si="90"/>
        <v>0.2848</v>
      </c>
      <c r="O964" s="7">
        <f t="shared" si="91"/>
        <v>19.243243243243242</v>
      </c>
      <c r="P964" t="s">
        <v>8273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>
        <f t="shared" si="90"/>
        <v>1.0771428571428571E-2</v>
      </c>
      <c r="O965" s="7">
        <f t="shared" si="91"/>
        <v>41.888888888888886</v>
      </c>
      <c r="P965" t="s">
        <v>8273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>
        <f t="shared" si="90"/>
        <v>7.9909090909090902E-3</v>
      </c>
      <c r="O966" s="7">
        <f t="shared" si="91"/>
        <v>30.310344827586206</v>
      </c>
      <c r="P966" t="s">
        <v>8273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>
        <f t="shared" si="90"/>
        <v>1.192E-2</v>
      </c>
      <c r="O967" s="7">
        <f t="shared" si="91"/>
        <v>49.666666666666664</v>
      </c>
      <c r="P967" t="s">
        <v>8273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>
        <f t="shared" si="90"/>
        <v>0.14799999999999999</v>
      </c>
      <c r="O968" s="7">
        <f t="shared" si="91"/>
        <v>59.2</v>
      </c>
      <c r="P968" t="s">
        <v>8273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>
        <f t="shared" si="90"/>
        <v>0.17810000000000001</v>
      </c>
      <c r="O969" s="7">
        <f t="shared" si="91"/>
        <v>43.97530864197531</v>
      </c>
      <c r="P969" t="s">
        <v>8273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>
        <f t="shared" si="90"/>
        <v>1.325E-2</v>
      </c>
      <c r="O970" s="7">
        <f t="shared" si="91"/>
        <v>26.5</v>
      </c>
      <c r="P970" t="s">
        <v>8273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>
        <f t="shared" si="90"/>
        <v>0.46666666666666667</v>
      </c>
      <c r="O971" s="7">
        <f t="shared" si="91"/>
        <v>1272.7272727272727</v>
      </c>
      <c r="P971" t="s">
        <v>8273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>
        <f t="shared" si="90"/>
        <v>0.4592</v>
      </c>
      <c r="O972" s="7">
        <f t="shared" si="91"/>
        <v>164</v>
      </c>
      <c r="P972" t="s">
        <v>8273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>
        <f t="shared" si="90"/>
        <v>2.2599999999999999E-3</v>
      </c>
      <c r="O973" s="7">
        <f t="shared" si="91"/>
        <v>45.2</v>
      </c>
      <c r="P973" t="s">
        <v>8273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>
        <f t="shared" si="90"/>
        <v>0.34625</v>
      </c>
      <c r="O974" s="7">
        <f t="shared" si="91"/>
        <v>153.88888888888889</v>
      </c>
      <c r="P974" t="s">
        <v>8273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>
        <f t="shared" si="90"/>
        <v>2.0549999999999999E-2</v>
      </c>
      <c r="O975" s="7">
        <f t="shared" si="91"/>
        <v>51.375</v>
      </c>
      <c r="P975" t="s">
        <v>8273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>
        <f t="shared" si="90"/>
        <v>5.5999999999999999E-3</v>
      </c>
      <c r="O976" s="7">
        <f t="shared" si="91"/>
        <v>93.333333333333329</v>
      </c>
      <c r="P976" t="s">
        <v>8273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>
        <f t="shared" si="90"/>
        <v>2.6069999999999999E-2</v>
      </c>
      <c r="O977" s="7">
        <f t="shared" si="91"/>
        <v>108.625</v>
      </c>
      <c r="P977" t="s">
        <v>8273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>
        <f t="shared" si="90"/>
        <v>1.9259999999999999E-2</v>
      </c>
      <c r="O978" s="7">
        <f t="shared" si="91"/>
        <v>160.5</v>
      </c>
      <c r="P978" t="s">
        <v>8273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>
        <f t="shared" si="90"/>
        <v>0.33666666666666667</v>
      </c>
      <c r="O979" s="7">
        <f t="shared" si="91"/>
        <v>75.75</v>
      </c>
      <c r="P979" t="s">
        <v>8273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>
        <f t="shared" si="90"/>
        <v>0.5626326718299024</v>
      </c>
      <c r="O980" s="7">
        <f t="shared" si="91"/>
        <v>790.83739837398377</v>
      </c>
      <c r="P980" t="s">
        <v>8273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>
        <f t="shared" si="90"/>
        <v>0.82817600000000002</v>
      </c>
      <c r="O981" s="7">
        <f t="shared" si="91"/>
        <v>301.93916666666667</v>
      </c>
      <c r="P981" t="s">
        <v>8273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>
        <f t="shared" si="90"/>
        <v>0.14860000000000001</v>
      </c>
      <c r="O982" s="7">
        <f t="shared" si="91"/>
        <v>47.935483870967744</v>
      </c>
      <c r="P982" t="s">
        <v>8273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>
        <f t="shared" si="90"/>
        <v>1.2375123751237513E-4</v>
      </c>
      <c r="O983" s="7">
        <f t="shared" si="91"/>
        <v>2.75</v>
      </c>
      <c r="P983" t="s">
        <v>8273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>
        <f t="shared" si="90"/>
        <v>1.7142857142857143E-4</v>
      </c>
      <c r="O984" s="7">
        <f t="shared" si="91"/>
        <v>1</v>
      </c>
      <c r="P984" t="s">
        <v>8273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>
        <f t="shared" si="90"/>
        <v>0.2950613611721471</v>
      </c>
      <c r="O985" s="7">
        <f t="shared" si="91"/>
        <v>171.79329608938548</v>
      </c>
      <c r="P985" t="s">
        <v>8273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>
        <f t="shared" si="90"/>
        <v>1.06E-2</v>
      </c>
      <c r="O986" s="7">
        <f t="shared" si="91"/>
        <v>35.333333333333336</v>
      </c>
      <c r="P986" t="s">
        <v>8273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>
        <f t="shared" si="90"/>
        <v>6.2933333333333327E-2</v>
      </c>
      <c r="O987" s="7">
        <f t="shared" si="91"/>
        <v>82.086956521739125</v>
      </c>
      <c r="P987" t="s">
        <v>8273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>
        <f t="shared" si="90"/>
        <v>0.1275</v>
      </c>
      <c r="O988" s="7">
        <f t="shared" si="91"/>
        <v>110.8695652173913</v>
      </c>
      <c r="P988" t="s">
        <v>8273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>
        <f t="shared" si="90"/>
        <v>0.13220000000000001</v>
      </c>
      <c r="O989" s="7">
        <f t="shared" si="91"/>
        <v>161.21951219512195</v>
      </c>
      <c r="P989" t="s">
        <v>8273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>
        <f t="shared" si="90"/>
        <v>0</v>
      </c>
      <c r="O990" s="7">
        <f t="shared" si="91"/>
        <v>0</v>
      </c>
      <c r="P990" t="s">
        <v>8273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>
        <f t="shared" si="90"/>
        <v>0.16769999999999999</v>
      </c>
      <c r="O991" s="7">
        <f t="shared" si="91"/>
        <v>52.40625</v>
      </c>
      <c r="P991" t="s">
        <v>8273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>
        <f t="shared" si="90"/>
        <v>1.0399999999999999E-3</v>
      </c>
      <c r="O992" s="7">
        <f t="shared" si="91"/>
        <v>13</v>
      </c>
      <c r="P992" t="s">
        <v>8273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>
        <f t="shared" si="90"/>
        <v>4.24E-2</v>
      </c>
      <c r="O993" s="7">
        <f t="shared" si="91"/>
        <v>30.285714285714285</v>
      </c>
      <c r="P993" t="s">
        <v>8273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>
        <f t="shared" si="90"/>
        <v>4.6699999999999997E-3</v>
      </c>
      <c r="O994" s="7">
        <f t="shared" si="91"/>
        <v>116.75</v>
      </c>
      <c r="P994" t="s">
        <v>8273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>
        <f t="shared" si="90"/>
        <v>0.25087142857142858</v>
      </c>
      <c r="O995" s="7">
        <f t="shared" si="91"/>
        <v>89.59693877551021</v>
      </c>
      <c r="P995" t="s">
        <v>8273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>
        <f t="shared" si="90"/>
        <v>2.3345000000000001E-2</v>
      </c>
      <c r="O996" s="7">
        <f t="shared" si="91"/>
        <v>424.45454545454544</v>
      </c>
      <c r="P996" t="s">
        <v>8273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>
        <f t="shared" si="90"/>
        <v>7.2599999999999998E-2</v>
      </c>
      <c r="O997" s="7">
        <f t="shared" si="91"/>
        <v>80.666666666666671</v>
      </c>
      <c r="P997" t="s">
        <v>8273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>
        <f t="shared" si="90"/>
        <v>1.6250000000000001E-2</v>
      </c>
      <c r="O998" s="7">
        <f t="shared" si="91"/>
        <v>13</v>
      </c>
      <c r="P998" t="s">
        <v>8273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>
        <f t="shared" si="90"/>
        <v>1.2999999999999999E-2</v>
      </c>
      <c r="O999" s="7">
        <f t="shared" si="91"/>
        <v>8.125</v>
      </c>
      <c r="P999" t="s">
        <v>8273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>
        <f t="shared" si="90"/>
        <v>0.58558333333333334</v>
      </c>
      <c r="O1000" s="7">
        <f t="shared" si="91"/>
        <v>153.42794759825327</v>
      </c>
      <c r="P1000" t="s">
        <v>8273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>
        <f t="shared" si="90"/>
        <v>7.7886666666666673E-2</v>
      </c>
      <c r="O1001" s="7">
        <f t="shared" si="91"/>
        <v>292.07499999999999</v>
      </c>
      <c r="P1001" t="s">
        <v>8273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>
        <f t="shared" si="90"/>
        <v>2.2157147647256063E-2</v>
      </c>
      <c r="O1002" s="7">
        <f t="shared" si="91"/>
        <v>3304</v>
      </c>
      <c r="P1002" t="s">
        <v>8273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>
        <f t="shared" si="90"/>
        <v>1.04</v>
      </c>
      <c r="O1003" s="7">
        <f t="shared" si="91"/>
        <v>1300</v>
      </c>
      <c r="P1003" t="s">
        <v>8273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>
        <f t="shared" si="90"/>
        <v>0.29602960296029601</v>
      </c>
      <c r="O1004" s="7">
        <f t="shared" si="91"/>
        <v>134.54545454545453</v>
      </c>
      <c r="P1004" t="s">
        <v>8273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>
        <f t="shared" si="90"/>
        <v>0.16055</v>
      </c>
      <c r="O1005" s="7">
        <f t="shared" si="91"/>
        <v>214.06666666666666</v>
      </c>
      <c r="P1005" t="s">
        <v>8273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>
        <f t="shared" si="90"/>
        <v>0.82208000000000003</v>
      </c>
      <c r="O1006" s="7">
        <f t="shared" si="91"/>
        <v>216.33684210526314</v>
      </c>
      <c r="P1006" t="s">
        <v>8273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>
        <f t="shared" si="90"/>
        <v>0.75051000000000001</v>
      </c>
      <c r="O1007" s="7">
        <f t="shared" si="91"/>
        <v>932.31055900621118</v>
      </c>
      <c r="P1007" t="s">
        <v>8273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>
        <f t="shared" si="90"/>
        <v>5.8500000000000003E-2</v>
      </c>
      <c r="O1008" s="7">
        <f t="shared" si="91"/>
        <v>29.25</v>
      </c>
      <c r="P1008" t="s">
        <v>8273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>
        <f t="shared" si="90"/>
        <v>0.44319999999999998</v>
      </c>
      <c r="O1009" s="7">
        <f t="shared" si="91"/>
        <v>174.94736842105263</v>
      </c>
      <c r="P1009" t="s">
        <v>8273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>
        <f t="shared" si="90"/>
        <v>2.6737967914438501E-3</v>
      </c>
      <c r="O1010" s="7">
        <f t="shared" si="91"/>
        <v>250</v>
      </c>
      <c r="P1010" t="s">
        <v>8273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>
        <f t="shared" si="90"/>
        <v>0.1313</v>
      </c>
      <c r="O1011" s="7">
        <f t="shared" si="91"/>
        <v>65</v>
      </c>
      <c r="P1011" t="s">
        <v>8273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>
        <f t="shared" si="90"/>
        <v>1.9088937093275488E-3</v>
      </c>
      <c r="O1012" s="7">
        <f t="shared" si="91"/>
        <v>55</v>
      </c>
      <c r="P1012" t="s">
        <v>8273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>
        <f t="shared" si="90"/>
        <v>3.7499999999999999E-3</v>
      </c>
      <c r="O1013" s="7">
        <f t="shared" si="91"/>
        <v>75</v>
      </c>
      <c r="P1013" t="s">
        <v>8273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>
        <f t="shared" si="90"/>
        <v>215.35021</v>
      </c>
      <c r="O1014" s="7">
        <f t="shared" si="91"/>
        <v>1389.3561935483872</v>
      </c>
      <c r="P1014" t="s">
        <v>8273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>
        <f t="shared" si="90"/>
        <v>0.34527999999999998</v>
      </c>
      <c r="O1015" s="7">
        <f t="shared" si="91"/>
        <v>95.911111111111111</v>
      </c>
      <c r="P1015" t="s">
        <v>8273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>
        <f t="shared" si="90"/>
        <v>0.30599999999999999</v>
      </c>
      <c r="O1016" s="7">
        <f t="shared" si="91"/>
        <v>191.25</v>
      </c>
      <c r="P1016" t="s">
        <v>8273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>
        <f t="shared" si="90"/>
        <v>2.6666666666666668E-2</v>
      </c>
      <c r="O1017" s="7">
        <f t="shared" si="91"/>
        <v>40</v>
      </c>
      <c r="P1017" t="s">
        <v>8273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>
        <f t="shared" si="90"/>
        <v>2.8420000000000001E-2</v>
      </c>
      <c r="O1018" s="7">
        <f t="shared" si="91"/>
        <v>74.78947368421052</v>
      </c>
      <c r="P1018" t="s">
        <v>8273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>
        <f t="shared" si="90"/>
        <v>0.22878799999999999</v>
      </c>
      <c r="O1019" s="7">
        <f t="shared" si="91"/>
        <v>161.11830985915492</v>
      </c>
      <c r="P1019" t="s">
        <v>8273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>
        <f t="shared" si="90"/>
        <v>3.1050000000000001E-2</v>
      </c>
      <c r="O1020" s="7">
        <f t="shared" si="91"/>
        <v>88.714285714285708</v>
      </c>
      <c r="P1020" t="s">
        <v>8273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>
        <f t="shared" si="90"/>
        <v>0.47333333333333333</v>
      </c>
      <c r="O1021" s="7">
        <f t="shared" si="91"/>
        <v>53.25</v>
      </c>
      <c r="P1021" t="s">
        <v>8273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>
        <f t="shared" si="90"/>
        <v>2.0554838709677421</v>
      </c>
      <c r="O1022" s="7">
        <f t="shared" si="91"/>
        <v>106.2</v>
      </c>
      <c r="P1022" t="s">
        <v>8280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>
        <f t="shared" si="90"/>
        <v>3.5180366666666667</v>
      </c>
      <c r="O1023" s="7">
        <f t="shared" si="91"/>
        <v>22.079728033472804</v>
      </c>
      <c r="P1023" t="s">
        <v>8280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>
        <f t="shared" si="90"/>
        <v>1.149</v>
      </c>
      <c r="O1024" s="7">
        <f t="shared" si="91"/>
        <v>31.054054054054053</v>
      </c>
      <c r="P1024" t="s">
        <v>8280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>
        <f t="shared" si="90"/>
        <v>2.3715000000000002</v>
      </c>
      <c r="O1025" s="7">
        <f t="shared" si="91"/>
        <v>36.206106870229007</v>
      </c>
      <c r="P1025" t="s">
        <v>8280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>
        <f t="shared" si="90"/>
        <v>1.1863774999999999</v>
      </c>
      <c r="O1026" s="7">
        <f t="shared" si="91"/>
        <v>388.9762295081967</v>
      </c>
      <c r="P1026" t="s">
        <v>8280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>
        <f t="shared" ref="N1027:N1090" si="96">E1027/D1027</f>
        <v>1.099283142857143</v>
      </c>
      <c r="O1027" s="7">
        <f t="shared" ref="O1027:O1090" si="97">IF(L1027,E1027/L1027,0)</f>
        <v>71.848571428571432</v>
      </c>
      <c r="P1027" t="s">
        <v>8280</v>
      </c>
      <c r="Q1027" t="str">
        <f t="shared" ref="Q1027:Q1090" si="98">LEFT(P1027, SEARCH("/",P1027,1)-1)</f>
        <v>music</v>
      </c>
      <c r="R1027" t="str">
        <f t="shared" ref="R1027:R1090" si="99">RIGHT(P1027,LEN(P1027) - SEARCH("/", P1027, 1))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>
        <f t="shared" si="96"/>
        <v>1.0000828571428571</v>
      </c>
      <c r="O1028" s="7">
        <f t="shared" si="97"/>
        <v>57.381803278688523</v>
      </c>
      <c r="P1028" t="s">
        <v>8280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>
        <f t="shared" si="96"/>
        <v>1.0309292094387414</v>
      </c>
      <c r="O1029" s="7">
        <f t="shared" si="97"/>
        <v>69.666666666666671</v>
      </c>
      <c r="P1029" t="s">
        <v>8280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>
        <f t="shared" si="96"/>
        <v>1.1727000000000001</v>
      </c>
      <c r="O1030" s="7">
        <f t="shared" si="97"/>
        <v>45.988235294117644</v>
      </c>
      <c r="P1030" t="s">
        <v>8280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>
        <f t="shared" si="96"/>
        <v>1.1175999999999999</v>
      </c>
      <c r="O1031" s="7">
        <f t="shared" si="97"/>
        <v>79.262411347517727</v>
      </c>
      <c r="P1031" t="s">
        <v>8280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>
        <f t="shared" si="96"/>
        <v>3.4209999999999998</v>
      </c>
      <c r="O1032" s="7">
        <f t="shared" si="97"/>
        <v>43.031446540880502</v>
      </c>
      <c r="P1032" t="s">
        <v>8280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>
        <f t="shared" si="96"/>
        <v>1.0740000000000001</v>
      </c>
      <c r="O1033" s="7">
        <f t="shared" si="97"/>
        <v>108.48484848484848</v>
      </c>
      <c r="P1033" t="s">
        <v>8280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>
        <f t="shared" si="96"/>
        <v>1.0849703703703704</v>
      </c>
      <c r="O1034" s="7">
        <f t="shared" si="97"/>
        <v>61.029583333333335</v>
      </c>
      <c r="P1034" t="s">
        <v>8280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>
        <f t="shared" si="96"/>
        <v>1.0286144578313252</v>
      </c>
      <c r="O1035" s="7">
        <f t="shared" si="97"/>
        <v>50.592592592592595</v>
      </c>
      <c r="P1035" t="s">
        <v>8280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>
        <f t="shared" si="96"/>
        <v>1.3000180000000001</v>
      </c>
      <c r="O1036" s="7">
        <f t="shared" si="97"/>
        <v>39.157168674698795</v>
      </c>
      <c r="P1036" t="s">
        <v>8280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>
        <f t="shared" si="96"/>
        <v>1.0765217391304347</v>
      </c>
      <c r="O1037" s="7">
        <f t="shared" si="97"/>
        <v>65.15789473684211</v>
      </c>
      <c r="P1037" t="s">
        <v>8280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>
        <f t="shared" si="96"/>
        <v>1.1236044444444444</v>
      </c>
      <c r="O1038" s="7">
        <f t="shared" si="97"/>
        <v>23.963127962085309</v>
      </c>
      <c r="P1038" t="s">
        <v>8280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>
        <f t="shared" si="96"/>
        <v>1.0209999999999999</v>
      </c>
      <c r="O1039" s="7">
        <f t="shared" si="97"/>
        <v>48.61904761904762</v>
      </c>
      <c r="P1039" t="s">
        <v>8280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>
        <f t="shared" si="96"/>
        <v>1.4533333333333334</v>
      </c>
      <c r="O1040" s="7">
        <f t="shared" si="97"/>
        <v>35.73770491803279</v>
      </c>
      <c r="P1040" t="s">
        <v>8280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>
        <f t="shared" si="96"/>
        <v>1.282</v>
      </c>
      <c r="O1041" s="7">
        <f t="shared" si="97"/>
        <v>21.366666666666667</v>
      </c>
      <c r="P1041" t="s">
        <v>8280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>
        <f t="shared" si="96"/>
        <v>2.9411764705882353E-3</v>
      </c>
      <c r="O1042" s="7">
        <f t="shared" si="97"/>
        <v>250</v>
      </c>
      <c r="P1042" t="s">
        <v>8281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>
        <f t="shared" si="96"/>
        <v>0</v>
      </c>
      <c r="O1043" s="7">
        <f t="shared" si="97"/>
        <v>0</v>
      </c>
      <c r="P1043" t="s">
        <v>8281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>
        <f t="shared" si="96"/>
        <v>1.5384615384615385E-2</v>
      </c>
      <c r="O1044" s="7">
        <f t="shared" si="97"/>
        <v>10</v>
      </c>
      <c r="P1044" t="s">
        <v>8281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>
        <f t="shared" si="96"/>
        <v>8.5370000000000001E-2</v>
      </c>
      <c r="O1045" s="7">
        <f t="shared" si="97"/>
        <v>29.236301369863014</v>
      </c>
      <c r="P1045" t="s">
        <v>8281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>
        <f t="shared" si="96"/>
        <v>8.571428571428571E-4</v>
      </c>
      <c r="O1046" s="7">
        <f t="shared" si="97"/>
        <v>3</v>
      </c>
      <c r="P1046" t="s">
        <v>8281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>
        <f t="shared" si="96"/>
        <v>2.6599999999999999E-2</v>
      </c>
      <c r="O1047" s="7">
        <f t="shared" si="97"/>
        <v>33.25</v>
      </c>
      <c r="P1047" t="s">
        <v>8281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>
        <f t="shared" si="96"/>
        <v>0</v>
      </c>
      <c r="O1048" s="7">
        <f t="shared" si="97"/>
        <v>0</v>
      </c>
      <c r="P1048" t="s">
        <v>8281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>
        <f t="shared" si="96"/>
        <v>5.0000000000000001E-4</v>
      </c>
      <c r="O1049" s="7">
        <f t="shared" si="97"/>
        <v>1</v>
      </c>
      <c r="P1049" t="s">
        <v>8281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>
        <f t="shared" si="96"/>
        <v>1.4133333333333333E-2</v>
      </c>
      <c r="O1050" s="7">
        <f t="shared" si="97"/>
        <v>53</v>
      </c>
      <c r="P1050" t="s">
        <v>8281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>
        <f t="shared" si="96"/>
        <v>0</v>
      </c>
      <c r="O1051" s="7">
        <f t="shared" si="97"/>
        <v>0</v>
      </c>
      <c r="P1051" t="s">
        <v>8281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>
        <f t="shared" si="96"/>
        <v>0</v>
      </c>
      <c r="O1052" s="7">
        <f t="shared" si="97"/>
        <v>0</v>
      </c>
      <c r="P1052" t="s">
        <v>8281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>
        <f t="shared" si="96"/>
        <v>0</v>
      </c>
      <c r="O1053" s="7">
        <f t="shared" si="97"/>
        <v>0</v>
      </c>
      <c r="P1053" t="s">
        <v>8281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>
        <f t="shared" si="96"/>
        <v>0</v>
      </c>
      <c r="O1054" s="7">
        <f t="shared" si="97"/>
        <v>0</v>
      </c>
      <c r="P1054" t="s">
        <v>8281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>
        <f t="shared" si="96"/>
        <v>0.01</v>
      </c>
      <c r="O1055" s="7">
        <f t="shared" si="97"/>
        <v>15</v>
      </c>
      <c r="P1055" t="s">
        <v>8281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>
        <f t="shared" si="96"/>
        <v>0</v>
      </c>
      <c r="O1056" s="7">
        <f t="shared" si="97"/>
        <v>0</v>
      </c>
      <c r="P1056" t="s">
        <v>8281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>
        <f t="shared" si="96"/>
        <v>0</v>
      </c>
      <c r="O1057" s="7">
        <f t="shared" si="97"/>
        <v>0</v>
      </c>
      <c r="P1057" t="s">
        <v>8281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>
        <f t="shared" si="96"/>
        <v>0</v>
      </c>
      <c r="O1058" s="7">
        <f t="shared" si="97"/>
        <v>0</v>
      </c>
      <c r="P1058" t="s">
        <v>8281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>
        <f t="shared" si="96"/>
        <v>0</v>
      </c>
      <c r="O1059" s="7">
        <f t="shared" si="97"/>
        <v>0</v>
      </c>
      <c r="P1059" t="s">
        <v>8281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>
        <f t="shared" si="96"/>
        <v>0</v>
      </c>
      <c r="O1060" s="7">
        <f t="shared" si="97"/>
        <v>0</v>
      </c>
      <c r="P1060" t="s">
        <v>8281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>
        <f t="shared" si="96"/>
        <v>0</v>
      </c>
      <c r="O1061" s="7">
        <f t="shared" si="97"/>
        <v>0</v>
      </c>
      <c r="P1061" t="s">
        <v>8281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>
        <f t="shared" si="96"/>
        <v>0.01</v>
      </c>
      <c r="O1062" s="7">
        <f t="shared" si="97"/>
        <v>50</v>
      </c>
      <c r="P1062" t="s">
        <v>8281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>
        <f t="shared" si="96"/>
        <v>0</v>
      </c>
      <c r="O1063" s="7">
        <f t="shared" si="97"/>
        <v>0</v>
      </c>
      <c r="P1063" t="s">
        <v>8281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>
        <f t="shared" si="96"/>
        <v>0.95477386934673369</v>
      </c>
      <c r="O1064" s="7">
        <f t="shared" si="97"/>
        <v>47.5</v>
      </c>
      <c r="P1064" t="s">
        <v>8281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>
        <f t="shared" si="96"/>
        <v>0</v>
      </c>
      <c r="O1065" s="7">
        <f t="shared" si="97"/>
        <v>0</v>
      </c>
      <c r="P1065" t="s">
        <v>8281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>
        <f t="shared" si="96"/>
        <v>8.9744444444444446E-2</v>
      </c>
      <c r="O1066" s="7">
        <f t="shared" si="97"/>
        <v>65.666666666666671</v>
      </c>
      <c r="P1066" t="s">
        <v>8282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>
        <f t="shared" si="96"/>
        <v>2.7E-2</v>
      </c>
      <c r="O1067" s="7">
        <f t="shared" si="97"/>
        <v>16.2</v>
      </c>
      <c r="P1067" t="s">
        <v>8282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>
        <f t="shared" si="96"/>
        <v>3.3673333333333333E-2</v>
      </c>
      <c r="O1068" s="7">
        <f t="shared" si="97"/>
        <v>34.128378378378379</v>
      </c>
      <c r="P1068" t="s">
        <v>8282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>
        <f t="shared" si="96"/>
        <v>0.26</v>
      </c>
      <c r="O1069" s="7">
        <f t="shared" si="97"/>
        <v>13</v>
      </c>
      <c r="P1069" t="s">
        <v>8282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>
        <f t="shared" si="96"/>
        <v>1.5E-3</v>
      </c>
      <c r="O1070" s="7">
        <f t="shared" si="97"/>
        <v>11.25</v>
      </c>
      <c r="P1070" t="s">
        <v>8282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>
        <f t="shared" si="96"/>
        <v>0.38636363636363635</v>
      </c>
      <c r="O1071" s="7">
        <f t="shared" si="97"/>
        <v>40.476190476190474</v>
      </c>
      <c r="P1071" t="s">
        <v>8282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>
        <f t="shared" si="96"/>
        <v>7.0000000000000001E-3</v>
      </c>
      <c r="O1072" s="7">
        <f t="shared" si="97"/>
        <v>35</v>
      </c>
      <c r="P1072" t="s">
        <v>8282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>
        <f t="shared" si="96"/>
        <v>0</v>
      </c>
      <c r="O1073" s="7">
        <f t="shared" si="97"/>
        <v>0</v>
      </c>
      <c r="P1073" t="s">
        <v>8282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>
        <f t="shared" si="96"/>
        <v>6.8000000000000005E-4</v>
      </c>
      <c r="O1074" s="7">
        <f t="shared" si="97"/>
        <v>12.75</v>
      </c>
      <c r="P1074" t="s">
        <v>8282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>
        <f t="shared" si="96"/>
        <v>1.3333333333333334E-2</v>
      </c>
      <c r="O1075" s="7">
        <f t="shared" si="97"/>
        <v>10</v>
      </c>
      <c r="P1075" t="s">
        <v>8282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>
        <f t="shared" si="96"/>
        <v>6.3092592592592589E-2</v>
      </c>
      <c r="O1076" s="7">
        <f t="shared" si="97"/>
        <v>113.56666666666666</v>
      </c>
      <c r="P1076" t="s">
        <v>8282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>
        <f t="shared" si="96"/>
        <v>4.4999999999999998E-2</v>
      </c>
      <c r="O1077" s="7">
        <f t="shared" si="97"/>
        <v>15</v>
      </c>
      <c r="P1077" t="s">
        <v>8282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>
        <f t="shared" si="96"/>
        <v>0.62765333333333329</v>
      </c>
      <c r="O1078" s="7">
        <f t="shared" si="97"/>
        <v>48.281025641025643</v>
      </c>
      <c r="P1078" t="s">
        <v>8282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>
        <f t="shared" si="96"/>
        <v>0.29376000000000002</v>
      </c>
      <c r="O1079" s="7">
        <f t="shared" si="97"/>
        <v>43.976047904191617</v>
      </c>
      <c r="P1079" t="s">
        <v>8282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>
        <f t="shared" si="96"/>
        <v>7.4999999999999997E-2</v>
      </c>
      <c r="O1080" s="7">
        <f t="shared" si="97"/>
        <v>9</v>
      </c>
      <c r="P1080" t="s">
        <v>8282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>
        <f t="shared" si="96"/>
        <v>2.6076923076923077E-2</v>
      </c>
      <c r="O1081" s="7">
        <f t="shared" si="97"/>
        <v>37.666666666666664</v>
      </c>
      <c r="P1081" t="s">
        <v>8282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>
        <f t="shared" si="96"/>
        <v>9.1050000000000006E-2</v>
      </c>
      <c r="O1082" s="7">
        <f t="shared" si="97"/>
        <v>18.581632653061224</v>
      </c>
      <c r="P1082" t="s">
        <v>8282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>
        <f t="shared" si="96"/>
        <v>1.7647058823529413E-4</v>
      </c>
      <c r="O1083" s="7">
        <f t="shared" si="97"/>
        <v>3</v>
      </c>
      <c r="P1083" t="s">
        <v>8282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>
        <f t="shared" si="96"/>
        <v>5.5999999999999999E-3</v>
      </c>
      <c r="O1084" s="7">
        <f t="shared" si="97"/>
        <v>18.666666666666668</v>
      </c>
      <c r="P1084" t="s">
        <v>8282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>
        <f t="shared" si="96"/>
        <v>8.2000000000000007E-3</v>
      </c>
      <c r="O1085" s="7">
        <f t="shared" si="97"/>
        <v>410</v>
      </c>
      <c r="P1085" t="s">
        <v>8282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>
        <f t="shared" si="96"/>
        <v>0</v>
      </c>
      <c r="O1086" s="7">
        <f t="shared" si="97"/>
        <v>0</v>
      </c>
      <c r="P1086" t="s">
        <v>8282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>
        <f t="shared" si="96"/>
        <v>3.4200000000000001E-2</v>
      </c>
      <c r="O1087" s="7">
        <f t="shared" si="97"/>
        <v>114</v>
      </c>
      <c r="P1087" t="s">
        <v>8282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>
        <f t="shared" si="96"/>
        <v>8.3333333333333339E-4</v>
      </c>
      <c r="O1088" s="7">
        <f t="shared" si="97"/>
        <v>7.5</v>
      </c>
      <c r="P1088" t="s">
        <v>8282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>
        <f t="shared" si="96"/>
        <v>0</v>
      </c>
      <c r="O1089" s="7">
        <f t="shared" si="97"/>
        <v>0</v>
      </c>
      <c r="P1089" t="s">
        <v>8282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>
        <f t="shared" si="96"/>
        <v>0.14182977777777778</v>
      </c>
      <c r="O1090" s="7">
        <f t="shared" si="97"/>
        <v>43.41727891156463</v>
      </c>
      <c r="P1090" t="s">
        <v>8282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>
        <f t="shared" ref="N1091:N1154" si="102">E1091/D1091</f>
        <v>7.8266666666666665E-2</v>
      </c>
      <c r="O1091" s="7">
        <f t="shared" ref="O1091:O1154" si="103">IF(L1091,E1091/L1091,0)</f>
        <v>23.959183673469386</v>
      </c>
      <c r="P1091" t="s">
        <v>8282</v>
      </c>
      <c r="Q1091" t="str">
        <f t="shared" ref="Q1091:Q1154" si="104">LEFT(P1091, SEARCH("/",P1091,1)-1)</f>
        <v>games</v>
      </c>
      <c r="R1091" t="str">
        <f t="shared" ref="R1091:R1154" si="105">RIGHT(P1091,LEN(P1091) - SEARCH("/", P1091, 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>
        <f t="shared" si="102"/>
        <v>3.8464497269020693E-4</v>
      </c>
      <c r="O1092" s="7">
        <f t="shared" si="103"/>
        <v>5</v>
      </c>
      <c r="P1092" t="s">
        <v>8282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>
        <f t="shared" si="102"/>
        <v>0.125</v>
      </c>
      <c r="O1093" s="7">
        <f t="shared" si="103"/>
        <v>12.5</v>
      </c>
      <c r="P1093" t="s">
        <v>8282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>
        <f t="shared" si="102"/>
        <v>1.0500000000000001E-2</v>
      </c>
      <c r="O1094" s="7">
        <f t="shared" si="103"/>
        <v>3</v>
      </c>
      <c r="P1094" t="s">
        <v>8282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>
        <f t="shared" si="102"/>
        <v>0.14083333333333334</v>
      </c>
      <c r="O1095" s="7">
        <f t="shared" si="103"/>
        <v>10.5625</v>
      </c>
      <c r="P1095" t="s">
        <v>8282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>
        <f t="shared" si="102"/>
        <v>0.18300055555555556</v>
      </c>
      <c r="O1096" s="7">
        <f t="shared" si="103"/>
        <v>122.00037037037038</v>
      </c>
      <c r="P1096" t="s">
        <v>8282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>
        <f t="shared" si="102"/>
        <v>5.0347999999999997E-2</v>
      </c>
      <c r="O1097" s="7">
        <f t="shared" si="103"/>
        <v>267.80851063829789</v>
      </c>
      <c r="P1097" t="s">
        <v>8282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>
        <f t="shared" si="102"/>
        <v>0.17933333333333334</v>
      </c>
      <c r="O1098" s="7">
        <f t="shared" si="103"/>
        <v>74.206896551724142</v>
      </c>
      <c r="P1098" t="s">
        <v>8282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>
        <f t="shared" si="102"/>
        <v>4.6999999999999999E-4</v>
      </c>
      <c r="O1099" s="7">
        <f t="shared" si="103"/>
        <v>6.7142857142857144</v>
      </c>
      <c r="P1099" t="s">
        <v>8282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>
        <f t="shared" si="102"/>
        <v>7.2120000000000004E-2</v>
      </c>
      <c r="O1100" s="7">
        <f t="shared" si="103"/>
        <v>81.954545454545453</v>
      </c>
      <c r="P1100" t="s">
        <v>8282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>
        <f t="shared" si="102"/>
        <v>5.0000000000000001E-3</v>
      </c>
      <c r="O1101" s="7">
        <f t="shared" si="103"/>
        <v>25</v>
      </c>
      <c r="P1101" t="s">
        <v>8282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>
        <f t="shared" si="102"/>
        <v>2.5000000000000001E-2</v>
      </c>
      <c r="O1102" s="7">
        <f t="shared" si="103"/>
        <v>10</v>
      </c>
      <c r="P1102" t="s">
        <v>8282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>
        <f t="shared" si="102"/>
        <v>4.0999999999999999E-4</v>
      </c>
      <c r="O1103" s="7">
        <f t="shared" si="103"/>
        <v>6.833333333333333</v>
      </c>
      <c r="P1103" t="s">
        <v>8282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>
        <f t="shared" si="102"/>
        <v>5.3124999999999999E-2</v>
      </c>
      <c r="O1104" s="7">
        <f t="shared" si="103"/>
        <v>17.708333333333332</v>
      </c>
      <c r="P1104" t="s">
        <v>8282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>
        <f t="shared" si="102"/>
        <v>1.6199999999999999E-2</v>
      </c>
      <c r="O1105" s="7">
        <f t="shared" si="103"/>
        <v>16.2</v>
      </c>
      <c r="P1105" t="s">
        <v>8282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>
        <f t="shared" si="102"/>
        <v>4.9516666666666667E-2</v>
      </c>
      <c r="O1106" s="7">
        <f t="shared" si="103"/>
        <v>80.297297297297291</v>
      </c>
      <c r="P1106" t="s">
        <v>8282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>
        <f t="shared" si="102"/>
        <v>1.5900000000000001E-3</v>
      </c>
      <c r="O1107" s="7">
        <f t="shared" si="103"/>
        <v>71.55</v>
      </c>
      <c r="P1107" t="s">
        <v>8282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>
        <f t="shared" si="102"/>
        <v>0.41249999999999998</v>
      </c>
      <c r="O1108" s="7">
        <f t="shared" si="103"/>
        <v>23.571428571428573</v>
      </c>
      <c r="P1108" t="s">
        <v>8282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>
        <f t="shared" si="102"/>
        <v>0</v>
      </c>
      <c r="O1109" s="7">
        <f t="shared" si="103"/>
        <v>0</v>
      </c>
      <c r="P1109" t="s">
        <v>8282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>
        <f t="shared" si="102"/>
        <v>2.93E-2</v>
      </c>
      <c r="O1110" s="7">
        <f t="shared" si="103"/>
        <v>34.88095238095238</v>
      </c>
      <c r="P1110" t="s">
        <v>8282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>
        <f t="shared" si="102"/>
        <v>4.4999999999999997E-3</v>
      </c>
      <c r="O1111" s="7">
        <f t="shared" si="103"/>
        <v>15</v>
      </c>
      <c r="P1111" t="s">
        <v>8282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>
        <f t="shared" si="102"/>
        <v>5.1000000000000004E-3</v>
      </c>
      <c r="O1112" s="7">
        <f t="shared" si="103"/>
        <v>23.181818181818183</v>
      </c>
      <c r="P1112" t="s">
        <v>8282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>
        <f t="shared" si="102"/>
        <v>4.0000000000000002E-4</v>
      </c>
      <c r="O1113" s="7">
        <f t="shared" si="103"/>
        <v>1</v>
      </c>
      <c r="P1113" t="s">
        <v>8282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>
        <f t="shared" si="102"/>
        <v>0.35537409090909089</v>
      </c>
      <c r="O1114" s="7">
        <f t="shared" si="103"/>
        <v>100.23371794871794</v>
      </c>
      <c r="P1114" t="s">
        <v>8282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>
        <f t="shared" si="102"/>
        <v>5.0000000000000001E-3</v>
      </c>
      <c r="O1115" s="7">
        <f t="shared" si="103"/>
        <v>5</v>
      </c>
      <c r="P1115" t="s">
        <v>8282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>
        <f t="shared" si="102"/>
        <v>1.6666666666666668E-3</v>
      </c>
      <c r="O1116" s="7">
        <f t="shared" si="103"/>
        <v>3.3333333333333335</v>
      </c>
      <c r="P1116" t="s">
        <v>8282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>
        <f t="shared" si="102"/>
        <v>1.325E-3</v>
      </c>
      <c r="O1117" s="7">
        <f t="shared" si="103"/>
        <v>13.25</v>
      </c>
      <c r="P1117" t="s">
        <v>8282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>
        <f t="shared" si="102"/>
        <v>3.5704000000000004E-4</v>
      </c>
      <c r="O1118" s="7">
        <f t="shared" si="103"/>
        <v>17.852</v>
      </c>
      <c r="P1118" t="s">
        <v>8282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>
        <f t="shared" si="102"/>
        <v>8.3000000000000004E-2</v>
      </c>
      <c r="O1119" s="7">
        <f t="shared" si="103"/>
        <v>10.375</v>
      </c>
      <c r="P1119" t="s">
        <v>8282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>
        <f t="shared" si="102"/>
        <v>2.4222222222222221E-2</v>
      </c>
      <c r="O1120" s="7">
        <f t="shared" si="103"/>
        <v>36.333333333333336</v>
      </c>
      <c r="P1120" t="s">
        <v>8282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>
        <f t="shared" si="102"/>
        <v>2.3809523809523812E-3</v>
      </c>
      <c r="O1121" s="7">
        <f t="shared" si="103"/>
        <v>5</v>
      </c>
      <c r="P1121" t="s">
        <v>8282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>
        <f t="shared" si="102"/>
        <v>0</v>
      </c>
      <c r="O1122" s="7">
        <f t="shared" si="103"/>
        <v>0</v>
      </c>
      <c r="P1122" t="s">
        <v>8282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>
        <f t="shared" si="102"/>
        <v>1.16E-4</v>
      </c>
      <c r="O1123" s="7">
        <f t="shared" si="103"/>
        <v>5.8</v>
      </c>
      <c r="P1123" t="s">
        <v>8282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>
        <f t="shared" si="102"/>
        <v>0</v>
      </c>
      <c r="O1124" s="7">
        <f t="shared" si="103"/>
        <v>0</v>
      </c>
      <c r="P1124" t="s">
        <v>8282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>
        <f t="shared" si="102"/>
        <v>2.2000000000000001E-3</v>
      </c>
      <c r="O1125" s="7">
        <f t="shared" si="103"/>
        <v>3.6666666666666665</v>
      </c>
      <c r="P1125" t="s">
        <v>8282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>
        <f t="shared" si="102"/>
        <v>4.7222222222222223E-3</v>
      </c>
      <c r="O1126" s="7">
        <f t="shared" si="103"/>
        <v>60.714285714285715</v>
      </c>
      <c r="P1126" t="s">
        <v>8283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>
        <f t="shared" si="102"/>
        <v>0</v>
      </c>
      <c r="O1127" s="7">
        <f t="shared" si="103"/>
        <v>0</v>
      </c>
      <c r="P1127" t="s">
        <v>8283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>
        <f t="shared" si="102"/>
        <v>5.0000000000000001E-3</v>
      </c>
      <c r="O1128" s="7">
        <f t="shared" si="103"/>
        <v>5</v>
      </c>
      <c r="P1128" t="s">
        <v>8283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>
        <f t="shared" si="102"/>
        <v>1.6714285714285713E-2</v>
      </c>
      <c r="O1129" s="7">
        <f t="shared" si="103"/>
        <v>25.434782608695652</v>
      </c>
      <c r="P1129" t="s">
        <v>8283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>
        <f t="shared" si="102"/>
        <v>1E-3</v>
      </c>
      <c r="O1130" s="7">
        <f t="shared" si="103"/>
        <v>1</v>
      </c>
      <c r="P1130" t="s">
        <v>8283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>
        <f t="shared" si="102"/>
        <v>1.0499999999999999E-3</v>
      </c>
      <c r="O1131" s="7">
        <f t="shared" si="103"/>
        <v>10.5</v>
      </c>
      <c r="P1131" t="s">
        <v>8283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>
        <f t="shared" si="102"/>
        <v>2.2000000000000001E-3</v>
      </c>
      <c r="O1132" s="7">
        <f t="shared" si="103"/>
        <v>3.6666666666666665</v>
      </c>
      <c r="P1132" t="s">
        <v>8283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>
        <f t="shared" si="102"/>
        <v>0</v>
      </c>
      <c r="O1133" s="7">
        <f t="shared" si="103"/>
        <v>0</v>
      </c>
      <c r="P1133" t="s">
        <v>8283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>
        <f t="shared" si="102"/>
        <v>0.14380000000000001</v>
      </c>
      <c r="O1134" s="7">
        <f t="shared" si="103"/>
        <v>110.61538461538461</v>
      </c>
      <c r="P1134" t="s">
        <v>8283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>
        <f t="shared" si="102"/>
        <v>6.6666666666666671E-3</v>
      </c>
      <c r="O1135" s="7">
        <f t="shared" si="103"/>
        <v>20</v>
      </c>
      <c r="P1135" t="s">
        <v>8283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>
        <f t="shared" si="102"/>
        <v>4.0000000000000003E-5</v>
      </c>
      <c r="O1136" s="7">
        <f t="shared" si="103"/>
        <v>1</v>
      </c>
      <c r="P1136" t="s">
        <v>8283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>
        <f t="shared" si="102"/>
        <v>0.05</v>
      </c>
      <c r="O1137" s="7">
        <f t="shared" si="103"/>
        <v>50</v>
      </c>
      <c r="P1137" t="s">
        <v>8283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>
        <f t="shared" si="102"/>
        <v>6.4439140811455853E-2</v>
      </c>
      <c r="O1138" s="7">
        <f t="shared" si="103"/>
        <v>45</v>
      </c>
      <c r="P1138" t="s">
        <v>8283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>
        <f t="shared" si="102"/>
        <v>0.39500000000000002</v>
      </c>
      <c r="O1139" s="7">
        <f t="shared" si="103"/>
        <v>253.2051282051282</v>
      </c>
      <c r="P1139" t="s">
        <v>8283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>
        <f t="shared" si="102"/>
        <v>3.5714285714285713E-3</v>
      </c>
      <c r="O1140" s="7">
        <f t="shared" si="103"/>
        <v>31.25</v>
      </c>
      <c r="P1140" t="s">
        <v>8283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>
        <f t="shared" si="102"/>
        <v>6.2500000000000001E-4</v>
      </c>
      <c r="O1141" s="7">
        <f t="shared" si="103"/>
        <v>5</v>
      </c>
      <c r="P1141" t="s">
        <v>8283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>
        <f t="shared" si="102"/>
        <v>0</v>
      </c>
      <c r="O1142" s="7">
        <f t="shared" si="103"/>
        <v>0</v>
      </c>
      <c r="P1142" t="s">
        <v>8283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>
        <f t="shared" si="102"/>
        <v>0</v>
      </c>
      <c r="O1143" s="7">
        <f t="shared" si="103"/>
        <v>0</v>
      </c>
      <c r="P1143" t="s">
        <v>8283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>
        <f t="shared" si="102"/>
        <v>0</v>
      </c>
      <c r="O1144" s="7">
        <f t="shared" si="103"/>
        <v>0</v>
      </c>
      <c r="P1144" t="s">
        <v>8283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>
        <f t="shared" si="102"/>
        <v>4.1333333333333335E-3</v>
      </c>
      <c r="O1145" s="7">
        <f t="shared" si="103"/>
        <v>23.25</v>
      </c>
      <c r="P1145" t="s">
        <v>8283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>
        <f t="shared" si="102"/>
        <v>0</v>
      </c>
      <c r="O1146" s="7">
        <f t="shared" si="103"/>
        <v>0</v>
      </c>
      <c r="P1146" t="s">
        <v>8284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>
        <f t="shared" si="102"/>
        <v>1.25E-3</v>
      </c>
      <c r="O1147" s="7">
        <f t="shared" si="103"/>
        <v>100</v>
      </c>
      <c r="P1147" t="s">
        <v>8284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>
        <f t="shared" si="102"/>
        <v>8.8333333333333333E-2</v>
      </c>
      <c r="O1148" s="7">
        <f t="shared" si="103"/>
        <v>44.166666666666664</v>
      </c>
      <c r="P1148" t="s">
        <v>8284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>
        <f t="shared" si="102"/>
        <v>0</v>
      </c>
      <c r="O1149" s="7">
        <f t="shared" si="103"/>
        <v>0</v>
      </c>
      <c r="P1149" t="s">
        <v>8284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>
        <f t="shared" si="102"/>
        <v>4.8666666666666667E-3</v>
      </c>
      <c r="O1150" s="7">
        <f t="shared" si="103"/>
        <v>24.333333333333332</v>
      </c>
      <c r="P1150" t="s">
        <v>8284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>
        <f t="shared" si="102"/>
        <v>1.5E-3</v>
      </c>
      <c r="O1151" s="7">
        <f t="shared" si="103"/>
        <v>37.5</v>
      </c>
      <c r="P1151" t="s">
        <v>8284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>
        <f t="shared" si="102"/>
        <v>0.1008</v>
      </c>
      <c r="O1152" s="7">
        <f t="shared" si="103"/>
        <v>42</v>
      </c>
      <c r="P1152" t="s">
        <v>8284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>
        <f t="shared" si="102"/>
        <v>0</v>
      </c>
      <c r="O1153" s="7">
        <f t="shared" si="103"/>
        <v>0</v>
      </c>
      <c r="P1153" t="s">
        <v>8284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>
        <f t="shared" si="102"/>
        <v>5.6937500000000002E-2</v>
      </c>
      <c r="O1154" s="7">
        <f t="shared" si="103"/>
        <v>60.733333333333334</v>
      </c>
      <c r="P1154" t="s">
        <v>8284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>
        <f t="shared" ref="N1155:N1218" si="108">E1155/D1155</f>
        <v>6.2500000000000003E-3</v>
      </c>
      <c r="O1155" s="7">
        <f t="shared" ref="O1155:O1218" si="109">IF(L1155,E1155/L1155,0)</f>
        <v>50</v>
      </c>
      <c r="P1155" t="s">
        <v>8284</v>
      </c>
      <c r="Q1155" t="str">
        <f t="shared" ref="Q1155:Q1218" si="110">LEFT(P1155, SEARCH("/",P1155,1)-1)</f>
        <v>food</v>
      </c>
      <c r="R1155" t="str">
        <f t="shared" ref="R1155:R1218" si="111">RIGHT(P1155,LEN(P1155) - SEARCH("/", P1155, 1))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>
        <f t="shared" si="108"/>
        <v>6.5000000000000002E-2</v>
      </c>
      <c r="O1156" s="7">
        <f t="shared" si="109"/>
        <v>108.33333333333333</v>
      </c>
      <c r="P1156" t="s">
        <v>8284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>
        <f t="shared" si="108"/>
        <v>7.5199999999999998E-3</v>
      </c>
      <c r="O1157" s="7">
        <f t="shared" si="109"/>
        <v>23.5</v>
      </c>
      <c r="P1157" t="s">
        <v>8284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>
        <f t="shared" si="108"/>
        <v>0</v>
      </c>
      <c r="O1158" s="7">
        <f t="shared" si="109"/>
        <v>0</v>
      </c>
      <c r="P1158" t="s">
        <v>8284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>
        <f t="shared" si="108"/>
        <v>1.5100000000000001E-2</v>
      </c>
      <c r="O1159" s="7">
        <f t="shared" si="109"/>
        <v>50.333333333333336</v>
      </c>
      <c r="P1159" t="s">
        <v>8284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>
        <f t="shared" si="108"/>
        <v>4.6666666666666671E-3</v>
      </c>
      <c r="O1160" s="7">
        <f t="shared" si="109"/>
        <v>11.666666666666666</v>
      </c>
      <c r="P1160" t="s">
        <v>8284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>
        <f t="shared" si="108"/>
        <v>0</v>
      </c>
      <c r="O1161" s="7">
        <f t="shared" si="109"/>
        <v>0</v>
      </c>
      <c r="P1161" t="s">
        <v>8284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>
        <f t="shared" si="108"/>
        <v>3.85E-2</v>
      </c>
      <c r="O1162" s="7">
        <f t="shared" si="109"/>
        <v>60.789473684210527</v>
      </c>
      <c r="P1162" t="s">
        <v>8284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>
        <f t="shared" si="108"/>
        <v>0</v>
      </c>
      <c r="O1163" s="7">
        <f t="shared" si="109"/>
        <v>0</v>
      </c>
      <c r="P1163" t="s">
        <v>8284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>
        <f t="shared" si="108"/>
        <v>5.8333333333333338E-4</v>
      </c>
      <c r="O1164" s="7">
        <f t="shared" si="109"/>
        <v>17.5</v>
      </c>
      <c r="P1164" t="s">
        <v>8284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>
        <f t="shared" si="108"/>
        <v>0</v>
      </c>
      <c r="O1165" s="7">
        <f t="shared" si="109"/>
        <v>0</v>
      </c>
      <c r="P1165" t="s">
        <v>8284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>
        <f t="shared" si="108"/>
        <v>0</v>
      </c>
      <c r="O1166" s="7">
        <f t="shared" si="109"/>
        <v>0</v>
      </c>
      <c r="P1166" t="s">
        <v>8284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>
        <f t="shared" si="108"/>
        <v>0.20705000000000001</v>
      </c>
      <c r="O1167" s="7">
        <f t="shared" si="109"/>
        <v>82.82</v>
      </c>
      <c r="P1167" t="s">
        <v>8284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>
        <f t="shared" si="108"/>
        <v>0.19139999999999999</v>
      </c>
      <c r="O1168" s="7">
        <f t="shared" si="109"/>
        <v>358.875</v>
      </c>
      <c r="P1168" t="s">
        <v>8284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>
        <f t="shared" si="108"/>
        <v>1.6316666666666667E-2</v>
      </c>
      <c r="O1169" s="7">
        <f t="shared" si="109"/>
        <v>61.1875</v>
      </c>
      <c r="P1169" t="s">
        <v>8284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>
        <f t="shared" si="108"/>
        <v>5.6666666666666664E-2</v>
      </c>
      <c r="O1170" s="7">
        <f t="shared" si="109"/>
        <v>340</v>
      </c>
      <c r="P1170" t="s">
        <v>8284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>
        <f t="shared" si="108"/>
        <v>1.6999999999999999E-3</v>
      </c>
      <c r="O1171" s="7">
        <f t="shared" si="109"/>
        <v>5.666666666666667</v>
      </c>
      <c r="P1171" t="s">
        <v>8284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>
        <f t="shared" si="108"/>
        <v>4.0000000000000001E-3</v>
      </c>
      <c r="O1172" s="7">
        <f t="shared" si="109"/>
        <v>50</v>
      </c>
      <c r="P1172" t="s">
        <v>8284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>
        <f t="shared" si="108"/>
        <v>1E-3</v>
      </c>
      <c r="O1173" s="7">
        <f t="shared" si="109"/>
        <v>25</v>
      </c>
      <c r="P1173" t="s">
        <v>8284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>
        <f t="shared" si="108"/>
        <v>0</v>
      </c>
      <c r="O1174" s="7">
        <f t="shared" si="109"/>
        <v>0</v>
      </c>
      <c r="P1174" t="s">
        <v>8284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>
        <f t="shared" si="108"/>
        <v>2.4000000000000001E-4</v>
      </c>
      <c r="O1175" s="7">
        <f t="shared" si="109"/>
        <v>30</v>
      </c>
      <c r="P1175" t="s">
        <v>8284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>
        <f t="shared" si="108"/>
        <v>5.906666666666667E-2</v>
      </c>
      <c r="O1176" s="7">
        <f t="shared" si="109"/>
        <v>46.631578947368418</v>
      </c>
      <c r="P1176" t="s">
        <v>8284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>
        <f t="shared" si="108"/>
        <v>2.9250000000000002E-2</v>
      </c>
      <c r="O1177" s="7">
        <f t="shared" si="109"/>
        <v>65</v>
      </c>
      <c r="P1177" t="s">
        <v>8284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>
        <f t="shared" si="108"/>
        <v>5.7142857142857142E-5</v>
      </c>
      <c r="O1178" s="7">
        <f t="shared" si="109"/>
        <v>10</v>
      </c>
      <c r="P1178" t="s">
        <v>8284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>
        <f t="shared" si="108"/>
        <v>0</v>
      </c>
      <c r="O1179" s="7">
        <f t="shared" si="109"/>
        <v>0</v>
      </c>
      <c r="P1179" t="s">
        <v>8284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>
        <f t="shared" si="108"/>
        <v>6.666666666666667E-5</v>
      </c>
      <c r="O1180" s="7">
        <f t="shared" si="109"/>
        <v>5</v>
      </c>
      <c r="P1180" t="s">
        <v>8284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>
        <f t="shared" si="108"/>
        <v>5.3333333333333337E-2</v>
      </c>
      <c r="O1181" s="7">
        <f t="shared" si="109"/>
        <v>640</v>
      </c>
      <c r="P1181" t="s">
        <v>8284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>
        <f t="shared" si="108"/>
        <v>0.11749999999999999</v>
      </c>
      <c r="O1182" s="7">
        <f t="shared" si="109"/>
        <v>69.117647058823536</v>
      </c>
      <c r="P1182" t="s">
        <v>8284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>
        <f t="shared" si="108"/>
        <v>8.0000000000000007E-5</v>
      </c>
      <c r="O1183" s="7">
        <f t="shared" si="109"/>
        <v>1.3333333333333333</v>
      </c>
      <c r="P1183" t="s">
        <v>8284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>
        <f t="shared" si="108"/>
        <v>4.2000000000000003E-2</v>
      </c>
      <c r="O1184" s="7">
        <f t="shared" si="109"/>
        <v>10.5</v>
      </c>
      <c r="P1184" t="s">
        <v>8284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>
        <f t="shared" si="108"/>
        <v>0.04</v>
      </c>
      <c r="O1185" s="7">
        <f t="shared" si="109"/>
        <v>33.333333333333336</v>
      </c>
      <c r="P1185" t="s">
        <v>8284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>
        <f t="shared" si="108"/>
        <v>1.0493636363636363</v>
      </c>
      <c r="O1186" s="7">
        <f t="shared" si="109"/>
        <v>61.562666666666665</v>
      </c>
      <c r="P1186" t="s">
        <v>8285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>
        <f t="shared" si="108"/>
        <v>1.0544</v>
      </c>
      <c r="O1187" s="7">
        <f t="shared" si="109"/>
        <v>118.73873873873873</v>
      </c>
      <c r="P1187" t="s">
        <v>8285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>
        <f t="shared" si="108"/>
        <v>1.0673333333333332</v>
      </c>
      <c r="O1188" s="7">
        <f t="shared" si="109"/>
        <v>65.081300813008127</v>
      </c>
      <c r="P1188" t="s">
        <v>8285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>
        <f t="shared" si="108"/>
        <v>1.0412571428571429</v>
      </c>
      <c r="O1189" s="7">
        <f t="shared" si="109"/>
        <v>130.15714285714284</v>
      </c>
      <c r="P1189" t="s">
        <v>8285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>
        <f t="shared" si="108"/>
        <v>1.6054999999999999</v>
      </c>
      <c r="O1190" s="7">
        <f t="shared" si="109"/>
        <v>37.776470588235291</v>
      </c>
      <c r="P1190" t="s">
        <v>8285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>
        <f t="shared" si="108"/>
        <v>1.0777777777777777</v>
      </c>
      <c r="O1191" s="7">
        <f t="shared" si="109"/>
        <v>112.79069767441861</v>
      </c>
      <c r="P1191" t="s">
        <v>8285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>
        <f t="shared" si="108"/>
        <v>1.35</v>
      </c>
      <c r="O1192" s="7">
        <f t="shared" si="109"/>
        <v>51.92307692307692</v>
      </c>
      <c r="P1192" t="s">
        <v>8285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>
        <f t="shared" si="108"/>
        <v>1.0907407407407408</v>
      </c>
      <c r="O1193" s="7">
        <f t="shared" si="109"/>
        <v>89.242424242424249</v>
      </c>
      <c r="P1193" t="s">
        <v>8285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>
        <f t="shared" si="108"/>
        <v>2.9</v>
      </c>
      <c r="O1194" s="7">
        <f t="shared" si="109"/>
        <v>19.333333333333332</v>
      </c>
      <c r="P1194" t="s">
        <v>8285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>
        <f t="shared" si="108"/>
        <v>1.0395714285714286</v>
      </c>
      <c r="O1195" s="7">
        <f t="shared" si="109"/>
        <v>79.967032967032964</v>
      </c>
      <c r="P1195" t="s">
        <v>8285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>
        <f t="shared" si="108"/>
        <v>3.2223999999999999</v>
      </c>
      <c r="O1196" s="7">
        <f t="shared" si="109"/>
        <v>56.414565826330531</v>
      </c>
      <c r="P1196" t="s">
        <v>8285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>
        <f t="shared" si="108"/>
        <v>1.35</v>
      </c>
      <c r="O1197" s="7">
        <f t="shared" si="109"/>
        <v>79.411764705882348</v>
      </c>
      <c r="P1197" t="s">
        <v>8285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>
        <f t="shared" si="108"/>
        <v>2.6991034482758622</v>
      </c>
      <c r="O1198" s="7">
        <f t="shared" si="109"/>
        <v>76.439453125</v>
      </c>
      <c r="P1198" t="s">
        <v>8285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>
        <f t="shared" si="108"/>
        <v>2.5329333333333333</v>
      </c>
      <c r="O1199" s="7">
        <f t="shared" si="109"/>
        <v>121</v>
      </c>
      <c r="P1199" t="s">
        <v>8285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>
        <f t="shared" si="108"/>
        <v>2.6059999999999999</v>
      </c>
      <c r="O1200" s="7">
        <f t="shared" si="109"/>
        <v>54.616766467065865</v>
      </c>
      <c r="P1200" t="s">
        <v>8285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>
        <f t="shared" si="108"/>
        <v>1.0131677953348381</v>
      </c>
      <c r="O1201" s="7">
        <f t="shared" si="109"/>
        <v>299.22222222222223</v>
      </c>
      <c r="P1201" t="s">
        <v>8285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>
        <f t="shared" si="108"/>
        <v>1.2560416666666667</v>
      </c>
      <c r="O1202" s="7">
        <f t="shared" si="109"/>
        <v>58.533980582524272</v>
      </c>
      <c r="P1202" t="s">
        <v>8285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>
        <f t="shared" si="108"/>
        <v>1.0243783333333334</v>
      </c>
      <c r="O1203" s="7">
        <f t="shared" si="109"/>
        <v>55.371801801801809</v>
      </c>
      <c r="P1203" t="s">
        <v>8285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>
        <f t="shared" si="108"/>
        <v>1.99244</v>
      </c>
      <c r="O1204" s="7">
        <f t="shared" si="109"/>
        <v>183.80442804428046</v>
      </c>
      <c r="P1204" t="s">
        <v>8285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>
        <f t="shared" si="108"/>
        <v>1.0245398773006136</v>
      </c>
      <c r="O1205" s="7">
        <f t="shared" si="109"/>
        <v>165.34653465346534</v>
      </c>
      <c r="P1205" t="s">
        <v>8285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>
        <f t="shared" si="108"/>
        <v>1.0294615384615384</v>
      </c>
      <c r="O1206" s="7">
        <f t="shared" si="109"/>
        <v>234.78947368421052</v>
      </c>
      <c r="P1206" t="s">
        <v>8285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>
        <f t="shared" si="108"/>
        <v>1.0086153846153847</v>
      </c>
      <c r="O1207" s="7">
        <f t="shared" si="109"/>
        <v>211.48387096774192</v>
      </c>
      <c r="P1207" t="s">
        <v>8285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>
        <f t="shared" si="108"/>
        <v>1.1499999999999999</v>
      </c>
      <c r="O1208" s="7">
        <f t="shared" si="109"/>
        <v>32.34375</v>
      </c>
      <c r="P1208" t="s">
        <v>8285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>
        <f t="shared" si="108"/>
        <v>1.0416766467065868</v>
      </c>
      <c r="O1209" s="7">
        <f t="shared" si="109"/>
        <v>123.37588652482269</v>
      </c>
      <c r="P1209" t="s">
        <v>8285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>
        <f t="shared" si="108"/>
        <v>1.5529999999999999</v>
      </c>
      <c r="O1210" s="7">
        <f t="shared" si="109"/>
        <v>207.06666666666666</v>
      </c>
      <c r="P1210" t="s">
        <v>8285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>
        <f t="shared" si="108"/>
        <v>1.06</v>
      </c>
      <c r="O1211" s="7">
        <f t="shared" si="109"/>
        <v>138.2608695652174</v>
      </c>
      <c r="P1211" t="s">
        <v>8285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>
        <f t="shared" si="108"/>
        <v>2.5431499999999998</v>
      </c>
      <c r="O1212" s="7">
        <f t="shared" si="109"/>
        <v>493.81553398058253</v>
      </c>
      <c r="P1212" t="s">
        <v>8285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>
        <f t="shared" si="108"/>
        <v>1.0109999999999999</v>
      </c>
      <c r="O1213" s="7">
        <f t="shared" si="109"/>
        <v>168.5</v>
      </c>
      <c r="P1213" t="s">
        <v>8285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>
        <f t="shared" si="108"/>
        <v>1.2904</v>
      </c>
      <c r="O1214" s="7">
        <f t="shared" si="109"/>
        <v>38.867469879518069</v>
      </c>
      <c r="P1214" t="s">
        <v>8285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>
        <f t="shared" si="108"/>
        <v>1.0223076923076924</v>
      </c>
      <c r="O1215" s="7">
        <f t="shared" si="109"/>
        <v>61.527777777777779</v>
      </c>
      <c r="P1215" t="s">
        <v>8285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>
        <f t="shared" si="108"/>
        <v>1.3180000000000001</v>
      </c>
      <c r="O1216" s="7">
        <f t="shared" si="109"/>
        <v>105.44</v>
      </c>
      <c r="P1216" t="s">
        <v>8285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>
        <f t="shared" si="108"/>
        <v>7.8608020000000005</v>
      </c>
      <c r="O1217" s="7">
        <f t="shared" si="109"/>
        <v>71.592003642987251</v>
      </c>
      <c r="P1217" t="s">
        <v>8285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>
        <f t="shared" si="108"/>
        <v>1.4570000000000001</v>
      </c>
      <c r="O1218" s="7">
        <f t="shared" si="109"/>
        <v>91.882882882882882</v>
      </c>
      <c r="P1218" t="s">
        <v>8285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>
        <f t="shared" ref="N1219:N1282" si="114">E1219/D1219</f>
        <v>1.026</v>
      </c>
      <c r="O1219" s="7">
        <f t="shared" ref="O1219:O1282" si="115">IF(L1219,E1219/L1219,0)</f>
        <v>148.57377049180329</v>
      </c>
      <c r="P1219" t="s">
        <v>8285</v>
      </c>
      <c r="Q1219" t="str">
        <f t="shared" ref="Q1219:Q1282" si="116">LEFT(P1219, SEARCH("/",P1219,1)-1)</f>
        <v>photography</v>
      </c>
      <c r="R1219" t="str">
        <f t="shared" ref="R1219:R1282" si="117">RIGHT(P1219,LEN(P1219) - SEARCH("/", P1219, 1))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>
        <f t="shared" si="114"/>
        <v>1.7227777777777777</v>
      </c>
      <c r="O1220" s="7">
        <f t="shared" si="115"/>
        <v>174.2134831460674</v>
      </c>
      <c r="P1220" t="s">
        <v>8285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>
        <f t="shared" si="114"/>
        <v>1.5916819571865444</v>
      </c>
      <c r="O1221" s="7">
        <f t="shared" si="115"/>
        <v>102.86166007905139</v>
      </c>
      <c r="P1221" t="s">
        <v>8285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>
        <f t="shared" si="114"/>
        <v>1.0376666666666667</v>
      </c>
      <c r="O1222" s="7">
        <f t="shared" si="115"/>
        <v>111.17857142857143</v>
      </c>
      <c r="P1222" t="s">
        <v>8285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>
        <f t="shared" si="114"/>
        <v>1.1140954545454547</v>
      </c>
      <c r="O1223" s="7">
        <f t="shared" si="115"/>
        <v>23.796213592233013</v>
      </c>
      <c r="P1223" t="s">
        <v>8285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>
        <f t="shared" si="114"/>
        <v>2.80375</v>
      </c>
      <c r="O1224" s="7">
        <f t="shared" si="115"/>
        <v>81.268115942028984</v>
      </c>
      <c r="P1224" t="s">
        <v>8285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>
        <f t="shared" si="114"/>
        <v>1.1210606060606061</v>
      </c>
      <c r="O1225" s="7">
        <f t="shared" si="115"/>
        <v>116.21465968586388</v>
      </c>
      <c r="P1225" t="s">
        <v>8285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>
        <f t="shared" si="114"/>
        <v>7.0666666666666669E-2</v>
      </c>
      <c r="O1226" s="7">
        <f t="shared" si="115"/>
        <v>58.888888888888886</v>
      </c>
      <c r="P1226" t="s">
        <v>8286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>
        <f t="shared" si="114"/>
        <v>4.3999999999999997E-2</v>
      </c>
      <c r="O1227" s="7">
        <f t="shared" si="115"/>
        <v>44</v>
      </c>
      <c r="P1227" t="s">
        <v>8286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>
        <f t="shared" si="114"/>
        <v>3.8739999999999997E-2</v>
      </c>
      <c r="O1228" s="7">
        <f t="shared" si="115"/>
        <v>48.424999999999997</v>
      </c>
      <c r="P1228" t="s">
        <v>8286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>
        <f t="shared" si="114"/>
        <v>0</v>
      </c>
      <c r="O1229" s="7">
        <f t="shared" si="115"/>
        <v>0</v>
      </c>
      <c r="P1229" t="s">
        <v>8286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>
        <f t="shared" si="114"/>
        <v>0.29299999999999998</v>
      </c>
      <c r="O1230" s="7">
        <f t="shared" si="115"/>
        <v>61.041666666666664</v>
      </c>
      <c r="P1230" t="s">
        <v>8286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>
        <f t="shared" si="114"/>
        <v>9.0909090909090905E-3</v>
      </c>
      <c r="O1231" s="7">
        <f t="shared" si="115"/>
        <v>25</v>
      </c>
      <c r="P1231" t="s">
        <v>8286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>
        <f t="shared" si="114"/>
        <v>0</v>
      </c>
      <c r="O1232" s="7">
        <f t="shared" si="115"/>
        <v>0</v>
      </c>
      <c r="P1232" t="s">
        <v>8286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>
        <f t="shared" si="114"/>
        <v>0</v>
      </c>
      <c r="O1233" s="7">
        <f t="shared" si="115"/>
        <v>0</v>
      </c>
      <c r="P1233" t="s">
        <v>8286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>
        <f t="shared" si="114"/>
        <v>8.0000000000000002E-3</v>
      </c>
      <c r="O1234" s="7">
        <f t="shared" si="115"/>
        <v>40</v>
      </c>
      <c r="P1234" t="s">
        <v>8286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>
        <f t="shared" si="114"/>
        <v>0.11600000000000001</v>
      </c>
      <c r="O1235" s="7">
        <f t="shared" si="115"/>
        <v>19.333333333333332</v>
      </c>
      <c r="P1235" t="s">
        <v>8286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>
        <f t="shared" si="114"/>
        <v>0</v>
      </c>
      <c r="O1236" s="7">
        <f t="shared" si="115"/>
        <v>0</v>
      </c>
      <c r="P1236" t="s">
        <v>8286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>
        <f t="shared" si="114"/>
        <v>2.787363950092912E-2</v>
      </c>
      <c r="O1237" s="7">
        <f t="shared" si="115"/>
        <v>35</v>
      </c>
      <c r="P1237" t="s">
        <v>8286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>
        <f t="shared" si="114"/>
        <v>0</v>
      </c>
      <c r="O1238" s="7">
        <f t="shared" si="115"/>
        <v>0</v>
      </c>
      <c r="P1238" t="s">
        <v>8286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>
        <f t="shared" si="114"/>
        <v>0</v>
      </c>
      <c r="O1239" s="7">
        <f t="shared" si="115"/>
        <v>0</v>
      </c>
      <c r="P1239" t="s">
        <v>8286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>
        <f t="shared" si="114"/>
        <v>0.17799999999999999</v>
      </c>
      <c r="O1240" s="7">
        <f t="shared" si="115"/>
        <v>59.333333333333336</v>
      </c>
      <c r="P1240" t="s">
        <v>8286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>
        <f t="shared" si="114"/>
        <v>0</v>
      </c>
      <c r="O1241" s="7">
        <f t="shared" si="115"/>
        <v>0</v>
      </c>
      <c r="P1241" t="s">
        <v>8286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>
        <f t="shared" si="114"/>
        <v>3.0124999999999999E-2</v>
      </c>
      <c r="O1242" s="7">
        <f t="shared" si="115"/>
        <v>30.125</v>
      </c>
      <c r="P1242" t="s">
        <v>8286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>
        <f t="shared" si="114"/>
        <v>0.50739999999999996</v>
      </c>
      <c r="O1243" s="7">
        <f t="shared" si="115"/>
        <v>74.617647058823536</v>
      </c>
      <c r="P1243" t="s">
        <v>8286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>
        <f t="shared" si="114"/>
        <v>5.4884742041712408E-3</v>
      </c>
      <c r="O1244" s="7">
        <f t="shared" si="115"/>
        <v>5</v>
      </c>
      <c r="P1244" t="s">
        <v>8286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>
        <f t="shared" si="114"/>
        <v>0.14091666666666666</v>
      </c>
      <c r="O1245" s="7">
        <f t="shared" si="115"/>
        <v>44.5</v>
      </c>
      <c r="P1245" t="s">
        <v>8286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>
        <f t="shared" si="114"/>
        <v>1.038</v>
      </c>
      <c r="O1246" s="7">
        <f t="shared" si="115"/>
        <v>46.133333333333333</v>
      </c>
      <c r="P1246" t="s">
        <v>8276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>
        <f t="shared" si="114"/>
        <v>1.2024999999999999</v>
      </c>
      <c r="O1247" s="7">
        <f t="shared" si="115"/>
        <v>141.47058823529412</v>
      </c>
      <c r="P1247" t="s">
        <v>8276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>
        <f t="shared" si="114"/>
        <v>1.17</v>
      </c>
      <c r="O1248" s="7">
        <f t="shared" si="115"/>
        <v>75.483870967741936</v>
      </c>
      <c r="P1248" t="s">
        <v>8276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>
        <f t="shared" si="114"/>
        <v>1.2214285714285715</v>
      </c>
      <c r="O1249" s="7">
        <f t="shared" si="115"/>
        <v>85.5</v>
      </c>
      <c r="P1249" t="s">
        <v>8276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>
        <f t="shared" si="114"/>
        <v>1.5164</v>
      </c>
      <c r="O1250" s="7">
        <f t="shared" si="115"/>
        <v>64.254237288135599</v>
      </c>
      <c r="P1250" t="s">
        <v>8276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>
        <f t="shared" si="114"/>
        <v>1.0444</v>
      </c>
      <c r="O1251" s="7">
        <f t="shared" si="115"/>
        <v>64.46913580246914</v>
      </c>
      <c r="P1251" t="s">
        <v>8276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>
        <f t="shared" si="114"/>
        <v>2.0015333333333332</v>
      </c>
      <c r="O1252" s="7">
        <f t="shared" si="115"/>
        <v>118.2007874015748</v>
      </c>
      <c r="P1252" t="s">
        <v>8276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>
        <f t="shared" si="114"/>
        <v>1.018</v>
      </c>
      <c r="O1253" s="7">
        <f t="shared" si="115"/>
        <v>82.540540540540547</v>
      </c>
      <c r="P1253" t="s">
        <v>8276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>
        <f t="shared" si="114"/>
        <v>1.3765714285714286</v>
      </c>
      <c r="O1254" s="7">
        <f t="shared" si="115"/>
        <v>34.170212765957444</v>
      </c>
      <c r="P1254" t="s">
        <v>8276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>
        <f t="shared" si="114"/>
        <v>3038.3319999999999</v>
      </c>
      <c r="O1255" s="7">
        <f t="shared" si="115"/>
        <v>42.73322081575246</v>
      </c>
      <c r="P1255" t="s">
        <v>8276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>
        <f t="shared" si="114"/>
        <v>1.9885074626865671</v>
      </c>
      <c r="O1256" s="7">
        <f t="shared" si="115"/>
        <v>94.489361702127653</v>
      </c>
      <c r="P1256" t="s">
        <v>8276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>
        <f t="shared" si="114"/>
        <v>2.0236666666666667</v>
      </c>
      <c r="O1257" s="7">
        <f t="shared" si="115"/>
        <v>55.697247706422019</v>
      </c>
      <c r="P1257" t="s">
        <v>8276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>
        <f t="shared" si="114"/>
        <v>1.1796376666666666</v>
      </c>
      <c r="O1258" s="7">
        <f t="shared" si="115"/>
        <v>98.030831024930734</v>
      </c>
      <c r="P1258" t="s">
        <v>8276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>
        <f t="shared" si="114"/>
        <v>2.9472727272727273</v>
      </c>
      <c r="O1259" s="7">
        <f t="shared" si="115"/>
        <v>92.102272727272734</v>
      </c>
      <c r="P1259" t="s">
        <v>8276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>
        <f t="shared" si="114"/>
        <v>2.1314633333333335</v>
      </c>
      <c r="O1260" s="7">
        <f t="shared" si="115"/>
        <v>38.175462686567165</v>
      </c>
      <c r="P1260" t="s">
        <v>8276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>
        <f t="shared" si="114"/>
        <v>1.0424</v>
      </c>
      <c r="O1261" s="7">
        <f t="shared" si="115"/>
        <v>27.145833333333332</v>
      </c>
      <c r="P1261" t="s">
        <v>8276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>
        <f t="shared" si="114"/>
        <v>1.1366666666666667</v>
      </c>
      <c r="O1262" s="7">
        <f t="shared" si="115"/>
        <v>50.689189189189186</v>
      </c>
      <c r="P1262" t="s">
        <v>8276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>
        <f t="shared" si="114"/>
        <v>1.0125</v>
      </c>
      <c r="O1263" s="7">
        <f t="shared" si="115"/>
        <v>38.942307692307693</v>
      </c>
      <c r="P1263" t="s">
        <v>8276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>
        <f t="shared" si="114"/>
        <v>1.2541538461538462</v>
      </c>
      <c r="O1264" s="7">
        <f t="shared" si="115"/>
        <v>77.638095238095232</v>
      </c>
      <c r="P1264" t="s">
        <v>8276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>
        <f t="shared" si="114"/>
        <v>1.19</v>
      </c>
      <c r="O1265" s="7">
        <f t="shared" si="115"/>
        <v>43.536585365853661</v>
      </c>
      <c r="P1265" t="s">
        <v>8276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>
        <f t="shared" si="114"/>
        <v>1.6646153846153846</v>
      </c>
      <c r="O1266" s="7">
        <f t="shared" si="115"/>
        <v>31.823529411764707</v>
      </c>
      <c r="P1266" t="s">
        <v>8276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>
        <f t="shared" si="114"/>
        <v>1.1914771428571429</v>
      </c>
      <c r="O1267" s="7">
        <f t="shared" si="115"/>
        <v>63.184393939393942</v>
      </c>
      <c r="P1267" t="s">
        <v>8276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>
        <f t="shared" si="114"/>
        <v>1.0047368421052632</v>
      </c>
      <c r="O1268" s="7">
        <f t="shared" si="115"/>
        <v>190.9</v>
      </c>
      <c r="P1268" t="s">
        <v>8276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>
        <f t="shared" si="114"/>
        <v>1.018</v>
      </c>
      <c r="O1269" s="7">
        <f t="shared" si="115"/>
        <v>140.85534591194968</v>
      </c>
      <c r="P1269" t="s">
        <v>8276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>
        <f t="shared" si="114"/>
        <v>1.1666666666666667</v>
      </c>
      <c r="O1270" s="7">
        <f t="shared" si="115"/>
        <v>76.92307692307692</v>
      </c>
      <c r="P1270" t="s">
        <v>8276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>
        <f t="shared" si="114"/>
        <v>1.0864893617021276</v>
      </c>
      <c r="O1271" s="7">
        <f t="shared" si="115"/>
        <v>99.15533980582525</v>
      </c>
      <c r="P1271" t="s">
        <v>8276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>
        <f t="shared" si="114"/>
        <v>1.1472</v>
      </c>
      <c r="O1272" s="7">
        <f t="shared" si="115"/>
        <v>67.881656804733723</v>
      </c>
      <c r="P1272" t="s">
        <v>8276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>
        <f t="shared" si="114"/>
        <v>1.018</v>
      </c>
      <c r="O1273" s="7">
        <f t="shared" si="115"/>
        <v>246.29032258064515</v>
      </c>
      <c r="P1273" t="s">
        <v>8276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>
        <f t="shared" si="114"/>
        <v>1.06</v>
      </c>
      <c r="O1274" s="7">
        <f t="shared" si="115"/>
        <v>189.28571428571428</v>
      </c>
      <c r="P1274" t="s">
        <v>8276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>
        <f t="shared" si="114"/>
        <v>1.0349999999999999</v>
      </c>
      <c r="O1275" s="7">
        <f t="shared" si="115"/>
        <v>76.666666666666671</v>
      </c>
      <c r="P1275" t="s">
        <v>8276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>
        <f t="shared" si="114"/>
        <v>1.5497535999999998</v>
      </c>
      <c r="O1276" s="7">
        <f t="shared" si="115"/>
        <v>82.963254817987149</v>
      </c>
      <c r="P1276" t="s">
        <v>8276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>
        <f t="shared" si="114"/>
        <v>1.6214066666666667</v>
      </c>
      <c r="O1277" s="7">
        <f t="shared" si="115"/>
        <v>62.522107969151669</v>
      </c>
      <c r="P1277" t="s">
        <v>8276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>
        <f t="shared" si="114"/>
        <v>1.0442100000000001</v>
      </c>
      <c r="O1278" s="7">
        <f t="shared" si="115"/>
        <v>46.06808823529412</v>
      </c>
      <c r="P1278" t="s">
        <v>8276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>
        <f t="shared" si="114"/>
        <v>1.0612433333333333</v>
      </c>
      <c r="O1279" s="7">
        <f t="shared" si="115"/>
        <v>38.543946731234868</v>
      </c>
      <c r="P1279" t="s">
        <v>8276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>
        <f t="shared" si="114"/>
        <v>1.5493846153846154</v>
      </c>
      <c r="O1280" s="7">
        <f t="shared" si="115"/>
        <v>53.005263157894738</v>
      </c>
      <c r="P1280" t="s">
        <v>8276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>
        <f t="shared" si="114"/>
        <v>1.1077157238734421</v>
      </c>
      <c r="O1281" s="7">
        <f t="shared" si="115"/>
        <v>73.355396825396824</v>
      </c>
      <c r="P1281" t="s">
        <v>8276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>
        <f t="shared" si="114"/>
        <v>1.1091186666666666</v>
      </c>
      <c r="O1282" s="7">
        <f t="shared" si="115"/>
        <v>127.97523076923076</v>
      </c>
      <c r="P1282" t="s">
        <v>8276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>
        <f t="shared" ref="N1283:N1346" si="120">E1283/D1283</f>
        <v>1.1071428571428572</v>
      </c>
      <c r="O1283" s="7">
        <f t="shared" ref="O1283:O1346" si="121">IF(L1283,E1283/L1283,0)</f>
        <v>104.72972972972973</v>
      </c>
      <c r="P1283" t="s">
        <v>8276</v>
      </c>
      <c r="Q1283" t="str">
        <f t="shared" ref="Q1283:Q1346" si="122">LEFT(P1283, SEARCH("/",P1283,1)-1)</f>
        <v>music</v>
      </c>
      <c r="R1283" t="str">
        <f t="shared" ref="R1283:R1346" si="123">RIGHT(P1283,LEN(P1283) - SEARCH("/", P1283, 1))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>
        <f t="shared" si="120"/>
        <v>1.2361333333333333</v>
      </c>
      <c r="O1284" s="7">
        <f t="shared" si="121"/>
        <v>67.671532846715323</v>
      </c>
      <c r="P1284" t="s">
        <v>8276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>
        <f t="shared" si="120"/>
        <v>2.1105</v>
      </c>
      <c r="O1285" s="7">
        <f t="shared" si="121"/>
        <v>95.931818181818187</v>
      </c>
      <c r="P1285" t="s">
        <v>8276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>
        <f t="shared" si="120"/>
        <v>1.01</v>
      </c>
      <c r="O1286" s="7">
        <f t="shared" si="121"/>
        <v>65.161290322580641</v>
      </c>
      <c r="P1286" t="s">
        <v>8271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>
        <f t="shared" si="120"/>
        <v>1.0165</v>
      </c>
      <c r="O1287" s="7">
        <f t="shared" si="121"/>
        <v>32.269841269841272</v>
      </c>
      <c r="P1287" t="s">
        <v>8271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>
        <f t="shared" si="120"/>
        <v>1.0833333333333333</v>
      </c>
      <c r="O1288" s="7">
        <f t="shared" si="121"/>
        <v>81.25</v>
      </c>
      <c r="P1288" t="s">
        <v>8271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>
        <f t="shared" si="120"/>
        <v>2.42</v>
      </c>
      <c r="O1289" s="7">
        <f t="shared" si="121"/>
        <v>24.2</v>
      </c>
      <c r="P1289" t="s">
        <v>8271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>
        <f t="shared" si="120"/>
        <v>1.0044999999999999</v>
      </c>
      <c r="O1290" s="7">
        <f t="shared" si="121"/>
        <v>65.868852459016395</v>
      </c>
      <c r="P1290" t="s">
        <v>8271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>
        <f t="shared" si="120"/>
        <v>1.2506666666666666</v>
      </c>
      <c r="O1291" s="7">
        <f t="shared" si="121"/>
        <v>36.07692307692308</v>
      </c>
      <c r="P1291" t="s">
        <v>8271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>
        <f t="shared" si="120"/>
        <v>1.0857142857142856</v>
      </c>
      <c r="O1292" s="7">
        <f t="shared" si="121"/>
        <v>44.186046511627907</v>
      </c>
      <c r="P1292" t="s">
        <v>8271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>
        <f t="shared" si="120"/>
        <v>1.4570000000000001</v>
      </c>
      <c r="O1293" s="7">
        <f t="shared" si="121"/>
        <v>104.07142857142857</v>
      </c>
      <c r="P1293" t="s">
        <v>8271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>
        <f t="shared" si="120"/>
        <v>1.1000000000000001</v>
      </c>
      <c r="O1294" s="7">
        <f t="shared" si="121"/>
        <v>35.96153846153846</v>
      </c>
      <c r="P1294" t="s">
        <v>8271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>
        <f t="shared" si="120"/>
        <v>1.0223333333333333</v>
      </c>
      <c r="O1295" s="7">
        <f t="shared" si="121"/>
        <v>127.79166666666667</v>
      </c>
      <c r="P1295" t="s">
        <v>8271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>
        <f t="shared" si="120"/>
        <v>1.22</v>
      </c>
      <c r="O1296" s="7">
        <f t="shared" si="121"/>
        <v>27.727272727272727</v>
      </c>
      <c r="P1296" t="s">
        <v>8271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>
        <f t="shared" si="120"/>
        <v>1.0196000000000001</v>
      </c>
      <c r="O1297" s="7">
        <f t="shared" si="121"/>
        <v>39.828125</v>
      </c>
      <c r="P1297" t="s">
        <v>8271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>
        <f t="shared" si="120"/>
        <v>1.411764705882353</v>
      </c>
      <c r="O1298" s="7">
        <f t="shared" si="121"/>
        <v>52.173913043478258</v>
      </c>
      <c r="P1298" t="s">
        <v>8271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>
        <f t="shared" si="120"/>
        <v>1.0952500000000001</v>
      </c>
      <c r="O1299" s="7">
        <f t="shared" si="121"/>
        <v>92.037815126050418</v>
      </c>
      <c r="P1299" t="s">
        <v>8271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>
        <f t="shared" si="120"/>
        <v>1.0465</v>
      </c>
      <c r="O1300" s="7">
        <f t="shared" si="121"/>
        <v>63.424242424242422</v>
      </c>
      <c r="P1300" t="s">
        <v>8271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>
        <f t="shared" si="120"/>
        <v>1.24</v>
      </c>
      <c r="O1301" s="7">
        <f t="shared" si="121"/>
        <v>135.625</v>
      </c>
      <c r="P1301" t="s">
        <v>8271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>
        <f t="shared" si="120"/>
        <v>1.35</v>
      </c>
      <c r="O1302" s="7">
        <f t="shared" si="121"/>
        <v>168.75</v>
      </c>
      <c r="P1302" t="s">
        <v>8271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>
        <f t="shared" si="120"/>
        <v>1.0275000000000001</v>
      </c>
      <c r="O1303" s="7">
        <f t="shared" si="121"/>
        <v>70.862068965517238</v>
      </c>
      <c r="P1303" t="s">
        <v>8271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>
        <f t="shared" si="120"/>
        <v>1</v>
      </c>
      <c r="O1304" s="7">
        <f t="shared" si="121"/>
        <v>50</v>
      </c>
      <c r="P1304" t="s">
        <v>8271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>
        <f t="shared" si="120"/>
        <v>1.3026085714285716</v>
      </c>
      <c r="O1305" s="7">
        <f t="shared" si="121"/>
        <v>42.214166666666671</v>
      </c>
      <c r="P1305" t="s">
        <v>8271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>
        <f t="shared" si="120"/>
        <v>0.39627499999999999</v>
      </c>
      <c r="O1306" s="7">
        <f t="shared" si="121"/>
        <v>152.41346153846155</v>
      </c>
      <c r="P1306" t="s">
        <v>8273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>
        <f t="shared" si="120"/>
        <v>0.25976666666666665</v>
      </c>
      <c r="O1307" s="7">
        <f t="shared" si="121"/>
        <v>90.616279069767444</v>
      </c>
      <c r="P1307" t="s">
        <v>8273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>
        <f t="shared" si="120"/>
        <v>0.65246363636363636</v>
      </c>
      <c r="O1308" s="7">
        <f t="shared" si="121"/>
        <v>201.60393258426967</v>
      </c>
      <c r="P1308" t="s">
        <v>8273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>
        <f t="shared" si="120"/>
        <v>0.11514000000000001</v>
      </c>
      <c r="O1309" s="7">
        <f t="shared" si="121"/>
        <v>127.93333333333334</v>
      </c>
      <c r="P1309" t="s">
        <v>8273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>
        <f t="shared" si="120"/>
        <v>0.11360000000000001</v>
      </c>
      <c r="O1310" s="7">
        <f t="shared" si="121"/>
        <v>29.894736842105264</v>
      </c>
      <c r="P1310" t="s">
        <v>8273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>
        <f t="shared" si="120"/>
        <v>1.1199130434782609</v>
      </c>
      <c r="O1311" s="7">
        <f t="shared" si="121"/>
        <v>367.97142857142859</v>
      </c>
      <c r="P1311" t="s">
        <v>8273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>
        <f t="shared" si="120"/>
        <v>0.155</v>
      </c>
      <c r="O1312" s="7">
        <f t="shared" si="121"/>
        <v>129.16666666666666</v>
      </c>
      <c r="P1312" t="s">
        <v>8273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>
        <f t="shared" si="120"/>
        <v>0.32028000000000001</v>
      </c>
      <c r="O1313" s="7">
        <f t="shared" si="121"/>
        <v>800.7</v>
      </c>
      <c r="P1313" t="s">
        <v>8273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>
        <f t="shared" si="120"/>
        <v>6.0869565217391303E-3</v>
      </c>
      <c r="O1314" s="7">
        <f t="shared" si="121"/>
        <v>28</v>
      </c>
      <c r="P1314" t="s">
        <v>8273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>
        <f t="shared" si="120"/>
        <v>0.31114999999999998</v>
      </c>
      <c r="O1315" s="7">
        <f t="shared" si="121"/>
        <v>102.01639344262296</v>
      </c>
      <c r="P1315" t="s">
        <v>8273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>
        <f t="shared" si="120"/>
        <v>1.1266666666666666E-2</v>
      </c>
      <c r="O1316" s="7">
        <f t="shared" si="121"/>
        <v>184.36363636363637</v>
      </c>
      <c r="P1316" t="s">
        <v>8273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>
        <f t="shared" si="120"/>
        <v>0.40404000000000001</v>
      </c>
      <c r="O1317" s="7">
        <f t="shared" si="121"/>
        <v>162.91935483870967</v>
      </c>
      <c r="P1317" t="s">
        <v>8273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>
        <f t="shared" si="120"/>
        <v>1.3333333333333333E-5</v>
      </c>
      <c r="O1318" s="7">
        <f t="shared" si="121"/>
        <v>1</v>
      </c>
      <c r="P1318" t="s">
        <v>8273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>
        <f t="shared" si="120"/>
        <v>5.7334999999999997E-2</v>
      </c>
      <c r="O1319" s="7">
        <f t="shared" si="121"/>
        <v>603.52631578947364</v>
      </c>
      <c r="P1319" t="s">
        <v>8273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>
        <f t="shared" si="120"/>
        <v>0.15325</v>
      </c>
      <c r="O1320" s="7">
        <f t="shared" si="121"/>
        <v>45.407407407407405</v>
      </c>
      <c r="P1320" t="s">
        <v>8273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>
        <f t="shared" si="120"/>
        <v>0.15103448275862069</v>
      </c>
      <c r="O1321" s="7">
        <f t="shared" si="121"/>
        <v>97.333333333333329</v>
      </c>
      <c r="P1321" t="s">
        <v>8273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>
        <f t="shared" si="120"/>
        <v>5.0299999999999997E-3</v>
      </c>
      <c r="O1322" s="7">
        <f t="shared" si="121"/>
        <v>167.66666666666666</v>
      </c>
      <c r="P1322" t="s">
        <v>8273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>
        <f t="shared" si="120"/>
        <v>1.3028138528138528E-2</v>
      </c>
      <c r="O1323" s="7">
        <f t="shared" si="121"/>
        <v>859.85714285714289</v>
      </c>
      <c r="P1323" t="s">
        <v>8273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>
        <f t="shared" si="120"/>
        <v>3.0285714285714286E-3</v>
      </c>
      <c r="O1324" s="7">
        <f t="shared" si="121"/>
        <v>26.5</v>
      </c>
      <c r="P1324" t="s">
        <v>8273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>
        <f t="shared" si="120"/>
        <v>8.8800000000000004E-2</v>
      </c>
      <c r="O1325" s="7">
        <f t="shared" si="121"/>
        <v>30.272727272727273</v>
      </c>
      <c r="P1325" t="s">
        <v>8273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>
        <f t="shared" si="120"/>
        <v>9.8400000000000001E-2</v>
      </c>
      <c r="O1326" s="7">
        <f t="shared" si="121"/>
        <v>54.666666666666664</v>
      </c>
      <c r="P1326" t="s">
        <v>8273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>
        <f t="shared" si="120"/>
        <v>2.4299999999999999E-2</v>
      </c>
      <c r="O1327" s="7">
        <f t="shared" si="121"/>
        <v>60.75</v>
      </c>
      <c r="P1327" t="s">
        <v>8273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>
        <f t="shared" si="120"/>
        <v>1.1299999999999999E-2</v>
      </c>
      <c r="O1328" s="7">
        <f t="shared" si="121"/>
        <v>102.72727272727273</v>
      </c>
      <c r="P1328" t="s">
        <v>8273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>
        <f t="shared" si="120"/>
        <v>3.5520833333333335E-2</v>
      </c>
      <c r="O1329" s="7">
        <f t="shared" si="121"/>
        <v>41.585365853658537</v>
      </c>
      <c r="P1329" t="s">
        <v>8273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>
        <f t="shared" si="120"/>
        <v>2.3306666666666667E-2</v>
      </c>
      <c r="O1330" s="7">
        <f t="shared" si="121"/>
        <v>116.53333333333333</v>
      </c>
      <c r="P1330" t="s">
        <v>8273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>
        <f t="shared" si="120"/>
        <v>8.1600000000000006E-3</v>
      </c>
      <c r="O1331" s="7">
        <f t="shared" si="121"/>
        <v>45.333333333333336</v>
      </c>
      <c r="P1331" t="s">
        <v>8273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>
        <f t="shared" si="120"/>
        <v>0.22494285714285714</v>
      </c>
      <c r="O1332" s="7">
        <f t="shared" si="121"/>
        <v>157.46</v>
      </c>
      <c r="P1332" t="s">
        <v>8273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>
        <f t="shared" si="120"/>
        <v>1.3668E-2</v>
      </c>
      <c r="O1333" s="7">
        <f t="shared" si="121"/>
        <v>100.5</v>
      </c>
      <c r="P1333" t="s">
        <v>8273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>
        <f t="shared" si="120"/>
        <v>0</v>
      </c>
      <c r="O1334" s="7">
        <f t="shared" si="121"/>
        <v>0</v>
      </c>
      <c r="P1334" t="s">
        <v>8273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>
        <f t="shared" si="120"/>
        <v>0</v>
      </c>
      <c r="O1335" s="7">
        <f t="shared" si="121"/>
        <v>0</v>
      </c>
      <c r="P1335" t="s">
        <v>8273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>
        <f t="shared" si="120"/>
        <v>0.10754135338345865</v>
      </c>
      <c r="O1336" s="7">
        <f t="shared" si="121"/>
        <v>51.822463768115945</v>
      </c>
      <c r="P1336" t="s">
        <v>8273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>
        <f t="shared" si="120"/>
        <v>0.1976</v>
      </c>
      <c r="O1337" s="7">
        <f t="shared" si="121"/>
        <v>308.75</v>
      </c>
      <c r="P1337" t="s">
        <v>8273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>
        <f t="shared" si="120"/>
        <v>0.84946999999999995</v>
      </c>
      <c r="O1338" s="7">
        <f t="shared" si="121"/>
        <v>379.22767857142856</v>
      </c>
      <c r="P1338" t="s">
        <v>8273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>
        <f t="shared" si="120"/>
        <v>0.49381999999999998</v>
      </c>
      <c r="O1339" s="7">
        <f t="shared" si="121"/>
        <v>176.36428571428573</v>
      </c>
      <c r="P1339" t="s">
        <v>8273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>
        <f t="shared" si="120"/>
        <v>3.3033333333333331E-2</v>
      </c>
      <c r="O1340" s="7">
        <f t="shared" si="121"/>
        <v>66.066666666666663</v>
      </c>
      <c r="P1340" t="s">
        <v>8273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>
        <f t="shared" si="120"/>
        <v>6.6339999999999996E-2</v>
      </c>
      <c r="O1341" s="7">
        <f t="shared" si="121"/>
        <v>89.648648648648646</v>
      </c>
      <c r="P1341" t="s">
        <v>8273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>
        <f t="shared" si="120"/>
        <v>0</v>
      </c>
      <c r="O1342" s="7">
        <f t="shared" si="121"/>
        <v>0</v>
      </c>
      <c r="P1342" t="s">
        <v>8273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>
        <f t="shared" si="120"/>
        <v>0.7036</v>
      </c>
      <c r="O1343" s="7">
        <f t="shared" si="121"/>
        <v>382.39130434782606</v>
      </c>
      <c r="P1343" t="s">
        <v>8273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>
        <f t="shared" si="120"/>
        <v>2E-3</v>
      </c>
      <c r="O1344" s="7">
        <f t="shared" si="121"/>
        <v>100</v>
      </c>
      <c r="P1344" t="s">
        <v>8273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>
        <f t="shared" si="120"/>
        <v>1.02298</v>
      </c>
      <c r="O1345" s="7">
        <f t="shared" si="121"/>
        <v>158.35603715170279</v>
      </c>
      <c r="P1345" t="s">
        <v>8273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>
        <f t="shared" si="120"/>
        <v>3.7773333333333334</v>
      </c>
      <c r="O1346" s="7">
        <f t="shared" si="121"/>
        <v>40.762589928057551</v>
      </c>
      <c r="P1346" t="s">
        <v>8274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>
        <f t="shared" ref="N1347:N1410" si="126">E1347/D1347</f>
        <v>1.25</v>
      </c>
      <c r="O1347" s="7">
        <f t="shared" ref="O1347:O1410" si="127">IF(L1347,E1347/L1347,0)</f>
        <v>53.571428571428569</v>
      </c>
      <c r="P1347" t="s">
        <v>8274</v>
      </c>
      <c r="Q1347" t="str">
        <f t="shared" ref="Q1347:Q1410" si="128">LEFT(P1347, SEARCH("/",P1347,1)-1)</f>
        <v>publishing</v>
      </c>
      <c r="R1347" t="str">
        <f t="shared" ref="R1347:R1410" si="129">RIGHT(P1347,LEN(P1347) - SEARCH("/", P1347, 1))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>
        <f t="shared" si="126"/>
        <v>1.473265306122449</v>
      </c>
      <c r="O1348" s="7">
        <f t="shared" si="127"/>
        <v>48.449664429530202</v>
      </c>
      <c r="P1348" t="s">
        <v>8274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>
        <f t="shared" si="126"/>
        <v>1.022</v>
      </c>
      <c r="O1349" s="7">
        <f t="shared" si="127"/>
        <v>82.41935483870968</v>
      </c>
      <c r="P1349" t="s">
        <v>8274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>
        <f t="shared" si="126"/>
        <v>1.018723404255319</v>
      </c>
      <c r="O1350" s="7">
        <f t="shared" si="127"/>
        <v>230.19230769230768</v>
      </c>
      <c r="P1350" t="s">
        <v>8274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>
        <f t="shared" si="126"/>
        <v>2.0419999999999998</v>
      </c>
      <c r="O1351" s="7">
        <f t="shared" si="127"/>
        <v>59.360465116279073</v>
      </c>
      <c r="P1351" t="s">
        <v>8274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>
        <f t="shared" si="126"/>
        <v>1.0405</v>
      </c>
      <c r="O1352" s="7">
        <f t="shared" si="127"/>
        <v>66.698717948717942</v>
      </c>
      <c r="P1352" t="s">
        <v>8274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>
        <f t="shared" si="126"/>
        <v>1.0126500000000001</v>
      </c>
      <c r="O1353" s="7">
        <f t="shared" si="127"/>
        <v>168.77500000000001</v>
      </c>
      <c r="P1353" t="s">
        <v>8274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>
        <f t="shared" si="126"/>
        <v>1.3613999999999999</v>
      </c>
      <c r="O1354" s="7">
        <f t="shared" si="127"/>
        <v>59.973568281938327</v>
      </c>
      <c r="P1354" t="s">
        <v>8274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>
        <f t="shared" si="126"/>
        <v>1.3360000000000001</v>
      </c>
      <c r="O1355" s="7">
        <f t="shared" si="127"/>
        <v>31.80952380952381</v>
      </c>
      <c r="P1355" t="s">
        <v>8274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>
        <f t="shared" si="126"/>
        <v>1.3025</v>
      </c>
      <c r="O1356" s="7">
        <f t="shared" si="127"/>
        <v>24.421875</v>
      </c>
      <c r="P1356" t="s">
        <v>8274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>
        <f t="shared" si="126"/>
        <v>1.2267999999999999</v>
      </c>
      <c r="O1357" s="7">
        <f t="shared" si="127"/>
        <v>25.347107438016529</v>
      </c>
      <c r="P1357" t="s">
        <v>8274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>
        <f t="shared" si="126"/>
        <v>1.8281058823529412</v>
      </c>
      <c r="O1358" s="7">
        <f t="shared" si="127"/>
        <v>71.443218390804603</v>
      </c>
      <c r="P1358" t="s">
        <v>8274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>
        <f t="shared" si="126"/>
        <v>1.2529999999999999</v>
      </c>
      <c r="O1359" s="7">
        <f t="shared" si="127"/>
        <v>38.553846153846152</v>
      </c>
      <c r="P1359" t="s">
        <v>8274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>
        <f t="shared" si="126"/>
        <v>1.1166666666666667</v>
      </c>
      <c r="O1360" s="7">
        <f t="shared" si="127"/>
        <v>68.367346938775512</v>
      </c>
      <c r="P1360" t="s">
        <v>8274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>
        <f t="shared" si="126"/>
        <v>1.1575757575757575</v>
      </c>
      <c r="O1361" s="7">
        <f t="shared" si="127"/>
        <v>40.210526315789473</v>
      </c>
      <c r="P1361" t="s">
        <v>8274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>
        <f t="shared" si="126"/>
        <v>1.732</v>
      </c>
      <c r="O1362" s="7">
        <f t="shared" si="127"/>
        <v>32.074074074074076</v>
      </c>
      <c r="P1362" t="s">
        <v>8274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>
        <f t="shared" si="126"/>
        <v>1.2598333333333334</v>
      </c>
      <c r="O1363" s="7">
        <f t="shared" si="127"/>
        <v>28.632575757575758</v>
      </c>
      <c r="P1363" t="s">
        <v>8274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>
        <f t="shared" si="126"/>
        <v>1.091</v>
      </c>
      <c r="O1364" s="7">
        <f t="shared" si="127"/>
        <v>43.64</v>
      </c>
      <c r="P1364" t="s">
        <v>8274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>
        <f t="shared" si="126"/>
        <v>1</v>
      </c>
      <c r="O1365" s="7">
        <f t="shared" si="127"/>
        <v>40</v>
      </c>
      <c r="P1365" t="s">
        <v>8274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>
        <f t="shared" si="126"/>
        <v>1.1864285714285714</v>
      </c>
      <c r="O1366" s="7">
        <f t="shared" si="127"/>
        <v>346.04166666666669</v>
      </c>
      <c r="P1366" t="s">
        <v>8276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>
        <f t="shared" si="126"/>
        <v>1.0026666666666666</v>
      </c>
      <c r="O1367" s="7">
        <f t="shared" si="127"/>
        <v>81.739130434782609</v>
      </c>
      <c r="P1367" t="s">
        <v>8276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>
        <f t="shared" si="126"/>
        <v>1.2648920000000001</v>
      </c>
      <c r="O1368" s="7">
        <f t="shared" si="127"/>
        <v>64.535306122448986</v>
      </c>
      <c r="P1368" t="s">
        <v>8276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>
        <f t="shared" si="126"/>
        <v>1.1426000000000001</v>
      </c>
      <c r="O1369" s="7">
        <f t="shared" si="127"/>
        <v>63.477777777777774</v>
      </c>
      <c r="P1369" t="s">
        <v>8276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>
        <f t="shared" si="126"/>
        <v>1.107</v>
      </c>
      <c r="O1370" s="7">
        <f t="shared" si="127"/>
        <v>63.620689655172413</v>
      </c>
      <c r="P1370" t="s">
        <v>8276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>
        <f t="shared" si="126"/>
        <v>1.0534805315203954</v>
      </c>
      <c r="O1371" s="7">
        <f t="shared" si="127"/>
        <v>83.967068965517228</v>
      </c>
      <c r="P1371" t="s">
        <v>8276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>
        <f t="shared" si="126"/>
        <v>1.0366666666666666</v>
      </c>
      <c r="O1372" s="7">
        <f t="shared" si="127"/>
        <v>77.75</v>
      </c>
      <c r="P1372" t="s">
        <v>8276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>
        <f t="shared" si="126"/>
        <v>1.0708672667523933</v>
      </c>
      <c r="O1373" s="7">
        <f t="shared" si="127"/>
        <v>107.07142857142857</v>
      </c>
      <c r="P1373" t="s">
        <v>8276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>
        <f t="shared" si="126"/>
        <v>1.24</v>
      </c>
      <c r="O1374" s="7">
        <f t="shared" si="127"/>
        <v>38.75</v>
      </c>
      <c r="P1374" t="s">
        <v>8276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>
        <f t="shared" si="126"/>
        <v>1.0501</v>
      </c>
      <c r="O1375" s="7">
        <f t="shared" si="127"/>
        <v>201.94230769230768</v>
      </c>
      <c r="P1375" t="s">
        <v>8276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>
        <f t="shared" si="126"/>
        <v>1.8946666666666667</v>
      </c>
      <c r="O1376" s="7">
        <f t="shared" si="127"/>
        <v>43.060606060606062</v>
      </c>
      <c r="P1376" t="s">
        <v>8276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>
        <f t="shared" si="126"/>
        <v>1.7132499999999999</v>
      </c>
      <c r="O1377" s="7">
        <f t="shared" si="127"/>
        <v>62.871559633027523</v>
      </c>
      <c r="P1377" t="s">
        <v>8276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>
        <f t="shared" si="126"/>
        <v>2.5248648648648651</v>
      </c>
      <c r="O1378" s="7">
        <f t="shared" si="127"/>
        <v>55.607142857142854</v>
      </c>
      <c r="P1378" t="s">
        <v>8276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>
        <f t="shared" si="126"/>
        <v>1.1615384615384616</v>
      </c>
      <c r="O1379" s="7">
        <f t="shared" si="127"/>
        <v>48.70967741935484</v>
      </c>
      <c r="P1379" t="s">
        <v>8276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>
        <f t="shared" si="126"/>
        <v>2.0335000000000001</v>
      </c>
      <c r="O1380" s="7">
        <f t="shared" si="127"/>
        <v>30.578947368421051</v>
      </c>
      <c r="P1380" t="s">
        <v>8276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>
        <f t="shared" si="126"/>
        <v>1.1160000000000001</v>
      </c>
      <c r="O1381" s="7">
        <f t="shared" si="127"/>
        <v>73.907284768211923</v>
      </c>
      <c r="P1381" t="s">
        <v>8276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>
        <f t="shared" si="126"/>
        <v>4.24</v>
      </c>
      <c r="O1382" s="7">
        <f t="shared" si="127"/>
        <v>21.2</v>
      </c>
      <c r="P1382" t="s">
        <v>8276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>
        <f t="shared" si="126"/>
        <v>1.071</v>
      </c>
      <c r="O1383" s="7">
        <f t="shared" si="127"/>
        <v>73.356164383561648</v>
      </c>
      <c r="P1383" t="s">
        <v>8276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>
        <f t="shared" si="126"/>
        <v>1.043625</v>
      </c>
      <c r="O1384" s="7">
        <f t="shared" si="127"/>
        <v>56.412162162162161</v>
      </c>
      <c r="P1384" t="s">
        <v>8276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>
        <f t="shared" si="126"/>
        <v>2.124090909090909</v>
      </c>
      <c r="O1385" s="7">
        <f t="shared" si="127"/>
        <v>50.247311827956992</v>
      </c>
      <c r="P1385" t="s">
        <v>8276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>
        <f t="shared" si="126"/>
        <v>1.2408571428571429</v>
      </c>
      <c r="O1386" s="7">
        <f t="shared" si="127"/>
        <v>68.936507936507937</v>
      </c>
      <c r="P1386" t="s">
        <v>8276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>
        <f t="shared" si="126"/>
        <v>1.10406125</v>
      </c>
      <c r="O1387" s="7">
        <f t="shared" si="127"/>
        <v>65.914104477611943</v>
      </c>
      <c r="P1387" t="s">
        <v>8276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>
        <f t="shared" si="126"/>
        <v>2.1875</v>
      </c>
      <c r="O1388" s="7">
        <f t="shared" si="127"/>
        <v>62.5</v>
      </c>
      <c r="P1388" t="s">
        <v>8276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>
        <f t="shared" si="126"/>
        <v>1.36625</v>
      </c>
      <c r="O1389" s="7">
        <f t="shared" si="127"/>
        <v>70.064102564102569</v>
      </c>
      <c r="P1389" t="s">
        <v>8276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>
        <f t="shared" si="126"/>
        <v>1.348074</v>
      </c>
      <c r="O1390" s="7">
        <f t="shared" si="127"/>
        <v>60.181874999999998</v>
      </c>
      <c r="P1390" t="s">
        <v>8276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>
        <f t="shared" si="126"/>
        <v>1.454</v>
      </c>
      <c r="O1391" s="7">
        <f t="shared" si="127"/>
        <v>21.382352941176471</v>
      </c>
      <c r="P1391" t="s">
        <v>8276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>
        <f t="shared" si="126"/>
        <v>1.0910714285714285</v>
      </c>
      <c r="O1392" s="7">
        <f t="shared" si="127"/>
        <v>160.78947368421052</v>
      </c>
      <c r="P1392" t="s">
        <v>8276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>
        <f t="shared" si="126"/>
        <v>1.1020000000000001</v>
      </c>
      <c r="O1393" s="7">
        <f t="shared" si="127"/>
        <v>42.384615384615387</v>
      </c>
      <c r="P1393" t="s">
        <v>8276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>
        <f t="shared" si="126"/>
        <v>1.1364000000000001</v>
      </c>
      <c r="O1394" s="7">
        <f t="shared" si="127"/>
        <v>27.317307692307693</v>
      </c>
      <c r="P1394" t="s">
        <v>8276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>
        <f t="shared" si="126"/>
        <v>1.0235000000000001</v>
      </c>
      <c r="O1395" s="7">
        <f t="shared" si="127"/>
        <v>196.82692307692307</v>
      </c>
      <c r="P1395" t="s">
        <v>8276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>
        <f t="shared" si="126"/>
        <v>1.2213333333333334</v>
      </c>
      <c r="O1396" s="7">
        <f t="shared" si="127"/>
        <v>53.882352941176471</v>
      </c>
      <c r="P1396" t="s">
        <v>8276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>
        <f t="shared" si="126"/>
        <v>1.1188571428571428</v>
      </c>
      <c r="O1397" s="7">
        <f t="shared" si="127"/>
        <v>47.756097560975611</v>
      </c>
      <c r="P1397" t="s">
        <v>8276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>
        <f t="shared" si="126"/>
        <v>1.073</v>
      </c>
      <c r="O1398" s="7">
        <f t="shared" si="127"/>
        <v>88.191780821917803</v>
      </c>
      <c r="P1398" t="s">
        <v>8276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>
        <f t="shared" si="126"/>
        <v>1.1385000000000001</v>
      </c>
      <c r="O1399" s="7">
        <f t="shared" si="127"/>
        <v>72.056962025316452</v>
      </c>
      <c r="P1399" t="s">
        <v>8276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>
        <f t="shared" si="126"/>
        <v>1.0968181818181819</v>
      </c>
      <c r="O1400" s="7">
        <f t="shared" si="127"/>
        <v>74.246153846153845</v>
      </c>
      <c r="P1400" t="s">
        <v>8276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>
        <f t="shared" si="126"/>
        <v>1.2614444444444444</v>
      </c>
      <c r="O1401" s="7">
        <f t="shared" si="127"/>
        <v>61.701086956521742</v>
      </c>
      <c r="P1401" t="s">
        <v>8276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>
        <f t="shared" si="126"/>
        <v>1.6742857142857144</v>
      </c>
      <c r="O1402" s="7">
        <f t="shared" si="127"/>
        <v>17.235294117647058</v>
      </c>
      <c r="P1402" t="s">
        <v>8276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>
        <f t="shared" si="126"/>
        <v>4.9652000000000003</v>
      </c>
      <c r="O1403" s="7">
        <f t="shared" si="127"/>
        <v>51.720833333333331</v>
      </c>
      <c r="P1403" t="s">
        <v>8276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>
        <f t="shared" si="126"/>
        <v>1.0915999999999999</v>
      </c>
      <c r="O1404" s="7">
        <f t="shared" si="127"/>
        <v>24.150442477876105</v>
      </c>
      <c r="P1404" t="s">
        <v>8276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>
        <f t="shared" si="126"/>
        <v>1.0257499999999999</v>
      </c>
      <c r="O1405" s="7">
        <f t="shared" si="127"/>
        <v>62.166666666666664</v>
      </c>
      <c r="P1405" t="s">
        <v>8276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>
        <f t="shared" si="126"/>
        <v>1.6620689655172414E-2</v>
      </c>
      <c r="O1406" s="7">
        <f t="shared" si="127"/>
        <v>48.2</v>
      </c>
      <c r="P1406" t="s">
        <v>8287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>
        <f t="shared" si="126"/>
        <v>4.1999999999999997E-3</v>
      </c>
      <c r="O1407" s="7">
        <f t="shared" si="127"/>
        <v>6.1764705882352944</v>
      </c>
      <c r="P1407" t="s">
        <v>8287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>
        <f t="shared" si="126"/>
        <v>1.25E-3</v>
      </c>
      <c r="O1408" s="7">
        <f t="shared" si="127"/>
        <v>5</v>
      </c>
      <c r="P1408" t="s">
        <v>8287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>
        <f t="shared" si="126"/>
        <v>5.0000000000000001E-3</v>
      </c>
      <c r="O1409" s="7">
        <f t="shared" si="127"/>
        <v>7.5</v>
      </c>
      <c r="P1409" t="s">
        <v>8287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>
        <f t="shared" si="126"/>
        <v>7.1999999999999995E-2</v>
      </c>
      <c r="O1410" s="7">
        <f t="shared" si="127"/>
        <v>12</v>
      </c>
      <c r="P1410" t="s">
        <v>8287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>
        <f t="shared" ref="N1411:N1474" si="132">E1411/D1411</f>
        <v>0</v>
      </c>
      <c r="O1411" s="7">
        <f t="shared" ref="O1411:O1474" si="133">IF(L1411,E1411/L1411,0)</f>
        <v>0</v>
      </c>
      <c r="P1411" t="s">
        <v>8287</v>
      </c>
      <c r="Q1411" t="str">
        <f t="shared" ref="Q1411:Q1474" si="134">LEFT(P1411, SEARCH("/",P1411,1)-1)</f>
        <v>publishing</v>
      </c>
      <c r="R1411" t="str">
        <f t="shared" ref="R1411:R1474" si="135">RIGHT(P1411,LEN(P1411) - SEARCH("/", P1411, 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>
        <f t="shared" si="132"/>
        <v>1.6666666666666666E-4</v>
      </c>
      <c r="O1412" s="7">
        <f t="shared" si="133"/>
        <v>1</v>
      </c>
      <c r="P1412" t="s">
        <v>8287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>
        <f t="shared" si="132"/>
        <v>2.3333333333333335E-3</v>
      </c>
      <c r="O1413" s="7">
        <f t="shared" si="133"/>
        <v>2.3333333333333335</v>
      </c>
      <c r="P1413" t="s">
        <v>8287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>
        <f t="shared" si="132"/>
        <v>4.5714285714285714E-2</v>
      </c>
      <c r="O1414" s="7">
        <f t="shared" si="133"/>
        <v>24.615384615384617</v>
      </c>
      <c r="P1414" t="s">
        <v>8287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>
        <f t="shared" si="132"/>
        <v>0.05</v>
      </c>
      <c r="O1415" s="7">
        <f t="shared" si="133"/>
        <v>100</v>
      </c>
      <c r="P1415" t="s">
        <v>8287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>
        <f t="shared" si="132"/>
        <v>2E-3</v>
      </c>
      <c r="O1416" s="7">
        <f t="shared" si="133"/>
        <v>1</v>
      </c>
      <c r="P1416" t="s">
        <v>8287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>
        <f t="shared" si="132"/>
        <v>0.18181818181818182</v>
      </c>
      <c r="O1417" s="7">
        <f t="shared" si="133"/>
        <v>88.888888888888886</v>
      </c>
      <c r="P1417" t="s">
        <v>8287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>
        <f t="shared" si="132"/>
        <v>0</v>
      </c>
      <c r="O1418" s="7">
        <f t="shared" si="133"/>
        <v>0</v>
      </c>
      <c r="P1418" t="s">
        <v>8287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>
        <f t="shared" si="132"/>
        <v>1.2222222222222223E-2</v>
      </c>
      <c r="O1419" s="7">
        <f t="shared" si="133"/>
        <v>27.5</v>
      </c>
      <c r="P1419" t="s">
        <v>8287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>
        <f t="shared" si="132"/>
        <v>2E-3</v>
      </c>
      <c r="O1420" s="7">
        <f t="shared" si="133"/>
        <v>6</v>
      </c>
      <c r="P1420" t="s">
        <v>8287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>
        <f t="shared" si="132"/>
        <v>7.0634920634920634E-2</v>
      </c>
      <c r="O1421" s="7">
        <f t="shared" si="133"/>
        <v>44.5</v>
      </c>
      <c r="P1421" t="s">
        <v>8287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>
        <f t="shared" si="132"/>
        <v>2.7272727272727271E-2</v>
      </c>
      <c r="O1422" s="7">
        <f t="shared" si="133"/>
        <v>1</v>
      </c>
      <c r="P1422" t="s">
        <v>8287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>
        <f t="shared" si="132"/>
        <v>1E-3</v>
      </c>
      <c r="O1423" s="7">
        <f t="shared" si="133"/>
        <v>100</v>
      </c>
      <c r="P1423" t="s">
        <v>8287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>
        <f t="shared" si="132"/>
        <v>1.0399999999999999E-3</v>
      </c>
      <c r="O1424" s="7">
        <f t="shared" si="133"/>
        <v>13</v>
      </c>
      <c r="P1424" t="s">
        <v>8287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>
        <f t="shared" si="132"/>
        <v>3.3333333333333335E-3</v>
      </c>
      <c r="O1425" s="7">
        <f t="shared" si="133"/>
        <v>100</v>
      </c>
      <c r="P1425" t="s">
        <v>8287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>
        <f t="shared" si="132"/>
        <v>0.2036</v>
      </c>
      <c r="O1426" s="7">
        <f t="shared" si="133"/>
        <v>109.07142857142857</v>
      </c>
      <c r="P1426" t="s">
        <v>8287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>
        <f t="shared" si="132"/>
        <v>0</v>
      </c>
      <c r="O1427" s="7">
        <f t="shared" si="133"/>
        <v>0</v>
      </c>
      <c r="P1427" t="s">
        <v>8287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>
        <f t="shared" si="132"/>
        <v>0</v>
      </c>
      <c r="O1428" s="7">
        <f t="shared" si="133"/>
        <v>0</v>
      </c>
      <c r="P1428" t="s">
        <v>8287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>
        <f t="shared" si="132"/>
        <v>8.3799999999999999E-2</v>
      </c>
      <c r="O1429" s="7">
        <f t="shared" si="133"/>
        <v>104.75</v>
      </c>
      <c r="P1429" t="s">
        <v>8287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>
        <f t="shared" si="132"/>
        <v>4.4999999999999998E-2</v>
      </c>
      <c r="O1430" s="7">
        <f t="shared" si="133"/>
        <v>15</v>
      </c>
      <c r="P1430" t="s">
        <v>8287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>
        <f t="shared" si="132"/>
        <v>0</v>
      </c>
      <c r="O1431" s="7">
        <f t="shared" si="133"/>
        <v>0</v>
      </c>
      <c r="P1431" t="s">
        <v>8287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>
        <f t="shared" si="132"/>
        <v>8.0600000000000005E-2</v>
      </c>
      <c r="O1432" s="7">
        <f t="shared" si="133"/>
        <v>80.599999999999994</v>
      </c>
      <c r="P1432" t="s">
        <v>8287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>
        <f t="shared" si="132"/>
        <v>0.31947058823529412</v>
      </c>
      <c r="O1433" s="7">
        <f t="shared" si="133"/>
        <v>115.55319148936171</v>
      </c>
      <c r="P1433" t="s">
        <v>8287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>
        <f t="shared" si="132"/>
        <v>0</v>
      </c>
      <c r="O1434" s="7">
        <f t="shared" si="133"/>
        <v>0</v>
      </c>
      <c r="P1434" t="s">
        <v>8287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>
        <f t="shared" si="132"/>
        <v>6.7083333333333328E-2</v>
      </c>
      <c r="O1435" s="7">
        <f t="shared" si="133"/>
        <v>80.5</v>
      </c>
      <c r="P1435" t="s">
        <v>8287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>
        <f t="shared" si="132"/>
        <v>9.987804878048781E-2</v>
      </c>
      <c r="O1436" s="7">
        <f t="shared" si="133"/>
        <v>744.5454545454545</v>
      </c>
      <c r="P1436" t="s">
        <v>8287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>
        <f t="shared" si="132"/>
        <v>1E-3</v>
      </c>
      <c r="O1437" s="7">
        <f t="shared" si="133"/>
        <v>7.5</v>
      </c>
      <c r="P1437" t="s">
        <v>8287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>
        <f t="shared" si="132"/>
        <v>7.7000000000000002E-3</v>
      </c>
      <c r="O1438" s="7">
        <f t="shared" si="133"/>
        <v>38.5</v>
      </c>
      <c r="P1438" t="s">
        <v>8287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>
        <f t="shared" si="132"/>
        <v>0.26900000000000002</v>
      </c>
      <c r="O1439" s="7">
        <f t="shared" si="133"/>
        <v>36.68181818181818</v>
      </c>
      <c r="P1439" t="s">
        <v>8287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>
        <f t="shared" si="132"/>
        <v>0.03</v>
      </c>
      <c r="O1440" s="7">
        <f t="shared" si="133"/>
        <v>75</v>
      </c>
      <c r="P1440" t="s">
        <v>8287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>
        <f t="shared" si="132"/>
        <v>6.6055045871559637E-2</v>
      </c>
      <c r="O1441" s="7">
        <f t="shared" si="133"/>
        <v>30</v>
      </c>
      <c r="P1441" t="s">
        <v>8287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>
        <f t="shared" si="132"/>
        <v>7.6923076923076926E-5</v>
      </c>
      <c r="O1442" s="7">
        <f t="shared" si="133"/>
        <v>1</v>
      </c>
      <c r="P1442" t="s">
        <v>8287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>
        <f t="shared" si="132"/>
        <v>1.1222222222222222E-2</v>
      </c>
      <c r="O1443" s="7">
        <f t="shared" si="133"/>
        <v>673.33333333333337</v>
      </c>
      <c r="P1443" t="s">
        <v>8287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>
        <f t="shared" si="132"/>
        <v>0</v>
      </c>
      <c r="O1444" s="7">
        <f t="shared" si="133"/>
        <v>0</v>
      </c>
      <c r="P1444" t="s">
        <v>8287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>
        <f t="shared" si="132"/>
        <v>0</v>
      </c>
      <c r="O1445" s="7">
        <f t="shared" si="133"/>
        <v>0</v>
      </c>
      <c r="P1445" t="s">
        <v>8287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>
        <f t="shared" si="132"/>
        <v>0</v>
      </c>
      <c r="O1446" s="7">
        <f t="shared" si="133"/>
        <v>0</v>
      </c>
      <c r="P1446" t="s">
        <v>8287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>
        <f t="shared" si="132"/>
        <v>0</v>
      </c>
      <c r="O1447" s="7">
        <f t="shared" si="133"/>
        <v>0</v>
      </c>
      <c r="P1447" t="s">
        <v>8287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>
        <f t="shared" si="132"/>
        <v>0</v>
      </c>
      <c r="O1448" s="7">
        <f t="shared" si="133"/>
        <v>0</v>
      </c>
      <c r="P1448" t="s">
        <v>8287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>
        <f t="shared" si="132"/>
        <v>1.4999999999999999E-4</v>
      </c>
      <c r="O1449" s="7">
        <f t="shared" si="133"/>
        <v>25</v>
      </c>
      <c r="P1449" t="s">
        <v>8287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>
        <f t="shared" si="132"/>
        <v>0</v>
      </c>
      <c r="O1450" s="7">
        <f t="shared" si="133"/>
        <v>0</v>
      </c>
      <c r="P1450" t="s">
        <v>8287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>
        <f t="shared" si="132"/>
        <v>0</v>
      </c>
      <c r="O1451" s="7">
        <f t="shared" si="133"/>
        <v>0</v>
      </c>
      <c r="P1451" t="s">
        <v>8287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>
        <f t="shared" si="132"/>
        <v>1.0000000000000001E-5</v>
      </c>
      <c r="O1452" s="7">
        <f t="shared" si="133"/>
        <v>1</v>
      </c>
      <c r="P1452" t="s">
        <v>8287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>
        <f t="shared" si="132"/>
        <v>1.0554089709762533E-4</v>
      </c>
      <c r="O1453" s="7">
        <f t="shared" si="133"/>
        <v>1</v>
      </c>
      <c r="P1453" t="s">
        <v>8287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>
        <f t="shared" si="132"/>
        <v>0</v>
      </c>
      <c r="O1454" s="7">
        <f t="shared" si="133"/>
        <v>0</v>
      </c>
      <c r="P1454" t="s">
        <v>8287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>
        <f t="shared" si="132"/>
        <v>0</v>
      </c>
      <c r="O1455" s="7">
        <f t="shared" si="133"/>
        <v>0</v>
      </c>
      <c r="P1455" t="s">
        <v>8287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>
        <f t="shared" si="132"/>
        <v>8.5714285714285719E-3</v>
      </c>
      <c r="O1456" s="7">
        <f t="shared" si="133"/>
        <v>15</v>
      </c>
      <c r="P1456" t="s">
        <v>8287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>
        <f t="shared" si="132"/>
        <v>0.105</v>
      </c>
      <c r="O1457" s="7">
        <f t="shared" si="133"/>
        <v>225</v>
      </c>
      <c r="P1457" t="s">
        <v>8287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>
        <f t="shared" si="132"/>
        <v>2.9000000000000001E-2</v>
      </c>
      <c r="O1458" s="7">
        <f t="shared" si="133"/>
        <v>48.333333333333336</v>
      </c>
      <c r="P1458" t="s">
        <v>8287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>
        <f t="shared" si="132"/>
        <v>0</v>
      </c>
      <c r="O1459" s="7">
        <f t="shared" si="133"/>
        <v>0</v>
      </c>
      <c r="P1459" t="s">
        <v>8287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>
        <f t="shared" si="132"/>
        <v>0</v>
      </c>
      <c r="O1460" s="7">
        <f t="shared" si="133"/>
        <v>0</v>
      </c>
      <c r="P1460" t="s">
        <v>8287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>
        <f t="shared" si="132"/>
        <v>0</v>
      </c>
      <c r="O1461" s="7">
        <f t="shared" si="133"/>
        <v>0</v>
      </c>
      <c r="P1461" t="s">
        <v>8287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>
        <f t="shared" si="132"/>
        <v>0</v>
      </c>
      <c r="O1462" s="7">
        <f t="shared" si="133"/>
        <v>0</v>
      </c>
      <c r="P1462" t="s">
        <v>8287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>
        <f t="shared" si="132"/>
        <v>1.012446</v>
      </c>
      <c r="O1463" s="7">
        <f t="shared" si="133"/>
        <v>44.66673529411765</v>
      </c>
      <c r="P1463" t="s">
        <v>8288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>
        <f t="shared" si="132"/>
        <v>1.085175</v>
      </c>
      <c r="O1464" s="7">
        <f t="shared" si="133"/>
        <v>28.937999999999999</v>
      </c>
      <c r="P1464" t="s">
        <v>8288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>
        <f t="shared" si="132"/>
        <v>1.4766666666666666</v>
      </c>
      <c r="O1465" s="7">
        <f t="shared" si="133"/>
        <v>35.44</v>
      </c>
      <c r="P1465" t="s">
        <v>8288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>
        <f t="shared" si="132"/>
        <v>1.6319999999999999</v>
      </c>
      <c r="O1466" s="7">
        <f t="shared" si="133"/>
        <v>34.871794871794869</v>
      </c>
      <c r="P1466" t="s">
        <v>8288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>
        <f t="shared" si="132"/>
        <v>4.5641449999999999</v>
      </c>
      <c r="O1467" s="7">
        <f t="shared" si="133"/>
        <v>52.622732513451197</v>
      </c>
      <c r="P1467" t="s">
        <v>8288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>
        <f t="shared" si="132"/>
        <v>1.0787731249999999</v>
      </c>
      <c r="O1468" s="7">
        <f t="shared" si="133"/>
        <v>69.598266129032254</v>
      </c>
      <c r="P1468" t="s">
        <v>8288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>
        <f t="shared" si="132"/>
        <v>1.1508</v>
      </c>
      <c r="O1469" s="7">
        <f t="shared" si="133"/>
        <v>76.72</v>
      </c>
      <c r="P1469" t="s">
        <v>8288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>
        <f t="shared" si="132"/>
        <v>1.0236842105263158</v>
      </c>
      <c r="O1470" s="7">
        <f t="shared" si="133"/>
        <v>33.191126279863482</v>
      </c>
      <c r="P1470" t="s">
        <v>8288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>
        <f t="shared" si="132"/>
        <v>1.0842485875706214</v>
      </c>
      <c r="O1471" s="7">
        <f t="shared" si="133"/>
        <v>149.46417445482865</v>
      </c>
      <c r="P1471" t="s">
        <v>8288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>
        <f t="shared" si="132"/>
        <v>1.2513333333333334</v>
      </c>
      <c r="O1472" s="7">
        <f t="shared" si="133"/>
        <v>23.172839506172838</v>
      </c>
      <c r="P1472" t="s">
        <v>8288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>
        <f t="shared" si="132"/>
        <v>1.03840625</v>
      </c>
      <c r="O1473" s="7">
        <f t="shared" si="133"/>
        <v>96.877551020408163</v>
      </c>
      <c r="P1473" t="s">
        <v>8288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>
        <f t="shared" si="132"/>
        <v>1.3870400000000001</v>
      </c>
      <c r="O1474" s="7">
        <f t="shared" si="133"/>
        <v>103.20238095238095</v>
      </c>
      <c r="P1474" t="s">
        <v>8288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>
        <f t="shared" ref="N1475:N1538" si="138">E1475/D1475</f>
        <v>1.20516</v>
      </c>
      <c r="O1475" s="7">
        <f t="shared" ref="O1475:O1538" si="139">IF(L1475,E1475/L1475,0)</f>
        <v>38.462553191489363</v>
      </c>
      <c r="P1475" t="s">
        <v>8288</v>
      </c>
      <c r="Q1475" t="str">
        <f t="shared" ref="Q1475:Q1538" si="140">LEFT(P1475, SEARCH("/",P1475,1)-1)</f>
        <v>publishing</v>
      </c>
      <c r="R1475" t="str">
        <f t="shared" ref="R1475:R1538" si="141">RIGHT(P1475,LEN(P1475) - SEARCH("/", P1475, 1))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>
        <f t="shared" si="138"/>
        <v>1.1226666666666667</v>
      </c>
      <c r="O1476" s="7">
        <f t="shared" si="139"/>
        <v>44.315789473684212</v>
      </c>
      <c r="P1476" t="s">
        <v>8288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>
        <f t="shared" si="138"/>
        <v>1.8866966666666667</v>
      </c>
      <c r="O1477" s="7">
        <f t="shared" si="139"/>
        <v>64.173356009070289</v>
      </c>
      <c r="P1477" t="s">
        <v>8288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>
        <f t="shared" si="138"/>
        <v>6.6155466666666669</v>
      </c>
      <c r="O1478" s="7">
        <f t="shared" si="139"/>
        <v>43.333275109170302</v>
      </c>
      <c r="P1478" t="s">
        <v>8288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>
        <f t="shared" si="138"/>
        <v>1.1131</v>
      </c>
      <c r="O1479" s="7">
        <f t="shared" si="139"/>
        <v>90.495934959349597</v>
      </c>
      <c r="P1479" t="s">
        <v>8288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>
        <f t="shared" si="138"/>
        <v>11.8161422</v>
      </c>
      <c r="O1480" s="7">
        <f t="shared" si="139"/>
        <v>29.187190495010373</v>
      </c>
      <c r="P1480" t="s">
        <v>8288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>
        <f t="shared" si="138"/>
        <v>1.37375</v>
      </c>
      <c r="O1481" s="7">
        <f t="shared" si="139"/>
        <v>30.95774647887324</v>
      </c>
      <c r="P1481" t="s">
        <v>8288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>
        <f t="shared" si="138"/>
        <v>1.170404</v>
      </c>
      <c r="O1482" s="7">
        <f t="shared" si="139"/>
        <v>92.157795275590544</v>
      </c>
      <c r="P1482" t="s">
        <v>8288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>
        <f t="shared" si="138"/>
        <v>2.1000000000000001E-2</v>
      </c>
      <c r="O1483" s="7">
        <f t="shared" si="139"/>
        <v>17.5</v>
      </c>
      <c r="P1483" t="s">
        <v>8275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>
        <f t="shared" si="138"/>
        <v>1E-3</v>
      </c>
      <c r="O1484" s="7">
        <f t="shared" si="139"/>
        <v>5</v>
      </c>
      <c r="P1484" t="s">
        <v>8275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>
        <f t="shared" si="138"/>
        <v>7.1428571428571426E-3</v>
      </c>
      <c r="O1485" s="7">
        <f t="shared" si="139"/>
        <v>25</v>
      </c>
      <c r="P1485" t="s">
        <v>8275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>
        <f t="shared" si="138"/>
        <v>0</v>
      </c>
      <c r="O1486" s="7">
        <f t="shared" si="139"/>
        <v>0</v>
      </c>
      <c r="P1486" t="s">
        <v>8275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>
        <f t="shared" si="138"/>
        <v>2.2388059701492536E-2</v>
      </c>
      <c r="O1487" s="7">
        <f t="shared" si="139"/>
        <v>50</v>
      </c>
      <c r="P1487" t="s">
        <v>8275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>
        <f t="shared" si="138"/>
        <v>2.3999999999999998E-3</v>
      </c>
      <c r="O1488" s="7">
        <f t="shared" si="139"/>
        <v>16</v>
      </c>
      <c r="P1488" t="s">
        <v>8275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>
        <f t="shared" si="138"/>
        <v>0</v>
      </c>
      <c r="O1489" s="7">
        <f t="shared" si="139"/>
        <v>0</v>
      </c>
      <c r="P1489" t="s">
        <v>8275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>
        <f t="shared" si="138"/>
        <v>2.4E-2</v>
      </c>
      <c r="O1490" s="7">
        <f t="shared" si="139"/>
        <v>60</v>
      </c>
      <c r="P1490" t="s">
        <v>8275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>
        <f t="shared" si="138"/>
        <v>0</v>
      </c>
      <c r="O1491" s="7">
        <f t="shared" si="139"/>
        <v>0</v>
      </c>
      <c r="P1491" t="s">
        <v>8275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>
        <f t="shared" si="138"/>
        <v>0.30862068965517242</v>
      </c>
      <c r="O1492" s="7">
        <f t="shared" si="139"/>
        <v>47.10526315789474</v>
      </c>
      <c r="P1492" t="s">
        <v>8275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>
        <f t="shared" si="138"/>
        <v>8.3333333333333329E-2</v>
      </c>
      <c r="O1493" s="7">
        <f t="shared" si="139"/>
        <v>100</v>
      </c>
      <c r="P1493" t="s">
        <v>8275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>
        <f t="shared" si="138"/>
        <v>7.4999999999999997E-3</v>
      </c>
      <c r="O1494" s="7">
        <f t="shared" si="139"/>
        <v>15</v>
      </c>
      <c r="P1494" t="s">
        <v>8275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>
        <f t="shared" si="138"/>
        <v>0</v>
      </c>
      <c r="O1495" s="7">
        <f t="shared" si="139"/>
        <v>0</v>
      </c>
      <c r="P1495" t="s">
        <v>8275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>
        <f t="shared" si="138"/>
        <v>8.8999999999999996E-2</v>
      </c>
      <c r="O1496" s="7">
        <f t="shared" si="139"/>
        <v>40.454545454545453</v>
      </c>
      <c r="P1496" t="s">
        <v>8275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>
        <f t="shared" si="138"/>
        <v>0</v>
      </c>
      <c r="O1497" s="7">
        <f t="shared" si="139"/>
        <v>0</v>
      </c>
      <c r="P1497" t="s">
        <v>8275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>
        <f t="shared" si="138"/>
        <v>0</v>
      </c>
      <c r="O1498" s="7">
        <f t="shared" si="139"/>
        <v>0</v>
      </c>
      <c r="P1498" t="s">
        <v>8275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>
        <f t="shared" si="138"/>
        <v>6.666666666666667E-5</v>
      </c>
      <c r="O1499" s="7">
        <f t="shared" si="139"/>
        <v>1</v>
      </c>
      <c r="P1499" t="s">
        <v>8275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>
        <f t="shared" si="138"/>
        <v>1.9E-2</v>
      </c>
      <c r="O1500" s="7">
        <f t="shared" si="139"/>
        <v>19</v>
      </c>
      <c r="P1500" t="s">
        <v>8275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>
        <f t="shared" si="138"/>
        <v>2.5000000000000001E-3</v>
      </c>
      <c r="O1501" s="7">
        <f t="shared" si="139"/>
        <v>5</v>
      </c>
      <c r="P1501" t="s">
        <v>8275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>
        <f t="shared" si="138"/>
        <v>0.25035714285714283</v>
      </c>
      <c r="O1502" s="7">
        <f t="shared" si="139"/>
        <v>46.733333333333334</v>
      </c>
      <c r="P1502" t="s">
        <v>8275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>
        <f t="shared" si="138"/>
        <v>1.6633076923076924</v>
      </c>
      <c r="O1503" s="7">
        <f t="shared" si="139"/>
        <v>97.731073446327684</v>
      </c>
      <c r="P1503" t="s">
        <v>8285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>
        <f t="shared" si="138"/>
        <v>1.0144545454545455</v>
      </c>
      <c r="O1504" s="7">
        <f t="shared" si="139"/>
        <v>67.835866261398181</v>
      </c>
      <c r="P1504" t="s">
        <v>8285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>
        <f t="shared" si="138"/>
        <v>1.0789146666666667</v>
      </c>
      <c r="O1505" s="7">
        <f t="shared" si="139"/>
        <v>56.98492957746479</v>
      </c>
      <c r="P1505" t="s">
        <v>8285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>
        <f t="shared" si="138"/>
        <v>2.7793846153846156</v>
      </c>
      <c r="O1506" s="7">
        <f t="shared" si="139"/>
        <v>67.159851301115239</v>
      </c>
      <c r="P1506" t="s">
        <v>8285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>
        <f t="shared" si="138"/>
        <v>1.0358125</v>
      </c>
      <c r="O1507" s="7">
        <f t="shared" si="139"/>
        <v>48.037681159420288</v>
      </c>
      <c r="P1507" t="s">
        <v>8285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>
        <f t="shared" si="138"/>
        <v>1.1140000000000001</v>
      </c>
      <c r="O1508" s="7">
        <f t="shared" si="139"/>
        <v>38.860465116279073</v>
      </c>
      <c r="P1508" t="s">
        <v>8285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>
        <f t="shared" si="138"/>
        <v>2.15</v>
      </c>
      <c r="O1509" s="7">
        <f t="shared" si="139"/>
        <v>78.181818181818187</v>
      </c>
      <c r="P1509" t="s">
        <v>8285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>
        <f t="shared" si="138"/>
        <v>1.1076216216216217</v>
      </c>
      <c r="O1510" s="7">
        <f t="shared" si="139"/>
        <v>97.113744075829388</v>
      </c>
      <c r="P1510" t="s">
        <v>8285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>
        <f t="shared" si="138"/>
        <v>1.2364125714285714</v>
      </c>
      <c r="O1511" s="7">
        <f t="shared" si="139"/>
        <v>110.39397959183674</v>
      </c>
      <c r="P1511" t="s">
        <v>8285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>
        <f t="shared" si="138"/>
        <v>1.0103500000000001</v>
      </c>
      <c r="O1512" s="7">
        <f t="shared" si="139"/>
        <v>39.91506172839506</v>
      </c>
      <c r="P1512" t="s">
        <v>8285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>
        <f t="shared" si="138"/>
        <v>1.1179285714285714</v>
      </c>
      <c r="O1513" s="7">
        <f t="shared" si="139"/>
        <v>75.975728155339809</v>
      </c>
      <c r="P1513" t="s">
        <v>8285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>
        <f t="shared" si="138"/>
        <v>5.5877142857142861</v>
      </c>
      <c r="O1514" s="7">
        <f t="shared" si="139"/>
        <v>58.379104477611939</v>
      </c>
      <c r="P1514" t="s">
        <v>8285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>
        <f t="shared" si="138"/>
        <v>1.5001875</v>
      </c>
      <c r="O1515" s="7">
        <f t="shared" si="139"/>
        <v>55.82093023255814</v>
      </c>
      <c r="P1515" t="s">
        <v>8285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>
        <f t="shared" si="138"/>
        <v>1.0647599999999999</v>
      </c>
      <c r="O1516" s="7">
        <f t="shared" si="139"/>
        <v>151.24431818181819</v>
      </c>
      <c r="P1516" t="s">
        <v>8285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>
        <f t="shared" si="138"/>
        <v>1.57189</v>
      </c>
      <c r="O1517" s="7">
        <f t="shared" si="139"/>
        <v>849.67027027027029</v>
      </c>
      <c r="P1517" t="s">
        <v>8285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>
        <f t="shared" si="138"/>
        <v>1.0865882352941176</v>
      </c>
      <c r="O1518" s="7">
        <f t="shared" si="139"/>
        <v>159.24137931034483</v>
      </c>
      <c r="P1518" t="s">
        <v>8285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>
        <f t="shared" si="138"/>
        <v>1.6197999999999999</v>
      </c>
      <c r="O1519" s="7">
        <f t="shared" si="139"/>
        <v>39.507317073170732</v>
      </c>
      <c r="P1519" t="s">
        <v>8285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>
        <f t="shared" si="138"/>
        <v>2.0536666666666665</v>
      </c>
      <c r="O1520" s="7">
        <f t="shared" si="139"/>
        <v>130.52966101694915</v>
      </c>
      <c r="P1520" t="s">
        <v>8285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>
        <f t="shared" si="138"/>
        <v>1.033638888888889</v>
      </c>
      <c r="O1521" s="7">
        <f t="shared" si="139"/>
        <v>64.156896551724131</v>
      </c>
      <c r="P1521" t="s">
        <v>8285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>
        <f t="shared" si="138"/>
        <v>1.0347222222222223</v>
      </c>
      <c r="O1522" s="7">
        <f t="shared" si="139"/>
        <v>111.52694610778443</v>
      </c>
      <c r="P1522" t="s">
        <v>8285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>
        <f t="shared" si="138"/>
        <v>1.0681333333333334</v>
      </c>
      <c r="O1523" s="7">
        <f t="shared" si="139"/>
        <v>170.44680851063831</v>
      </c>
      <c r="P1523" t="s">
        <v>8285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>
        <f t="shared" si="138"/>
        <v>1.3896574712643677</v>
      </c>
      <c r="O1524" s="7">
        <f t="shared" si="139"/>
        <v>133.7391592920354</v>
      </c>
      <c r="P1524" t="s">
        <v>8285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>
        <f t="shared" si="138"/>
        <v>1.2484324324324325</v>
      </c>
      <c r="O1525" s="7">
        <f t="shared" si="139"/>
        <v>95.834024896265561</v>
      </c>
      <c r="P1525" t="s">
        <v>8285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>
        <f t="shared" si="138"/>
        <v>2.0699999999999998</v>
      </c>
      <c r="O1526" s="7">
        <f t="shared" si="139"/>
        <v>221.78571428571428</v>
      </c>
      <c r="P1526" t="s">
        <v>8285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>
        <f t="shared" si="138"/>
        <v>1.7400576923076922</v>
      </c>
      <c r="O1527" s="7">
        <f t="shared" si="139"/>
        <v>32.315357142857138</v>
      </c>
      <c r="P1527" t="s">
        <v>8285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>
        <f t="shared" si="138"/>
        <v>1.2032608695652174</v>
      </c>
      <c r="O1528" s="7">
        <f t="shared" si="139"/>
        <v>98.839285714285708</v>
      </c>
      <c r="P1528" t="s">
        <v>8285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>
        <f t="shared" si="138"/>
        <v>1.1044428571428573</v>
      </c>
      <c r="O1529" s="7">
        <f t="shared" si="139"/>
        <v>55.222142857142863</v>
      </c>
      <c r="P1529" t="s">
        <v>8285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>
        <f t="shared" si="138"/>
        <v>2.8156666666666665</v>
      </c>
      <c r="O1530" s="7">
        <f t="shared" si="139"/>
        <v>52.793750000000003</v>
      </c>
      <c r="P1530" t="s">
        <v>8285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>
        <f t="shared" si="138"/>
        <v>1.0067894736842105</v>
      </c>
      <c r="O1531" s="7">
        <f t="shared" si="139"/>
        <v>135.66666666666666</v>
      </c>
      <c r="P1531" t="s">
        <v>8285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>
        <f t="shared" si="138"/>
        <v>1.3482571428571428</v>
      </c>
      <c r="O1532" s="7">
        <f t="shared" si="139"/>
        <v>53.991990846681922</v>
      </c>
      <c r="P1532" t="s">
        <v>8285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>
        <f t="shared" si="138"/>
        <v>1.7595744680851064</v>
      </c>
      <c r="O1533" s="7">
        <f t="shared" si="139"/>
        <v>56.643835616438359</v>
      </c>
      <c r="P1533" t="s">
        <v>8285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>
        <f t="shared" si="138"/>
        <v>4.8402000000000003</v>
      </c>
      <c r="O1534" s="7">
        <f t="shared" si="139"/>
        <v>82.316326530612244</v>
      </c>
      <c r="P1534" t="s">
        <v>8285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>
        <f t="shared" si="138"/>
        <v>1.4514</v>
      </c>
      <c r="O1535" s="7">
        <f t="shared" si="139"/>
        <v>88.26081081081081</v>
      </c>
      <c r="P1535" t="s">
        <v>8285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>
        <f t="shared" si="138"/>
        <v>4.1773333333333333</v>
      </c>
      <c r="O1536" s="7">
        <f t="shared" si="139"/>
        <v>84.905149051490511</v>
      </c>
      <c r="P1536" t="s">
        <v>8285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>
        <f t="shared" si="138"/>
        <v>1.3242499999999999</v>
      </c>
      <c r="O1537" s="7">
        <f t="shared" si="139"/>
        <v>48.154545454545456</v>
      </c>
      <c r="P1537" t="s">
        <v>8285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>
        <f t="shared" si="138"/>
        <v>2.5030841666666666</v>
      </c>
      <c r="O1538" s="7">
        <f t="shared" si="139"/>
        <v>66.015406593406595</v>
      </c>
      <c r="P1538" t="s">
        <v>8285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>
        <f t="shared" ref="N1539:N1602" si="144">E1539/D1539</f>
        <v>1.7989999999999999</v>
      </c>
      <c r="O1539" s="7">
        <f t="shared" ref="O1539:O1602" si="145">IF(L1539,E1539/L1539,0)</f>
        <v>96.375</v>
      </c>
      <c r="P1539" t="s">
        <v>8285</v>
      </c>
      <c r="Q1539" t="str">
        <f t="shared" ref="Q1539:Q1602" si="146">LEFT(P1539, SEARCH("/",P1539,1)-1)</f>
        <v>photography</v>
      </c>
      <c r="R1539" t="str">
        <f t="shared" ref="R1539:R1602" si="147">RIGHT(P1539,LEN(P1539) - SEARCH("/", P1539, 1))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>
        <f t="shared" si="144"/>
        <v>1.0262857142857142</v>
      </c>
      <c r="O1540" s="7">
        <f t="shared" si="145"/>
        <v>156.17391304347825</v>
      </c>
      <c r="P1540" t="s">
        <v>8285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>
        <f t="shared" si="144"/>
        <v>1.359861</v>
      </c>
      <c r="O1541" s="7">
        <f t="shared" si="145"/>
        <v>95.764859154929582</v>
      </c>
      <c r="P1541" t="s">
        <v>8285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>
        <f t="shared" si="144"/>
        <v>1.1786666666666668</v>
      </c>
      <c r="O1542" s="7">
        <f t="shared" si="145"/>
        <v>180.40816326530611</v>
      </c>
      <c r="P1542" t="s">
        <v>8285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>
        <f t="shared" si="144"/>
        <v>3.3333333333333332E-4</v>
      </c>
      <c r="O1543" s="7">
        <f t="shared" si="145"/>
        <v>3</v>
      </c>
      <c r="P1543" t="s">
        <v>8289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>
        <f t="shared" si="144"/>
        <v>0.04</v>
      </c>
      <c r="O1544" s="7">
        <f t="shared" si="145"/>
        <v>20</v>
      </c>
      <c r="P1544" t="s">
        <v>8289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>
        <f t="shared" si="144"/>
        <v>4.4444444444444444E-3</v>
      </c>
      <c r="O1545" s="7">
        <f t="shared" si="145"/>
        <v>10</v>
      </c>
      <c r="P1545" t="s">
        <v>8289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>
        <f t="shared" si="144"/>
        <v>0</v>
      </c>
      <c r="O1546" s="7">
        <f t="shared" si="145"/>
        <v>0</v>
      </c>
      <c r="P1546" t="s">
        <v>8289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>
        <f t="shared" si="144"/>
        <v>3.3333333333333332E-4</v>
      </c>
      <c r="O1547" s="7">
        <f t="shared" si="145"/>
        <v>1</v>
      </c>
      <c r="P1547" t="s">
        <v>8289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>
        <f t="shared" si="144"/>
        <v>0.28899999999999998</v>
      </c>
      <c r="O1548" s="7">
        <f t="shared" si="145"/>
        <v>26.272727272727273</v>
      </c>
      <c r="P1548" t="s">
        <v>8289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>
        <f t="shared" si="144"/>
        <v>0</v>
      </c>
      <c r="O1549" s="7">
        <f t="shared" si="145"/>
        <v>0</v>
      </c>
      <c r="P1549" t="s">
        <v>8289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>
        <f t="shared" si="144"/>
        <v>8.5714285714285715E-2</v>
      </c>
      <c r="O1550" s="7">
        <f t="shared" si="145"/>
        <v>60</v>
      </c>
      <c r="P1550" t="s">
        <v>8289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>
        <f t="shared" si="144"/>
        <v>0.34</v>
      </c>
      <c r="O1551" s="7">
        <f t="shared" si="145"/>
        <v>28.333333333333332</v>
      </c>
      <c r="P1551" t="s">
        <v>8289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>
        <f t="shared" si="144"/>
        <v>0.13466666666666666</v>
      </c>
      <c r="O1552" s="7">
        <f t="shared" si="145"/>
        <v>14.428571428571429</v>
      </c>
      <c r="P1552" t="s">
        <v>8289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>
        <f t="shared" si="144"/>
        <v>0</v>
      </c>
      <c r="O1553" s="7">
        <f t="shared" si="145"/>
        <v>0</v>
      </c>
      <c r="P1553" t="s">
        <v>8289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>
        <f t="shared" si="144"/>
        <v>0.49186046511627907</v>
      </c>
      <c r="O1554" s="7">
        <f t="shared" si="145"/>
        <v>132.1875</v>
      </c>
      <c r="P1554" t="s">
        <v>8289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>
        <f t="shared" si="144"/>
        <v>0</v>
      </c>
      <c r="O1555" s="7">
        <f t="shared" si="145"/>
        <v>0</v>
      </c>
      <c r="P1555" t="s">
        <v>8289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>
        <f t="shared" si="144"/>
        <v>0</v>
      </c>
      <c r="O1556" s="7">
        <f t="shared" si="145"/>
        <v>0</v>
      </c>
      <c r="P1556" t="s">
        <v>8289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>
        <f t="shared" si="144"/>
        <v>0</v>
      </c>
      <c r="O1557" s="7">
        <f t="shared" si="145"/>
        <v>0</v>
      </c>
      <c r="P1557" t="s">
        <v>8289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>
        <f t="shared" si="144"/>
        <v>0.45133333333333331</v>
      </c>
      <c r="O1558" s="7">
        <f t="shared" si="145"/>
        <v>56.416666666666664</v>
      </c>
      <c r="P1558" t="s">
        <v>8289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>
        <f t="shared" si="144"/>
        <v>0.04</v>
      </c>
      <c r="O1559" s="7">
        <f t="shared" si="145"/>
        <v>100</v>
      </c>
      <c r="P1559" t="s">
        <v>8289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>
        <f t="shared" si="144"/>
        <v>4.6666666666666669E-2</v>
      </c>
      <c r="O1560" s="7">
        <f t="shared" si="145"/>
        <v>11.666666666666666</v>
      </c>
      <c r="P1560" t="s">
        <v>8289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>
        <f t="shared" si="144"/>
        <v>3.3333333333333335E-3</v>
      </c>
      <c r="O1561" s="7">
        <f t="shared" si="145"/>
        <v>50</v>
      </c>
      <c r="P1561" t="s">
        <v>8289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>
        <f t="shared" si="144"/>
        <v>3.7600000000000001E-2</v>
      </c>
      <c r="O1562" s="7">
        <f t="shared" si="145"/>
        <v>23.5</v>
      </c>
      <c r="P1562" t="s">
        <v>8289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>
        <f t="shared" si="144"/>
        <v>6.7000000000000002E-3</v>
      </c>
      <c r="O1563" s="7">
        <f t="shared" si="145"/>
        <v>67</v>
      </c>
      <c r="P1563" t="s">
        <v>8290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>
        <f t="shared" si="144"/>
        <v>0</v>
      </c>
      <c r="O1564" s="7">
        <f t="shared" si="145"/>
        <v>0</v>
      </c>
      <c r="P1564" t="s">
        <v>8290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>
        <f t="shared" si="144"/>
        <v>1.4166666666666666E-2</v>
      </c>
      <c r="O1565" s="7">
        <f t="shared" si="145"/>
        <v>42.5</v>
      </c>
      <c r="P1565" t="s">
        <v>8290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>
        <f t="shared" si="144"/>
        <v>1E-3</v>
      </c>
      <c r="O1566" s="7">
        <f t="shared" si="145"/>
        <v>10</v>
      </c>
      <c r="P1566" t="s">
        <v>8290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>
        <f t="shared" si="144"/>
        <v>2.5000000000000001E-2</v>
      </c>
      <c r="O1567" s="7">
        <f t="shared" si="145"/>
        <v>100</v>
      </c>
      <c r="P1567" t="s">
        <v>8290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>
        <f t="shared" si="144"/>
        <v>0.21249999999999999</v>
      </c>
      <c r="O1568" s="7">
        <f t="shared" si="145"/>
        <v>108.05084745762711</v>
      </c>
      <c r="P1568" t="s">
        <v>8290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>
        <f t="shared" si="144"/>
        <v>4.1176470588235294E-2</v>
      </c>
      <c r="O1569" s="7">
        <f t="shared" si="145"/>
        <v>26.923076923076923</v>
      </c>
      <c r="P1569" t="s">
        <v>8290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>
        <f t="shared" si="144"/>
        <v>0.13639999999999999</v>
      </c>
      <c r="O1570" s="7">
        <f t="shared" si="145"/>
        <v>155</v>
      </c>
      <c r="P1570" t="s">
        <v>8290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>
        <f t="shared" si="144"/>
        <v>0</v>
      </c>
      <c r="O1571" s="7">
        <f t="shared" si="145"/>
        <v>0</v>
      </c>
      <c r="P1571" t="s">
        <v>8290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>
        <f t="shared" si="144"/>
        <v>0.41399999999999998</v>
      </c>
      <c r="O1572" s="7">
        <f t="shared" si="145"/>
        <v>47.769230769230766</v>
      </c>
      <c r="P1572" t="s">
        <v>8290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>
        <f t="shared" si="144"/>
        <v>6.6115702479338841E-3</v>
      </c>
      <c r="O1573" s="7">
        <f t="shared" si="145"/>
        <v>20</v>
      </c>
      <c r="P1573" t="s">
        <v>8290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>
        <f t="shared" si="144"/>
        <v>0.05</v>
      </c>
      <c r="O1574" s="7">
        <f t="shared" si="145"/>
        <v>41.666666666666664</v>
      </c>
      <c r="P1574" t="s">
        <v>8290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>
        <f t="shared" si="144"/>
        <v>2.4777777777777777E-2</v>
      </c>
      <c r="O1575" s="7">
        <f t="shared" si="145"/>
        <v>74.333333333333329</v>
      </c>
      <c r="P1575" t="s">
        <v>8290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>
        <f t="shared" si="144"/>
        <v>5.0599999999999999E-2</v>
      </c>
      <c r="O1576" s="7">
        <f t="shared" si="145"/>
        <v>84.333333333333329</v>
      </c>
      <c r="P1576" t="s">
        <v>8290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>
        <f t="shared" si="144"/>
        <v>0.2291</v>
      </c>
      <c r="O1577" s="7">
        <f t="shared" si="145"/>
        <v>65.457142857142856</v>
      </c>
      <c r="P1577" t="s">
        <v>8290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>
        <f t="shared" si="144"/>
        <v>0.13</v>
      </c>
      <c r="O1578" s="7">
        <f t="shared" si="145"/>
        <v>65</v>
      </c>
      <c r="P1578" t="s">
        <v>8290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>
        <f t="shared" si="144"/>
        <v>5.4999999999999997E-3</v>
      </c>
      <c r="O1579" s="7">
        <f t="shared" si="145"/>
        <v>27.5</v>
      </c>
      <c r="P1579" t="s">
        <v>8290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>
        <f t="shared" si="144"/>
        <v>0.10806536636794939</v>
      </c>
      <c r="O1580" s="7">
        <f t="shared" si="145"/>
        <v>51.25</v>
      </c>
      <c r="P1580" t="s">
        <v>8290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>
        <f t="shared" si="144"/>
        <v>8.4008400840084006E-3</v>
      </c>
      <c r="O1581" s="7">
        <f t="shared" si="145"/>
        <v>14</v>
      </c>
      <c r="P1581" t="s">
        <v>8290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>
        <f t="shared" si="144"/>
        <v>0</v>
      </c>
      <c r="O1582" s="7">
        <f t="shared" si="145"/>
        <v>0</v>
      </c>
      <c r="P1582" t="s">
        <v>8290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>
        <f t="shared" si="144"/>
        <v>5.0000000000000001E-3</v>
      </c>
      <c r="O1583" s="7">
        <f t="shared" si="145"/>
        <v>5</v>
      </c>
      <c r="P1583" t="s">
        <v>8291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>
        <f t="shared" si="144"/>
        <v>9.2999999999999999E-2</v>
      </c>
      <c r="O1584" s="7">
        <f t="shared" si="145"/>
        <v>31</v>
      </c>
      <c r="P1584" t="s">
        <v>8291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>
        <f t="shared" si="144"/>
        <v>7.5000000000000002E-4</v>
      </c>
      <c r="O1585" s="7">
        <f t="shared" si="145"/>
        <v>15</v>
      </c>
      <c r="P1585" t="s">
        <v>8291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>
        <f t="shared" si="144"/>
        <v>0</v>
      </c>
      <c r="O1586" s="7">
        <f t="shared" si="145"/>
        <v>0</v>
      </c>
      <c r="P1586" t="s">
        <v>8291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>
        <f t="shared" si="144"/>
        <v>0.79</v>
      </c>
      <c r="O1587" s="7">
        <f t="shared" si="145"/>
        <v>131.66666666666666</v>
      </c>
      <c r="P1587" t="s">
        <v>8291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>
        <f t="shared" si="144"/>
        <v>0</v>
      </c>
      <c r="O1588" s="7">
        <f t="shared" si="145"/>
        <v>0</v>
      </c>
      <c r="P1588" t="s">
        <v>8291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>
        <f t="shared" si="144"/>
        <v>1.3333333333333334E-4</v>
      </c>
      <c r="O1589" s="7">
        <f t="shared" si="145"/>
        <v>1</v>
      </c>
      <c r="P1589" t="s">
        <v>8291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>
        <f t="shared" si="144"/>
        <v>0</v>
      </c>
      <c r="O1590" s="7">
        <f t="shared" si="145"/>
        <v>0</v>
      </c>
      <c r="P1590" t="s">
        <v>8291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>
        <f t="shared" si="144"/>
        <v>0</v>
      </c>
      <c r="O1591" s="7">
        <f t="shared" si="145"/>
        <v>0</v>
      </c>
      <c r="P1591" t="s">
        <v>8291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>
        <f t="shared" si="144"/>
        <v>1.7000000000000001E-2</v>
      </c>
      <c r="O1592" s="7">
        <f t="shared" si="145"/>
        <v>510</v>
      </c>
      <c r="P1592" t="s">
        <v>8291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>
        <f t="shared" si="144"/>
        <v>0.29228571428571426</v>
      </c>
      <c r="O1593" s="7">
        <f t="shared" si="145"/>
        <v>44.478260869565219</v>
      </c>
      <c r="P1593" t="s">
        <v>8291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>
        <f t="shared" si="144"/>
        <v>0</v>
      </c>
      <c r="O1594" s="7">
        <f t="shared" si="145"/>
        <v>0</v>
      </c>
      <c r="P1594" t="s">
        <v>8291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>
        <f t="shared" si="144"/>
        <v>1.3636363636363637E-4</v>
      </c>
      <c r="O1595" s="7">
        <f t="shared" si="145"/>
        <v>1</v>
      </c>
      <c r="P1595" t="s">
        <v>8291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>
        <f t="shared" si="144"/>
        <v>0.20499999999999999</v>
      </c>
      <c r="O1596" s="7">
        <f t="shared" si="145"/>
        <v>20.5</v>
      </c>
      <c r="P1596" t="s">
        <v>8291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>
        <f t="shared" si="144"/>
        <v>2.8E-3</v>
      </c>
      <c r="O1597" s="7">
        <f t="shared" si="145"/>
        <v>40</v>
      </c>
      <c r="P1597" t="s">
        <v>8291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>
        <f t="shared" si="144"/>
        <v>2.3076923076923078E-2</v>
      </c>
      <c r="O1598" s="7">
        <f t="shared" si="145"/>
        <v>25</v>
      </c>
      <c r="P1598" t="s">
        <v>8291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>
        <f t="shared" si="144"/>
        <v>0</v>
      </c>
      <c r="O1599" s="7">
        <f t="shared" si="145"/>
        <v>0</v>
      </c>
      <c r="P1599" t="s">
        <v>8291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>
        <f t="shared" si="144"/>
        <v>1.25E-3</v>
      </c>
      <c r="O1600" s="7">
        <f t="shared" si="145"/>
        <v>1</v>
      </c>
      <c r="P1600" t="s">
        <v>8291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>
        <f t="shared" si="144"/>
        <v>0</v>
      </c>
      <c r="O1601" s="7">
        <f t="shared" si="145"/>
        <v>0</v>
      </c>
      <c r="P1601" t="s">
        <v>8291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>
        <f t="shared" si="144"/>
        <v>7.3400000000000007E-2</v>
      </c>
      <c r="O1602" s="7">
        <f t="shared" si="145"/>
        <v>40.777777777777779</v>
      </c>
      <c r="P1602" t="s">
        <v>8291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>
        <f t="shared" ref="N1603:N1666" si="150">E1603/D1603</f>
        <v>1.082492</v>
      </c>
      <c r="O1603" s="7">
        <f t="shared" ref="O1603:O1666" si="151">IF(L1603,E1603/L1603,0)</f>
        <v>48.325535714285714</v>
      </c>
      <c r="P1603" t="s">
        <v>8276</v>
      </c>
      <c r="Q1603" t="str">
        <f t="shared" ref="Q1603:Q1666" si="152">LEFT(P1603, SEARCH("/",P1603,1)-1)</f>
        <v>music</v>
      </c>
      <c r="R1603" t="str">
        <f t="shared" ref="R1603:R1666" si="153">RIGHT(P1603,LEN(P1603) - SEARCH("/", P1603, 1))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>
        <f t="shared" si="150"/>
        <v>1.0016666666666667</v>
      </c>
      <c r="O1604" s="7">
        <f t="shared" si="151"/>
        <v>46.953125</v>
      </c>
      <c r="P1604" t="s">
        <v>8276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>
        <f t="shared" si="150"/>
        <v>1.0003299999999999</v>
      </c>
      <c r="O1605" s="7">
        <f t="shared" si="151"/>
        <v>66.688666666666663</v>
      </c>
      <c r="P1605" t="s">
        <v>8276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>
        <f t="shared" si="150"/>
        <v>1.2210714285714286</v>
      </c>
      <c r="O1606" s="7">
        <f t="shared" si="151"/>
        <v>48.842857142857142</v>
      </c>
      <c r="P1606" t="s">
        <v>8276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>
        <f t="shared" si="150"/>
        <v>1.0069333333333335</v>
      </c>
      <c r="O1607" s="7">
        <f t="shared" si="151"/>
        <v>137.30909090909091</v>
      </c>
      <c r="P1607" t="s">
        <v>8276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>
        <f t="shared" si="150"/>
        <v>1.01004125</v>
      </c>
      <c r="O1608" s="7">
        <f t="shared" si="151"/>
        <v>87.829673913043479</v>
      </c>
      <c r="P1608" t="s">
        <v>8276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>
        <f t="shared" si="150"/>
        <v>1.4511000000000001</v>
      </c>
      <c r="O1609" s="7">
        <f t="shared" si="151"/>
        <v>70.785365853658533</v>
      </c>
      <c r="P1609" t="s">
        <v>8276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>
        <f t="shared" si="150"/>
        <v>1.0125</v>
      </c>
      <c r="O1610" s="7">
        <f t="shared" si="151"/>
        <v>52.826086956521742</v>
      </c>
      <c r="P1610" t="s">
        <v>8276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>
        <f t="shared" si="150"/>
        <v>1.1833333333333333</v>
      </c>
      <c r="O1611" s="7">
        <f t="shared" si="151"/>
        <v>443.75</v>
      </c>
      <c r="P1611" t="s">
        <v>8276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>
        <f t="shared" si="150"/>
        <v>2.7185000000000001</v>
      </c>
      <c r="O1612" s="7">
        <f t="shared" si="151"/>
        <v>48.544642857142854</v>
      </c>
      <c r="P1612" t="s">
        <v>8276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>
        <f t="shared" si="150"/>
        <v>1.25125</v>
      </c>
      <c r="O1613" s="7">
        <f t="shared" si="151"/>
        <v>37.074074074074076</v>
      </c>
      <c r="P1613" t="s">
        <v>8276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>
        <f t="shared" si="150"/>
        <v>1.1000000000000001</v>
      </c>
      <c r="O1614" s="7">
        <f t="shared" si="151"/>
        <v>50</v>
      </c>
      <c r="P1614" t="s">
        <v>8276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>
        <f t="shared" si="150"/>
        <v>1.0149999999999999</v>
      </c>
      <c r="O1615" s="7">
        <f t="shared" si="151"/>
        <v>39.03846153846154</v>
      </c>
      <c r="P1615" t="s">
        <v>8276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>
        <f t="shared" si="150"/>
        <v>1.0269999999999999</v>
      </c>
      <c r="O1616" s="7">
        <f t="shared" si="151"/>
        <v>66.688311688311686</v>
      </c>
      <c r="P1616" t="s">
        <v>8276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>
        <f t="shared" si="150"/>
        <v>1.1412500000000001</v>
      </c>
      <c r="O1617" s="7">
        <f t="shared" si="151"/>
        <v>67.132352941176464</v>
      </c>
      <c r="P1617" t="s">
        <v>8276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>
        <f t="shared" si="150"/>
        <v>1.042</v>
      </c>
      <c r="O1618" s="7">
        <f t="shared" si="151"/>
        <v>66.369426751592357</v>
      </c>
      <c r="P1618" t="s">
        <v>8276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>
        <f t="shared" si="150"/>
        <v>1.4585714285714286</v>
      </c>
      <c r="O1619" s="7">
        <f t="shared" si="151"/>
        <v>64.620253164556956</v>
      </c>
      <c r="P1619" t="s">
        <v>8276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>
        <f t="shared" si="150"/>
        <v>1.0506666666666666</v>
      </c>
      <c r="O1620" s="7">
        <f t="shared" si="151"/>
        <v>58.370370370370374</v>
      </c>
      <c r="P1620" t="s">
        <v>8276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>
        <f t="shared" si="150"/>
        <v>1.3333333333333333</v>
      </c>
      <c r="O1621" s="7">
        <f t="shared" si="151"/>
        <v>86.956521739130437</v>
      </c>
      <c r="P1621" t="s">
        <v>8276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>
        <f t="shared" si="150"/>
        <v>1.1299999999999999</v>
      </c>
      <c r="O1622" s="7">
        <f t="shared" si="151"/>
        <v>66.470588235294116</v>
      </c>
      <c r="P1622" t="s">
        <v>8276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>
        <f t="shared" si="150"/>
        <v>1.212</v>
      </c>
      <c r="O1623" s="7">
        <f t="shared" si="151"/>
        <v>163.78378378378378</v>
      </c>
      <c r="P1623" t="s">
        <v>8276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>
        <f t="shared" si="150"/>
        <v>1.0172463768115942</v>
      </c>
      <c r="O1624" s="7">
        <f t="shared" si="151"/>
        <v>107.98461538461538</v>
      </c>
      <c r="P1624" t="s">
        <v>8276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>
        <f t="shared" si="150"/>
        <v>1.0106666666666666</v>
      </c>
      <c r="O1625" s="7">
        <f t="shared" si="151"/>
        <v>42.111111111111114</v>
      </c>
      <c r="P1625" t="s">
        <v>8276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>
        <f t="shared" si="150"/>
        <v>1.18</v>
      </c>
      <c r="O1626" s="7">
        <f t="shared" si="151"/>
        <v>47.2</v>
      </c>
      <c r="P1626" t="s">
        <v>8276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>
        <f t="shared" si="150"/>
        <v>1.5533333333333332</v>
      </c>
      <c r="O1627" s="7">
        <f t="shared" si="151"/>
        <v>112.01923076923077</v>
      </c>
      <c r="P1627" t="s">
        <v>8276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>
        <f t="shared" si="150"/>
        <v>1.0118750000000001</v>
      </c>
      <c r="O1628" s="7">
        <f t="shared" si="151"/>
        <v>74.953703703703709</v>
      </c>
      <c r="P1628" t="s">
        <v>8276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>
        <f t="shared" si="150"/>
        <v>1.17</v>
      </c>
      <c r="O1629" s="7">
        <f t="shared" si="151"/>
        <v>61.578947368421055</v>
      </c>
      <c r="P1629" t="s">
        <v>8276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>
        <f t="shared" si="150"/>
        <v>1.00925</v>
      </c>
      <c r="O1630" s="7">
        <f t="shared" si="151"/>
        <v>45.875</v>
      </c>
      <c r="P1630" t="s">
        <v>8276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>
        <f t="shared" si="150"/>
        <v>1.0366666666666666</v>
      </c>
      <c r="O1631" s="7">
        <f t="shared" si="151"/>
        <v>75.853658536585371</v>
      </c>
      <c r="P1631" t="s">
        <v>8276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>
        <f t="shared" si="150"/>
        <v>2.6524999999999999</v>
      </c>
      <c r="O1632" s="7">
        <f t="shared" si="151"/>
        <v>84.206349206349202</v>
      </c>
      <c r="P1632" t="s">
        <v>8276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>
        <f t="shared" si="150"/>
        <v>1.5590999999999999</v>
      </c>
      <c r="O1633" s="7">
        <f t="shared" si="151"/>
        <v>117.22556390977444</v>
      </c>
      <c r="P1633" t="s">
        <v>8276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>
        <f t="shared" si="150"/>
        <v>1.0162500000000001</v>
      </c>
      <c r="O1634" s="7">
        <f t="shared" si="151"/>
        <v>86.489361702127653</v>
      </c>
      <c r="P1634" t="s">
        <v>8276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>
        <f t="shared" si="150"/>
        <v>1</v>
      </c>
      <c r="O1635" s="7">
        <f t="shared" si="151"/>
        <v>172.41379310344828</v>
      </c>
      <c r="P1635" t="s">
        <v>8276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>
        <f t="shared" si="150"/>
        <v>1.0049999999999999</v>
      </c>
      <c r="O1636" s="7">
        <f t="shared" si="151"/>
        <v>62.8125</v>
      </c>
      <c r="P1636" t="s">
        <v>8276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>
        <f t="shared" si="150"/>
        <v>1.2529999999999999</v>
      </c>
      <c r="O1637" s="7">
        <f t="shared" si="151"/>
        <v>67.729729729729726</v>
      </c>
      <c r="P1637" t="s">
        <v>8276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>
        <f t="shared" si="150"/>
        <v>1.0355555555555556</v>
      </c>
      <c r="O1638" s="7">
        <f t="shared" si="151"/>
        <v>53.5632183908046</v>
      </c>
      <c r="P1638" t="s">
        <v>8276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>
        <f t="shared" si="150"/>
        <v>1.038</v>
      </c>
      <c r="O1639" s="7">
        <f t="shared" si="151"/>
        <v>34.6</v>
      </c>
      <c r="P1639" t="s">
        <v>8276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>
        <f t="shared" si="150"/>
        <v>1.05</v>
      </c>
      <c r="O1640" s="7">
        <f t="shared" si="151"/>
        <v>38.888888888888886</v>
      </c>
      <c r="P1640" t="s">
        <v>8276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>
        <f t="shared" si="150"/>
        <v>1</v>
      </c>
      <c r="O1641" s="7">
        <f t="shared" si="151"/>
        <v>94.736842105263165</v>
      </c>
      <c r="P1641" t="s">
        <v>8276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>
        <f t="shared" si="150"/>
        <v>1.6986000000000001</v>
      </c>
      <c r="O1642" s="7">
        <f t="shared" si="151"/>
        <v>39.967058823529413</v>
      </c>
      <c r="P1642" t="s">
        <v>8276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>
        <f t="shared" si="150"/>
        <v>1.014</v>
      </c>
      <c r="O1643" s="7">
        <f t="shared" si="151"/>
        <v>97.5</v>
      </c>
      <c r="P1643" t="s">
        <v>8292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>
        <f t="shared" si="150"/>
        <v>1</v>
      </c>
      <c r="O1644" s="7">
        <f t="shared" si="151"/>
        <v>42.857142857142854</v>
      </c>
      <c r="P1644" t="s">
        <v>8292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>
        <f t="shared" si="150"/>
        <v>1.2470000000000001</v>
      </c>
      <c r="O1645" s="7">
        <f t="shared" si="151"/>
        <v>168.51351351351352</v>
      </c>
      <c r="P1645" t="s">
        <v>8292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>
        <f t="shared" si="150"/>
        <v>1.095</v>
      </c>
      <c r="O1646" s="7">
        <f t="shared" si="151"/>
        <v>85.546875</v>
      </c>
      <c r="P1646" t="s">
        <v>8292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>
        <f t="shared" si="150"/>
        <v>1.1080000000000001</v>
      </c>
      <c r="O1647" s="7">
        <f t="shared" si="151"/>
        <v>554</v>
      </c>
      <c r="P1647" t="s">
        <v>8292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>
        <f t="shared" si="150"/>
        <v>1.1020000000000001</v>
      </c>
      <c r="O1648" s="7">
        <f t="shared" si="151"/>
        <v>26.554216867469879</v>
      </c>
      <c r="P1648" t="s">
        <v>8292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>
        <f t="shared" si="150"/>
        <v>1.0471999999999999</v>
      </c>
      <c r="O1649" s="7">
        <f t="shared" si="151"/>
        <v>113.82608695652173</v>
      </c>
      <c r="P1649" t="s">
        <v>8292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>
        <f t="shared" si="150"/>
        <v>1.2526086956521738</v>
      </c>
      <c r="O1650" s="7">
        <f t="shared" si="151"/>
        <v>32.011111111111113</v>
      </c>
      <c r="P1650" t="s">
        <v>8292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>
        <f t="shared" si="150"/>
        <v>1.0058763157894737</v>
      </c>
      <c r="O1651" s="7">
        <f t="shared" si="151"/>
        <v>47.189259259259259</v>
      </c>
      <c r="P1651" t="s">
        <v>8292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>
        <f t="shared" si="150"/>
        <v>1.4155</v>
      </c>
      <c r="O1652" s="7">
        <f t="shared" si="151"/>
        <v>88.46875</v>
      </c>
      <c r="P1652" t="s">
        <v>8292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>
        <f t="shared" si="150"/>
        <v>1.0075000000000001</v>
      </c>
      <c r="O1653" s="7">
        <f t="shared" si="151"/>
        <v>100.75</v>
      </c>
      <c r="P1653" t="s">
        <v>8292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>
        <f t="shared" si="150"/>
        <v>1.0066666666666666</v>
      </c>
      <c r="O1654" s="7">
        <f t="shared" si="151"/>
        <v>64.714285714285708</v>
      </c>
      <c r="P1654" t="s">
        <v>8292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>
        <f t="shared" si="150"/>
        <v>1.7423040000000001</v>
      </c>
      <c r="O1655" s="7">
        <f t="shared" si="151"/>
        <v>51.854285714285716</v>
      </c>
      <c r="P1655" t="s">
        <v>8292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>
        <f t="shared" si="150"/>
        <v>1.199090909090909</v>
      </c>
      <c r="O1656" s="7">
        <f t="shared" si="151"/>
        <v>38.794117647058826</v>
      </c>
      <c r="P1656" t="s">
        <v>8292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>
        <f t="shared" si="150"/>
        <v>1.4286666666666668</v>
      </c>
      <c r="O1657" s="7">
        <f t="shared" si="151"/>
        <v>44.645833333333336</v>
      </c>
      <c r="P1657" t="s">
        <v>8292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>
        <f t="shared" si="150"/>
        <v>1.0033493333333334</v>
      </c>
      <c r="O1658" s="7">
        <f t="shared" si="151"/>
        <v>156.77333333333334</v>
      </c>
      <c r="P1658" t="s">
        <v>8292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>
        <f t="shared" si="150"/>
        <v>1.0493380000000001</v>
      </c>
      <c r="O1659" s="7">
        <f t="shared" si="151"/>
        <v>118.70339366515837</v>
      </c>
      <c r="P1659" t="s">
        <v>8292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>
        <f t="shared" si="150"/>
        <v>1.3223333333333334</v>
      </c>
      <c r="O1660" s="7">
        <f t="shared" si="151"/>
        <v>74.149532710280369</v>
      </c>
      <c r="P1660" t="s">
        <v>8292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>
        <f t="shared" si="150"/>
        <v>1.1279999999999999</v>
      </c>
      <c r="O1661" s="7">
        <f t="shared" si="151"/>
        <v>12.533333333333333</v>
      </c>
      <c r="P1661" t="s">
        <v>8292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>
        <f t="shared" si="150"/>
        <v>12.5375</v>
      </c>
      <c r="O1662" s="7">
        <f t="shared" si="151"/>
        <v>27.861111111111111</v>
      </c>
      <c r="P1662" t="s">
        <v>8292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>
        <f t="shared" si="150"/>
        <v>1.0250632911392406</v>
      </c>
      <c r="O1663" s="7">
        <f t="shared" si="151"/>
        <v>80.178217821782184</v>
      </c>
      <c r="P1663" t="s">
        <v>8292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>
        <f t="shared" si="150"/>
        <v>1.026375</v>
      </c>
      <c r="O1664" s="7">
        <f t="shared" si="151"/>
        <v>132.43548387096774</v>
      </c>
      <c r="P1664" t="s">
        <v>8292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>
        <f t="shared" si="150"/>
        <v>1.08</v>
      </c>
      <c r="O1665" s="7">
        <f t="shared" si="151"/>
        <v>33.75</v>
      </c>
      <c r="P1665" t="s">
        <v>8292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>
        <f t="shared" si="150"/>
        <v>1.2240879999999998</v>
      </c>
      <c r="O1666" s="7">
        <f t="shared" si="151"/>
        <v>34.384494382022467</v>
      </c>
      <c r="P1666" t="s">
        <v>8292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>
        <f t="shared" ref="N1667:N1730" si="156">E1667/D1667</f>
        <v>1.1945714285714286</v>
      </c>
      <c r="O1667" s="7">
        <f t="shared" ref="O1667:O1730" si="157">IF(L1667,E1667/L1667,0)</f>
        <v>44.956989247311824</v>
      </c>
      <c r="P1667" t="s">
        <v>8292</v>
      </c>
      <c r="Q1667" t="str">
        <f t="shared" ref="Q1667:Q1730" si="158">LEFT(P1667, SEARCH("/",P1667,1)-1)</f>
        <v>music</v>
      </c>
      <c r="R1667" t="str">
        <f t="shared" ref="R1667:R1730" si="159">RIGHT(P1667,LEN(P1667) - SEARCH("/", P1667, 1))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>
        <f t="shared" si="156"/>
        <v>1.6088</v>
      </c>
      <c r="O1668" s="7">
        <f t="shared" si="157"/>
        <v>41.04081632653061</v>
      </c>
      <c r="P1668" t="s">
        <v>8292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>
        <f t="shared" si="156"/>
        <v>1.2685294117647059</v>
      </c>
      <c r="O1669" s="7">
        <f t="shared" si="157"/>
        <v>52.597560975609753</v>
      </c>
      <c r="P1669" t="s">
        <v>8292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>
        <f t="shared" si="156"/>
        <v>1.026375</v>
      </c>
      <c r="O1670" s="7">
        <f t="shared" si="157"/>
        <v>70.784482758620683</v>
      </c>
      <c r="P1670" t="s">
        <v>8292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>
        <f t="shared" si="156"/>
        <v>1.3975</v>
      </c>
      <c r="O1671" s="7">
        <f t="shared" si="157"/>
        <v>53.75</v>
      </c>
      <c r="P1671" t="s">
        <v>8292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>
        <f t="shared" si="156"/>
        <v>1.026</v>
      </c>
      <c r="O1672" s="7">
        <f t="shared" si="157"/>
        <v>44.608695652173914</v>
      </c>
      <c r="P1672" t="s">
        <v>8292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>
        <f t="shared" si="156"/>
        <v>1.0067349999999999</v>
      </c>
      <c r="O1673" s="7">
        <f t="shared" si="157"/>
        <v>26.148961038961041</v>
      </c>
      <c r="P1673" t="s">
        <v>8292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>
        <f t="shared" si="156"/>
        <v>1.1294117647058823</v>
      </c>
      <c r="O1674" s="7">
        <f t="shared" si="157"/>
        <v>39.183673469387756</v>
      </c>
      <c r="P1674" t="s">
        <v>8292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>
        <f t="shared" si="156"/>
        <v>1.2809523809523808</v>
      </c>
      <c r="O1675" s="7">
        <f t="shared" si="157"/>
        <v>45.593220338983052</v>
      </c>
      <c r="P1675" t="s">
        <v>8292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>
        <f t="shared" si="156"/>
        <v>2.0169999999999999</v>
      </c>
      <c r="O1676" s="7">
        <f t="shared" si="157"/>
        <v>89.247787610619469</v>
      </c>
      <c r="P1676" t="s">
        <v>8292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>
        <f t="shared" si="156"/>
        <v>1.37416</v>
      </c>
      <c r="O1677" s="7">
        <f t="shared" si="157"/>
        <v>40.416470588235299</v>
      </c>
      <c r="P1677" t="s">
        <v>8292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>
        <f t="shared" si="156"/>
        <v>1.1533333333333333</v>
      </c>
      <c r="O1678" s="7">
        <f t="shared" si="157"/>
        <v>82.38095238095238</v>
      </c>
      <c r="P1678" t="s">
        <v>8292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>
        <f t="shared" si="156"/>
        <v>1.1166666666666667</v>
      </c>
      <c r="O1679" s="7">
        <f t="shared" si="157"/>
        <v>159.52380952380952</v>
      </c>
      <c r="P1679" t="s">
        <v>8292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>
        <f t="shared" si="156"/>
        <v>1.1839999999999999</v>
      </c>
      <c r="O1680" s="7">
        <f t="shared" si="157"/>
        <v>36.244897959183675</v>
      </c>
      <c r="P1680" t="s">
        <v>8292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>
        <f t="shared" si="156"/>
        <v>1.75</v>
      </c>
      <c r="O1681" s="7">
        <f t="shared" si="157"/>
        <v>62.5</v>
      </c>
      <c r="P1681" t="s">
        <v>8292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>
        <f t="shared" si="156"/>
        <v>1.175</v>
      </c>
      <c r="O1682" s="7">
        <f t="shared" si="157"/>
        <v>47</v>
      </c>
      <c r="P1682" t="s">
        <v>8292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>
        <f t="shared" si="156"/>
        <v>1.0142212307692309</v>
      </c>
      <c r="O1683" s="7">
        <f t="shared" si="157"/>
        <v>74.575090497737563</v>
      </c>
      <c r="P1683" t="s">
        <v>8293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>
        <f t="shared" si="156"/>
        <v>0</v>
      </c>
      <c r="O1684" s="7">
        <f t="shared" si="157"/>
        <v>0</v>
      </c>
      <c r="P1684" t="s">
        <v>8293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>
        <f t="shared" si="156"/>
        <v>0.21714285714285714</v>
      </c>
      <c r="O1685" s="7">
        <f t="shared" si="157"/>
        <v>76</v>
      </c>
      <c r="P1685" t="s">
        <v>8293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>
        <f t="shared" si="156"/>
        <v>1.0912500000000001</v>
      </c>
      <c r="O1686" s="7">
        <f t="shared" si="157"/>
        <v>86.43564356435644</v>
      </c>
      <c r="P1686" t="s">
        <v>8293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>
        <f t="shared" si="156"/>
        <v>1.0285714285714285</v>
      </c>
      <c r="O1687" s="7">
        <f t="shared" si="157"/>
        <v>24</v>
      </c>
      <c r="P1687" t="s">
        <v>8293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>
        <f t="shared" si="156"/>
        <v>3.5999999999999999E-3</v>
      </c>
      <c r="O1688" s="7">
        <f t="shared" si="157"/>
        <v>18</v>
      </c>
      <c r="P1688" t="s">
        <v>8293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>
        <f t="shared" si="156"/>
        <v>0.3125</v>
      </c>
      <c r="O1689" s="7">
        <f t="shared" si="157"/>
        <v>80.128205128205124</v>
      </c>
      <c r="P1689" t="s">
        <v>8293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>
        <f t="shared" si="156"/>
        <v>0.443</v>
      </c>
      <c r="O1690" s="7">
        <f t="shared" si="157"/>
        <v>253.14285714285714</v>
      </c>
      <c r="P1690" t="s">
        <v>8293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>
        <f t="shared" si="156"/>
        <v>1</v>
      </c>
      <c r="O1691" s="7">
        <f t="shared" si="157"/>
        <v>171.42857142857142</v>
      </c>
      <c r="P1691" t="s">
        <v>8293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>
        <f t="shared" si="156"/>
        <v>0.254</v>
      </c>
      <c r="O1692" s="7">
        <f t="shared" si="157"/>
        <v>57.727272727272727</v>
      </c>
      <c r="P1692" t="s">
        <v>8293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>
        <f t="shared" si="156"/>
        <v>0.33473333333333333</v>
      </c>
      <c r="O1693" s="7">
        <f t="shared" si="157"/>
        <v>264.26315789473682</v>
      </c>
      <c r="P1693" t="s">
        <v>8293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>
        <f t="shared" si="156"/>
        <v>0.47799999999999998</v>
      </c>
      <c r="O1694" s="7">
        <f t="shared" si="157"/>
        <v>159.33333333333334</v>
      </c>
      <c r="P1694" t="s">
        <v>8293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>
        <f t="shared" si="156"/>
        <v>9.3333333333333338E-2</v>
      </c>
      <c r="O1695" s="7">
        <f t="shared" si="157"/>
        <v>35</v>
      </c>
      <c r="P1695" t="s">
        <v>8293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>
        <f t="shared" si="156"/>
        <v>5.0000000000000001E-4</v>
      </c>
      <c r="O1696" s="7">
        <f t="shared" si="157"/>
        <v>5</v>
      </c>
      <c r="P1696" t="s">
        <v>8293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>
        <f t="shared" si="156"/>
        <v>0.11708333333333333</v>
      </c>
      <c r="O1697" s="7">
        <f t="shared" si="157"/>
        <v>61.086956521739133</v>
      </c>
      <c r="P1697" t="s">
        <v>8293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>
        <f t="shared" si="156"/>
        <v>0</v>
      </c>
      <c r="O1698" s="7">
        <f t="shared" si="157"/>
        <v>0</v>
      </c>
      <c r="P1698" t="s">
        <v>8293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>
        <f t="shared" si="156"/>
        <v>0.20208000000000001</v>
      </c>
      <c r="O1699" s="7">
        <f t="shared" si="157"/>
        <v>114.81818181818181</v>
      </c>
      <c r="P1699" t="s">
        <v>8293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>
        <f t="shared" si="156"/>
        <v>0</v>
      </c>
      <c r="O1700" s="7">
        <f t="shared" si="157"/>
        <v>0</v>
      </c>
      <c r="P1700" t="s">
        <v>8293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>
        <f t="shared" si="156"/>
        <v>4.2311459353574929E-2</v>
      </c>
      <c r="O1701" s="7">
        <f t="shared" si="157"/>
        <v>54</v>
      </c>
      <c r="P1701" t="s">
        <v>8293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>
        <f t="shared" si="156"/>
        <v>0.2606</v>
      </c>
      <c r="O1702" s="7">
        <f t="shared" si="157"/>
        <v>65.974683544303801</v>
      </c>
      <c r="P1702" t="s">
        <v>8293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>
        <f t="shared" si="156"/>
        <v>1.9801980198019802E-3</v>
      </c>
      <c r="O1703" s="7">
        <f t="shared" si="157"/>
        <v>5</v>
      </c>
      <c r="P1703" t="s">
        <v>8293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>
        <f t="shared" si="156"/>
        <v>6.0606060606060605E-5</v>
      </c>
      <c r="O1704" s="7">
        <f t="shared" si="157"/>
        <v>1</v>
      </c>
      <c r="P1704" t="s">
        <v>8293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>
        <f t="shared" si="156"/>
        <v>1.0200000000000001E-2</v>
      </c>
      <c r="O1705" s="7">
        <f t="shared" si="157"/>
        <v>25.5</v>
      </c>
      <c r="P1705" t="s">
        <v>8293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>
        <f t="shared" si="156"/>
        <v>0.65100000000000002</v>
      </c>
      <c r="O1706" s="7">
        <f t="shared" si="157"/>
        <v>118.36363636363636</v>
      </c>
      <c r="P1706" t="s">
        <v>8293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>
        <f t="shared" si="156"/>
        <v>0</v>
      </c>
      <c r="O1707" s="7">
        <f t="shared" si="157"/>
        <v>0</v>
      </c>
      <c r="P1707" t="s">
        <v>8293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>
        <f t="shared" si="156"/>
        <v>0</v>
      </c>
      <c r="O1708" s="7">
        <f t="shared" si="157"/>
        <v>0</v>
      </c>
      <c r="P1708" t="s">
        <v>8293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>
        <f t="shared" si="156"/>
        <v>9.74E-2</v>
      </c>
      <c r="O1709" s="7">
        <f t="shared" si="157"/>
        <v>54.111111111111114</v>
      </c>
      <c r="P1709" t="s">
        <v>8293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>
        <f t="shared" si="156"/>
        <v>0</v>
      </c>
      <c r="O1710" s="7">
        <f t="shared" si="157"/>
        <v>0</v>
      </c>
      <c r="P1710" t="s">
        <v>8293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>
        <f t="shared" si="156"/>
        <v>4.8571428571428571E-2</v>
      </c>
      <c r="O1711" s="7">
        <f t="shared" si="157"/>
        <v>21.25</v>
      </c>
      <c r="P1711" t="s">
        <v>8293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>
        <f t="shared" si="156"/>
        <v>6.7999999999999996E-3</v>
      </c>
      <c r="O1712" s="7">
        <f t="shared" si="157"/>
        <v>34</v>
      </c>
      <c r="P1712" t="s">
        <v>8293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>
        <f t="shared" si="156"/>
        <v>0.105</v>
      </c>
      <c r="O1713" s="7">
        <f t="shared" si="157"/>
        <v>525</v>
      </c>
      <c r="P1713" t="s">
        <v>8293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>
        <f t="shared" si="156"/>
        <v>0</v>
      </c>
      <c r="O1714" s="7">
        <f t="shared" si="157"/>
        <v>0</v>
      </c>
      <c r="P1714" t="s">
        <v>8293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>
        <f t="shared" si="156"/>
        <v>1.6666666666666666E-2</v>
      </c>
      <c r="O1715" s="7">
        <f t="shared" si="157"/>
        <v>50</v>
      </c>
      <c r="P1715" t="s">
        <v>8293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>
        <f t="shared" si="156"/>
        <v>7.868E-2</v>
      </c>
      <c r="O1716" s="7">
        <f t="shared" si="157"/>
        <v>115.70588235294117</v>
      </c>
      <c r="P1716" t="s">
        <v>8293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>
        <f t="shared" si="156"/>
        <v>2.2000000000000001E-3</v>
      </c>
      <c r="O1717" s="7">
        <f t="shared" si="157"/>
        <v>5.5</v>
      </c>
      <c r="P1717" t="s">
        <v>8293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>
        <f t="shared" si="156"/>
        <v>7.4999999999999997E-2</v>
      </c>
      <c r="O1718" s="7">
        <f t="shared" si="157"/>
        <v>50</v>
      </c>
      <c r="P1718" t="s">
        <v>8293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>
        <f t="shared" si="156"/>
        <v>0.42725880551301687</v>
      </c>
      <c r="O1719" s="7">
        <f t="shared" si="157"/>
        <v>34.024390243902438</v>
      </c>
      <c r="P1719" t="s">
        <v>8293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>
        <f t="shared" si="156"/>
        <v>2.142857142857143E-3</v>
      </c>
      <c r="O1720" s="7">
        <f t="shared" si="157"/>
        <v>37.5</v>
      </c>
      <c r="P1720" t="s">
        <v>8293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>
        <f t="shared" si="156"/>
        <v>8.7500000000000008E-3</v>
      </c>
      <c r="O1721" s="7">
        <f t="shared" si="157"/>
        <v>11.666666666666666</v>
      </c>
      <c r="P1721" t="s">
        <v>8293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>
        <f t="shared" si="156"/>
        <v>5.6250000000000001E-2</v>
      </c>
      <c r="O1722" s="7">
        <f t="shared" si="157"/>
        <v>28.125</v>
      </c>
      <c r="P1722" t="s">
        <v>8293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>
        <f t="shared" si="156"/>
        <v>0</v>
      </c>
      <c r="O1723" s="7">
        <f t="shared" si="157"/>
        <v>0</v>
      </c>
      <c r="P1723" t="s">
        <v>8293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>
        <f t="shared" si="156"/>
        <v>3.4722222222222224E-4</v>
      </c>
      <c r="O1724" s="7">
        <f t="shared" si="157"/>
        <v>1</v>
      </c>
      <c r="P1724" t="s">
        <v>8293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>
        <f t="shared" si="156"/>
        <v>6.5000000000000002E-2</v>
      </c>
      <c r="O1725" s="7">
        <f t="shared" si="157"/>
        <v>216.66666666666666</v>
      </c>
      <c r="P1725" t="s">
        <v>8293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>
        <f t="shared" si="156"/>
        <v>5.8333333333333336E-3</v>
      </c>
      <c r="O1726" s="7">
        <f t="shared" si="157"/>
        <v>8.75</v>
      </c>
      <c r="P1726" t="s">
        <v>8293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>
        <f t="shared" si="156"/>
        <v>0.10181818181818182</v>
      </c>
      <c r="O1727" s="7">
        <f t="shared" si="157"/>
        <v>62.222222222222221</v>
      </c>
      <c r="P1727" t="s">
        <v>8293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>
        <f t="shared" si="156"/>
        <v>0.33784615384615385</v>
      </c>
      <c r="O1728" s="7">
        <f t="shared" si="157"/>
        <v>137.25</v>
      </c>
      <c r="P1728" t="s">
        <v>8293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>
        <f t="shared" si="156"/>
        <v>3.3333333333333332E-4</v>
      </c>
      <c r="O1729" s="7">
        <f t="shared" si="157"/>
        <v>1</v>
      </c>
      <c r="P1729" t="s">
        <v>8293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>
        <f t="shared" si="156"/>
        <v>0.68400000000000005</v>
      </c>
      <c r="O1730" s="7">
        <f t="shared" si="157"/>
        <v>122.14285714285714</v>
      </c>
      <c r="P1730" t="s">
        <v>8293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>
        <f t="shared" ref="N1731:N1794" si="162">E1731/D1731</f>
        <v>0</v>
      </c>
      <c r="O1731" s="7">
        <f t="shared" ref="O1731:O1794" si="163">IF(L1731,E1731/L1731,0)</f>
        <v>0</v>
      </c>
      <c r="P1731" t="s">
        <v>8293</v>
      </c>
      <c r="Q1731" t="str">
        <f t="shared" ref="Q1731:Q1794" si="164">LEFT(P1731, SEARCH("/",P1731,1)-1)</f>
        <v>music</v>
      </c>
      <c r="R1731" t="str">
        <f t="shared" ref="R1731:R1794" si="165">RIGHT(P1731,LEN(P1731) - SEARCH("/", P1731, 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>
        <f t="shared" si="162"/>
        <v>0</v>
      </c>
      <c r="O1732" s="7">
        <f t="shared" si="163"/>
        <v>0</v>
      </c>
      <c r="P1732" t="s">
        <v>8293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>
        <f t="shared" si="162"/>
        <v>0</v>
      </c>
      <c r="O1733" s="7">
        <f t="shared" si="163"/>
        <v>0</v>
      </c>
      <c r="P1733" t="s">
        <v>8293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>
        <f t="shared" si="162"/>
        <v>0</v>
      </c>
      <c r="O1734" s="7">
        <f t="shared" si="163"/>
        <v>0</v>
      </c>
      <c r="P1734" t="s">
        <v>8293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>
        <f t="shared" si="162"/>
        <v>0</v>
      </c>
      <c r="O1735" s="7">
        <f t="shared" si="163"/>
        <v>0</v>
      </c>
      <c r="P1735" t="s">
        <v>8293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>
        <f t="shared" si="162"/>
        <v>2.2222222222222223E-4</v>
      </c>
      <c r="O1736" s="7">
        <f t="shared" si="163"/>
        <v>1</v>
      </c>
      <c r="P1736" t="s">
        <v>8293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>
        <f t="shared" si="162"/>
        <v>0.11</v>
      </c>
      <c r="O1737" s="7">
        <f t="shared" si="163"/>
        <v>55</v>
      </c>
      <c r="P1737" t="s">
        <v>8293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>
        <f t="shared" si="162"/>
        <v>7.3333333333333332E-3</v>
      </c>
      <c r="O1738" s="7">
        <f t="shared" si="163"/>
        <v>22</v>
      </c>
      <c r="P1738" t="s">
        <v>8293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>
        <f t="shared" si="162"/>
        <v>0.21249999999999999</v>
      </c>
      <c r="O1739" s="7">
        <f t="shared" si="163"/>
        <v>56.666666666666664</v>
      </c>
      <c r="P1739" t="s">
        <v>8293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>
        <f t="shared" si="162"/>
        <v>4.0000000000000001E-3</v>
      </c>
      <c r="O1740" s="7">
        <f t="shared" si="163"/>
        <v>20</v>
      </c>
      <c r="P1740" t="s">
        <v>8293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>
        <f t="shared" si="162"/>
        <v>1E-3</v>
      </c>
      <c r="O1741" s="7">
        <f t="shared" si="163"/>
        <v>1</v>
      </c>
      <c r="P1741" t="s">
        <v>8293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>
        <f t="shared" si="162"/>
        <v>0</v>
      </c>
      <c r="O1742" s="7">
        <f t="shared" si="163"/>
        <v>0</v>
      </c>
      <c r="P1742" t="s">
        <v>8293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>
        <f t="shared" si="162"/>
        <v>1.1083333333333334</v>
      </c>
      <c r="O1743" s="7">
        <f t="shared" si="163"/>
        <v>25.576923076923077</v>
      </c>
      <c r="P1743" t="s">
        <v>8285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>
        <f t="shared" si="162"/>
        <v>1.0874999999999999</v>
      </c>
      <c r="O1744" s="7">
        <f t="shared" si="163"/>
        <v>63.970588235294116</v>
      </c>
      <c r="P1744" t="s">
        <v>8285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>
        <f t="shared" si="162"/>
        <v>1.0041666666666667</v>
      </c>
      <c r="O1745" s="7">
        <f t="shared" si="163"/>
        <v>89.925373134328353</v>
      </c>
      <c r="P1745" t="s">
        <v>8285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>
        <f t="shared" si="162"/>
        <v>1.1845454545454546</v>
      </c>
      <c r="O1746" s="7">
        <f t="shared" si="163"/>
        <v>93.071428571428569</v>
      </c>
      <c r="P1746" t="s">
        <v>8285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>
        <f t="shared" si="162"/>
        <v>1.1401428571428571</v>
      </c>
      <c r="O1747" s="7">
        <f t="shared" si="163"/>
        <v>89.674157303370791</v>
      </c>
      <c r="P1747" t="s">
        <v>8285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>
        <f t="shared" si="162"/>
        <v>1.4810000000000001</v>
      </c>
      <c r="O1748" s="7">
        <f t="shared" si="163"/>
        <v>207.61682242990653</v>
      </c>
      <c r="P1748" t="s">
        <v>8285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>
        <f t="shared" si="162"/>
        <v>1.0495555555555556</v>
      </c>
      <c r="O1749" s="7">
        <f t="shared" si="163"/>
        <v>59.408805031446541</v>
      </c>
      <c r="P1749" t="s">
        <v>8285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>
        <f t="shared" si="162"/>
        <v>1.29948</v>
      </c>
      <c r="O1750" s="7">
        <f t="shared" si="163"/>
        <v>358.97237569060775</v>
      </c>
      <c r="P1750" t="s">
        <v>8285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>
        <f t="shared" si="162"/>
        <v>1.2348756218905472</v>
      </c>
      <c r="O1751" s="7">
        <f t="shared" si="163"/>
        <v>94.736641221374043</v>
      </c>
      <c r="P1751" t="s">
        <v>8285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>
        <f t="shared" si="162"/>
        <v>2.0162</v>
      </c>
      <c r="O1752" s="7">
        <f t="shared" si="163"/>
        <v>80.647999999999996</v>
      </c>
      <c r="P1752" t="s">
        <v>8285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>
        <f t="shared" si="162"/>
        <v>1.0289999999999999</v>
      </c>
      <c r="O1753" s="7">
        <f t="shared" si="163"/>
        <v>168.68852459016392</v>
      </c>
      <c r="P1753" t="s">
        <v>8285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>
        <f t="shared" si="162"/>
        <v>2.6016666666666666</v>
      </c>
      <c r="O1754" s="7">
        <f t="shared" si="163"/>
        <v>34.68888888888889</v>
      </c>
      <c r="P1754" t="s">
        <v>8285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>
        <f t="shared" si="162"/>
        <v>1.08</v>
      </c>
      <c r="O1755" s="7">
        <f t="shared" si="163"/>
        <v>462.85714285714283</v>
      </c>
      <c r="P1755" t="s">
        <v>8285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>
        <f t="shared" si="162"/>
        <v>1.1052941176470588</v>
      </c>
      <c r="O1756" s="7">
        <f t="shared" si="163"/>
        <v>104.38888888888889</v>
      </c>
      <c r="P1756" t="s">
        <v>8285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>
        <f t="shared" si="162"/>
        <v>1.2</v>
      </c>
      <c r="O1757" s="7">
        <f t="shared" si="163"/>
        <v>7.5</v>
      </c>
      <c r="P1757" t="s">
        <v>8285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>
        <f t="shared" si="162"/>
        <v>1.0282909090909091</v>
      </c>
      <c r="O1758" s="7">
        <f t="shared" si="163"/>
        <v>47.13</v>
      </c>
      <c r="P1758" t="s">
        <v>8285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>
        <f t="shared" si="162"/>
        <v>1.1599999999999999</v>
      </c>
      <c r="O1759" s="7">
        <f t="shared" si="163"/>
        <v>414.28571428571428</v>
      </c>
      <c r="P1759" t="s">
        <v>8285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>
        <f t="shared" si="162"/>
        <v>1.147</v>
      </c>
      <c r="O1760" s="7">
        <f t="shared" si="163"/>
        <v>42.481481481481481</v>
      </c>
      <c r="P1760" t="s">
        <v>8285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>
        <f t="shared" si="162"/>
        <v>1.0660000000000001</v>
      </c>
      <c r="O1761" s="7">
        <f t="shared" si="163"/>
        <v>108.77551020408163</v>
      </c>
      <c r="P1761" t="s">
        <v>8285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>
        <f t="shared" si="162"/>
        <v>1.6544000000000001</v>
      </c>
      <c r="O1762" s="7">
        <f t="shared" si="163"/>
        <v>81.098039215686271</v>
      </c>
      <c r="P1762" t="s">
        <v>8285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>
        <f t="shared" si="162"/>
        <v>1.55</v>
      </c>
      <c r="O1763" s="7">
        <f t="shared" si="163"/>
        <v>51.666666666666664</v>
      </c>
      <c r="P1763" t="s">
        <v>8285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>
        <f t="shared" si="162"/>
        <v>8.85</v>
      </c>
      <c r="O1764" s="7">
        <f t="shared" si="163"/>
        <v>35.4</v>
      </c>
      <c r="P1764" t="s">
        <v>8285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>
        <f t="shared" si="162"/>
        <v>1.0190833333333333</v>
      </c>
      <c r="O1765" s="7">
        <f t="shared" si="163"/>
        <v>103.63559322033899</v>
      </c>
      <c r="P1765" t="s">
        <v>8285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>
        <f t="shared" si="162"/>
        <v>0.19600000000000001</v>
      </c>
      <c r="O1766" s="7">
        <f t="shared" si="163"/>
        <v>55.282051282051285</v>
      </c>
      <c r="P1766" t="s">
        <v>8285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>
        <f t="shared" si="162"/>
        <v>0.59467839999999994</v>
      </c>
      <c r="O1767" s="7">
        <f t="shared" si="163"/>
        <v>72.16970873786407</v>
      </c>
      <c r="P1767" t="s">
        <v>8285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>
        <f t="shared" si="162"/>
        <v>0</v>
      </c>
      <c r="O1768" s="7">
        <f t="shared" si="163"/>
        <v>0</v>
      </c>
      <c r="P1768" t="s">
        <v>8285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>
        <f t="shared" si="162"/>
        <v>0.4572</v>
      </c>
      <c r="O1769" s="7">
        <f t="shared" si="163"/>
        <v>58.615384615384613</v>
      </c>
      <c r="P1769" t="s">
        <v>8285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>
        <f t="shared" si="162"/>
        <v>3.7400000000000003E-2</v>
      </c>
      <c r="O1770" s="7">
        <f t="shared" si="163"/>
        <v>12.466666666666667</v>
      </c>
      <c r="P1770" t="s">
        <v>8285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>
        <f t="shared" si="162"/>
        <v>2.7025E-2</v>
      </c>
      <c r="O1771" s="7">
        <f t="shared" si="163"/>
        <v>49.136363636363633</v>
      </c>
      <c r="P1771" t="s">
        <v>8285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>
        <f t="shared" si="162"/>
        <v>0.56514285714285717</v>
      </c>
      <c r="O1772" s="7">
        <f t="shared" si="163"/>
        <v>150.5</v>
      </c>
      <c r="P1772" t="s">
        <v>8285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>
        <f t="shared" si="162"/>
        <v>0.21309523809523809</v>
      </c>
      <c r="O1773" s="7">
        <f t="shared" si="163"/>
        <v>35.799999999999997</v>
      </c>
      <c r="P1773" t="s">
        <v>8285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>
        <f t="shared" si="162"/>
        <v>0.156</v>
      </c>
      <c r="O1774" s="7">
        <f t="shared" si="163"/>
        <v>45.157894736842103</v>
      </c>
      <c r="P1774" t="s">
        <v>8285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>
        <f t="shared" si="162"/>
        <v>6.2566666666666673E-2</v>
      </c>
      <c r="O1775" s="7">
        <f t="shared" si="163"/>
        <v>98.78947368421052</v>
      </c>
      <c r="P1775" t="s">
        <v>8285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>
        <f t="shared" si="162"/>
        <v>0.4592</v>
      </c>
      <c r="O1776" s="7">
        <f t="shared" si="163"/>
        <v>88.307692307692307</v>
      </c>
      <c r="P1776" t="s">
        <v>8285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>
        <f t="shared" si="162"/>
        <v>0.65101538461538466</v>
      </c>
      <c r="O1777" s="7">
        <f t="shared" si="163"/>
        <v>170.62903225806451</v>
      </c>
      <c r="P1777" t="s">
        <v>8285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>
        <f t="shared" si="162"/>
        <v>6.7000000000000004E-2</v>
      </c>
      <c r="O1778" s="7">
        <f t="shared" si="163"/>
        <v>83.75</v>
      </c>
      <c r="P1778" t="s">
        <v>8285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>
        <f t="shared" si="162"/>
        <v>0.135625</v>
      </c>
      <c r="O1779" s="7">
        <f t="shared" si="163"/>
        <v>65.099999999999994</v>
      </c>
      <c r="P1779" t="s">
        <v>8285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>
        <f t="shared" si="162"/>
        <v>1.9900000000000001E-2</v>
      </c>
      <c r="O1780" s="7">
        <f t="shared" si="163"/>
        <v>66.333333333333329</v>
      </c>
      <c r="P1780" t="s">
        <v>8285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>
        <f t="shared" si="162"/>
        <v>0.36236363636363639</v>
      </c>
      <c r="O1781" s="7">
        <f t="shared" si="163"/>
        <v>104.89473684210526</v>
      </c>
      <c r="P1781" t="s">
        <v>8285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>
        <f t="shared" si="162"/>
        <v>0.39743333333333336</v>
      </c>
      <c r="O1782" s="7">
        <f t="shared" si="163"/>
        <v>78.440789473684205</v>
      </c>
      <c r="P1782" t="s">
        <v>8285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>
        <f t="shared" si="162"/>
        <v>0.25763636363636366</v>
      </c>
      <c r="O1783" s="7">
        <f t="shared" si="163"/>
        <v>59.041666666666664</v>
      </c>
      <c r="P1783" t="s">
        <v>8285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>
        <f t="shared" si="162"/>
        <v>0.15491428571428573</v>
      </c>
      <c r="O1784" s="7">
        <f t="shared" si="163"/>
        <v>71.34210526315789</v>
      </c>
      <c r="P1784" t="s">
        <v>8285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>
        <f t="shared" si="162"/>
        <v>0.236925</v>
      </c>
      <c r="O1785" s="7">
        <f t="shared" si="163"/>
        <v>51.227027027027027</v>
      </c>
      <c r="P1785" t="s">
        <v>8285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>
        <f t="shared" si="162"/>
        <v>0.39760000000000001</v>
      </c>
      <c r="O1786" s="7">
        <f t="shared" si="163"/>
        <v>60.242424242424242</v>
      </c>
      <c r="P1786" t="s">
        <v>8285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>
        <f t="shared" si="162"/>
        <v>0.20220833333333332</v>
      </c>
      <c r="O1787" s="7">
        <f t="shared" si="163"/>
        <v>44.935185185185183</v>
      </c>
      <c r="P1787" t="s">
        <v>8285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>
        <f t="shared" si="162"/>
        <v>0.47631578947368419</v>
      </c>
      <c r="O1788" s="7">
        <f t="shared" si="163"/>
        <v>31.206896551724139</v>
      </c>
      <c r="P1788" t="s">
        <v>8285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>
        <f t="shared" si="162"/>
        <v>0.15329999999999999</v>
      </c>
      <c r="O1789" s="7">
        <f t="shared" si="163"/>
        <v>63.875</v>
      </c>
      <c r="P1789" t="s">
        <v>8285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>
        <f t="shared" si="162"/>
        <v>1.3818181818181818E-2</v>
      </c>
      <c r="O1790" s="7">
        <f t="shared" si="163"/>
        <v>19</v>
      </c>
      <c r="P1790" t="s">
        <v>8285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>
        <f t="shared" si="162"/>
        <v>5.0000000000000001E-3</v>
      </c>
      <c r="O1791" s="7">
        <f t="shared" si="163"/>
        <v>10</v>
      </c>
      <c r="P1791" t="s">
        <v>8285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>
        <f t="shared" si="162"/>
        <v>4.9575757575757579E-2</v>
      </c>
      <c r="O1792" s="7">
        <f t="shared" si="163"/>
        <v>109.06666666666666</v>
      </c>
      <c r="P1792" t="s">
        <v>8285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>
        <f t="shared" si="162"/>
        <v>3.5666666666666666E-2</v>
      </c>
      <c r="O1793" s="7">
        <f t="shared" si="163"/>
        <v>26.75</v>
      </c>
      <c r="P1793" t="s">
        <v>8285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>
        <f t="shared" si="162"/>
        <v>0.61124000000000001</v>
      </c>
      <c r="O1794" s="7">
        <f t="shared" si="163"/>
        <v>109.93525179856115</v>
      </c>
      <c r="P1794" t="s">
        <v>8285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>
        <f t="shared" ref="N1795:N1858" si="168">E1795/D1795</f>
        <v>1.3333333333333334E-2</v>
      </c>
      <c r="O1795" s="7">
        <f t="shared" ref="O1795:O1858" si="169">IF(L1795,E1795/L1795,0)</f>
        <v>20</v>
      </c>
      <c r="P1795" t="s">
        <v>8285</v>
      </c>
      <c r="Q1795" t="str">
        <f t="shared" ref="Q1795:Q1858" si="170">LEFT(P1795, SEARCH("/",P1795,1)-1)</f>
        <v>photography</v>
      </c>
      <c r="R1795" t="str">
        <f t="shared" ref="R1795:R1858" si="171">RIGHT(P1795,LEN(P1795) - SEARCH("/", P1795, 1))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>
        <f t="shared" si="168"/>
        <v>0.11077777777777778</v>
      </c>
      <c r="O1796" s="7">
        <f t="shared" si="169"/>
        <v>55.388888888888886</v>
      </c>
      <c r="P1796" t="s">
        <v>8285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>
        <f t="shared" si="168"/>
        <v>0.38735714285714284</v>
      </c>
      <c r="O1797" s="7">
        <f t="shared" si="169"/>
        <v>133.90123456790124</v>
      </c>
      <c r="P1797" t="s">
        <v>8285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>
        <f t="shared" si="168"/>
        <v>0.22052631578947368</v>
      </c>
      <c r="O1798" s="7">
        <f t="shared" si="169"/>
        <v>48.720930232558139</v>
      </c>
      <c r="P1798" t="s">
        <v>8285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>
        <f t="shared" si="168"/>
        <v>0.67549999999999999</v>
      </c>
      <c r="O1799" s="7">
        <f t="shared" si="169"/>
        <v>48.25</v>
      </c>
      <c r="P1799" t="s">
        <v>8285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>
        <f t="shared" si="168"/>
        <v>0.136375</v>
      </c>
      <c r="O1800" s="7">
        <f t="shared" si="169"/>
        <v>58.972972972972975</v>
      </c>
      <c r="P1800" t="s">
        <v>8285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>
        <f t="shared" si="168"/>
        <v>1.7457500000000001E-2</v>
      </c>
      <c r="O1801" s="7">
        <f t="shared" si="169"/>
        <v>11.638333333333334</v>
      </c>
      <c r="P1801" t="s">
        <v>8285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>
        <f t="shared" si="168"/>
        <v>0.20449632511889321</v>
      </c>
      <c r="O1802" s="7">
        <f t="shared" si="169"/>
        <v>83.716814159292042</v>
      </c>
      <c r="P1802" t="s">
        <v>8285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>
        <f t="shared" si="168"/>
        <v>0.13852941176470587</v>
      </c>
      <c r="O1803" s="7">
        <f t="shared" si="169"/>
        <v>63.648648648648646</v>
      </c>
      <c r="P1803" t="s">
        <v>8285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>
        <f t="shared" si="168"/>
        <v>0.48485714285714288</v>
      </c>
      <c r="O1804" s="7">
        <f t="shared" si="169"/>
        <v>94.277777777777771</v>
      </c>
      <c r="P1804" t="s">
        <v>8285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>
        <f t="shared" si="168"/>
        <v>0.308</v>
      </c>
      <c r="O1805" s="7">
        <f t="shared" si="169"/>
        <v>71.86666666666666</v>
      </c>
      <c r="P1805" t="s">
        <v>8285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>
        <f t="shared" si="168"/>
        <v>0.35174193548387095</v>
      </c>
      <c r="O1806" s="7">
        <f t="shared" si="169"/>
        <v>104.84615384615384</v>
      </c>
      <c r="P1806" t="s">
        <v>8285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>
        <f t="shared" si="168"/>
        <v>0.36404444444444445</v>
      </c>
      <c r="O1807" s="7">
        <f t="shared" si="169"/>
        <v>67.139344262295083</v>
      </c>
      <c r="P1807" t="s">
        <v>8285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>
        <f t="shared" si="168"/>
        <v>2.955E-2</v>
      </c>
      <c r="O1808" s="7">
        <f t="shared" si="169"/>
        <v>73.875</v>
      </c>
      <c r="P1808" t="s">
        <v>8285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>
        <f t="shared" si="168"/>
        <v>0.1106</v>
      </c>
      <c r="O1809" s="7">
        <f t="shared" si="169"/>
        <v>69.125</v>
      </c>
      <c r="P1809" t="s">
        <v>8285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>
        <f t="shared" si="168"/>
        <v>0.41407142857142859</v>
      </c>
      <c r="O1810" s="7">
        <f t="shared" si="169"/>
        <v>120.77083333333333</v>
      </c>
      <c r="P1810" t="s">
        <v>8285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>
        <f t="shared" si="168"/>
        <v>0.10857142857142857</v>
      </c>
      <c r="O1811" s="7">
        <f t="shared" si="169"/>
        <v>42.222222222222221</v>
      </c>
      <c r="P1811" t="s">
        <v>8285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>
        <f t="shared" si="168"/>
        <v>3.3333333333333333E-2</v>
      </c>
      <c r="O1812" s="7">
        <f t="shared" si="169"/>
        <v>7.5</v>
      </c>
      <c r="P1812" t="s">
        <v>8285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>
        <f t="shared" si="168"/>
        <v>7.407407407407407E-4</v>
      </c>
      <c r="O1813" s="7">
        <f t="shared" si="169"/>
        <v>1.5384615384615385</v>
      </c>
      <c r="P1813" t="s">
        <v>8285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>
        <f t="shared" si="168"/>
        <v>0.13307692307692306</v>
      </c>
      <c r="O1814" s="7">
        <f t="shared" si="169"/>
        <v>37.608695652173914</v>
      </c>
      <c r="P1814" t="s">
        <v>8285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>
        <f t="shared" si="168"/>
        <v>0</v>
      </c>
      <c r="O1815" s="7">
        <f t="shared" si="169"/>
        <v>0</v>
      </c>
      <c r="P1815" t="s">
        <v>8285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>
        <f t="shared" si="168"/>
        <v>0.49183333333333334</v>
      </c>
      <c r="O1816" s="7">
        <f t="shared" si="169"/>
        <v>42.157142857142858</v>
      </c>
      <c r="P1816" t="s">
        <v>8285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>
        <f t="shared" si="168"/>
        <v>0</v>
      </c>
      <c r="O1817" s="7">
        <f t="shared" si="169"/>
        <v>0</v>
      </c>
      <c r="P1817" t="s">
        <v>8285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>
        <f t="shared" si="168"/>
        <v>2.036E-2</v>
      </c>
      <c r="O1818" s="7">
        <f t="shared" si="169"/>
        <v>84.833333333333329</v>
      </c>
      <c r="P1818" t="s">
        <v>8285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>
        <f t="shared" si="168"/>
        <v>0.52327777777777773</v>
      </c>
      <c r="O1819" s="7">
        <f t="shared" si="169"/>
        <v>94.19</v>
      </c>
      <c r="P1819" t="s">
        <v>8285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>
        <f t="shared" si="168"/>
        <v>0</v>
      </c>
      <c r="O1820" s="7">
        <f t="shared" si="169"/>
        <v>0</v>
      </c>
      <c r="P1820" t="s">
        <v>8285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>
        <f t="shared" si="168"/>
        <v>2.0833333333333332E-2</v>
      </c>
      <c r="O1821" s="7">
        <f t="shared" si="169"/>
        <v>6.25</v>
      </c>
      <c r="P1821" t="s">
        <v>8285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>
        <f t="shared" si="168"/>
        <v>6.565384615384616E-2</v>
      </c>
      <c r="O1822" s="7">
        <f t="shared" si="169"/>
        <v>213.375</v>
      </c>
      <c r="P1822" t="s">
        <v>8285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>
        <f t="shared" si="168"/>
        <v>1.3489</v>
      </c>
      <c r="O1823" s="7">
        <f t="shared" si="169"/>
        <v>59.162280701754383</v>
      </c>
      <c r="P1823" t="s">
        <v>8276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>
        <f t="shared" si="168"/>
        <v>1</v>
      </c>
      <c r="O1824" s="7">
        <f t="shared" si="169"/>
        <v>27.272727272727273</v>
      </c>
      <c r="P1824" t="s">
        <v>8276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>
        <f t="shared" si="168"/>
        <v>1.1585714285714286</v>
      </c>
      <c r="O1825" s="7">
        <f t="shared" si="169"/>
        <v>24.575757575757574</v>
      </c>
      <c r="P1825" t="s">
        <v>8276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>
        <f t="shared" si="168"/>
        <v>1.0006666666666666</v>
      </c>
      <c r="O1826" s="7">
        <f t="shared" si="169"/>
        <v>75.05</v>
      </c>
      <c r="P1826" t="s">
        <v>8276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>
        <f t="shared" si="168"/>
        <v>1.0505</v>
      </c>
      <c r="O1827" s="7">
        <f t="shared" si="169"/>
        <v>42.02</v>
      </c>
      <c r="P1827" t="s">
        <v>8276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>
        <f t="shared" si="168"/>
        <v>1.01</v>
      </c>
      <c r="O1828" s="7">
        <f t="shared" si="169"/>
        <v>53.157894736842103</v>
      </c>
      <c r="P1828" t="s">
        <v>8276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>
        <f t="shared" si="168"/>
        <v>1.0066250000000001</v>
      </c>
      <c r="O1829" s="7">
        <f t="shared" si="169"/>
        <v>83.885416666666671</v>
      </c>
      <c r="P1829" t="s">
        <v>8276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>
        <f t="shared" si="168"/>
        <v>1.0016</v>
      </c>
      <c r="O1830" s="7">
        <f t="shared" si="169"/>
        <v>417.33333333333331</v>
      </c>
      <c r="P1830" t="s">
        <v>8276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>
        <f t="shared" si="168"/>
        <v>1.6668333333333334</v>
      </c>
      <c r="O1831" s="7">
        <f t="shared" si="169"/>
        <v>75.765151515151516</v>
      </c>
      <c r="P1831" t="s">
        <v>8276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>
        <f t="shared" si="168"/>
        <v>1.0153333333333334</v>
      </c>
      <c r="O1832" s="7">
        <f t="shared" si="169"/>
        <v>67.389380530973455</v>
      </c>
      <c r="P1832" t="s">
        <v>8276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>
        <f t="shared" si="168"/>
        <v>1.03</v>
      </c>
      <c r="O1833" s="7">
        <f t="shared" si="169"/>
        <v>73.571428571428569</v>
      </c>
      <c r="P1833" t="s">
        <v>8276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>
        <f t="shared" si="168"/>
        <v>1.4285714285714286</v>
      </c>
      <c r="O1834" s="7">
        <f t="shared" si="169"/>
        <v>25</v>
      </c>
      <c r="P1834" t="s">
        <v>8276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>
        <f t="shared" si="168"/>
        <v>2.625</v>
      </c>
      <c r="O1835" s="7">
        <f t="shared" si="169"/>
        <v>42</v>
      </c>
      <c r="P1835" t="s">
        <v>8276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>
        <f t="shared" si="168"/>
        <v>1.1805000000000001</v>
      </c>
      <c r="O1836" s="7">
        <f t="shared" si="169"/>
        <v>131.16666666666666</v>
      </c>
      <c r="P1836" t="s">
        <v>8276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>
        <f t="shared" si="168"/>
        <v>1.04</v>
      </c>
      <c r="O1837" s="7">
        <f t="shared" si="169"/>
        <v>47.272727272727273</v>
      </c>
      <c r="P1837" t="s">
        <v>8276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>
        <f t="shared" si="168"/>
        <v>2.0034000000000001</v>
      </c>
      <c r="O1838" s="7">
        <f t="shared" si="169"/>
        <v>182.12727272727273</v>
      </c>
      <c r="P1838" t="s">
        <v>8276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>
        <f t="shared" si="168"/>
        <v>3.0683333333333334</v>
      </c>
      <c r="O1839" s="7">
        <f t="shared" si="169"/>
        <v>61.366666666666667</v>
      </c>
      <c r="P1839" t="s">
        <v>8276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>
        <f t="shared" si="168"/>
        <v>1.00149</v>
      </c>
      <c r="O1840" s="7">
        <f t="shared" si="169"/>
        <v>35.767499999999998</v>
      </c>
      <c r="P1840" t="s">
        <v>8276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>
        <f t="shared" si="168"/>
        <v>2.0529999999999999</v>
      </c>
      <c r="O1841" s="7">
        <f t="shared" si="169"/>
        <v>45.62222222222222</v>
      </c>
      <c r="P1841" t="s">
        <v>8276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>
        <f t="shared" si="168"/>
        <v>1.0888888888888888</v>
      </c>
      <c r="O1842" s="7">
        <f t="shared" si="169"/>
        <v>75.384615384615387</v>
      </c>
      <c r="P1842" t="s">
        <v>8276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>
        <f t="shared" si="168"/>
        <v>1.0175000000000001</v>
      </c>
      <c r="O1843" s="7">
        <f t="shared" si="169"/>
        <v>50.875</v>
      </c>
      <c r="P1843" t="s">
        <v>8276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>
        <f t="shared" si="168"/>
        <v>1.2524999999999999</v>
      </c>
      <c r="O1844" s="7">
        <f t="shared" si="169"/>
        <v>119.28571428571429</v>
      </c>
      <c r="P1844" t="s">
        <v>8276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>
        <f t="shared" si="168"/>
        <v>1.2400610000000001</v>
      </c>
      <c r="O1845" s="7">
        <f t="shared" si="169"/>
        <v>92.541865671641801</v>
      </c>
      <c r="P1845" t="s">
        <v>8276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>
        <f t="shared" si="168"/>
        <v>1.014</v>
      </c>
      <c r="O1846" s="7">
        <f t="shared" si="169"/>
        <v>76.05</v>
      </c>
      <c r="P1846" t="s">
        <v>8276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>
        <f t="shared" si="168"/>
        <v>1</v>
      </c>
      <c r="O1847" s="7">
        <f t="shared" si="169"/>
        <v>52.631578947368418</v>
      </c>
      <c r="P1847" t="s">
        <v>8276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>
        <f t="shared" si="168"/>
        <v>1.3792666666666666</v>
      </c>
      <c r="O1848" s="7">
        <f t="shared" si="169"/>
        <v>98.990430622009569</v>
      </c>
      <c r="P1848" t="s">
        <v>8276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>
        <f t="shared" si="168"/>
        <v>1.2088000000000001</v>
      </c>
      <c r="O1849" s="7">
        <f t="shared" si="169"/>
        <v>79.526315789473685</v>
      </c>
      <c r="P1849" t="s">
        <v>8276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>
        <f t="shared" si="168"/>
        <v>1.0736666666666668</v>
      </c>
      <c r="O1850" s="7">
        <f t="shared" si="169"/>
        <v>134.20833333333334</v>
      </c>
      <c r="P1850" t="s">
        <v>8276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>
        <f t="shared" si="168"/>
        <v>1.0033333333333334</v>
      </c>
      <c r="O1851" s="7">
        <f t="shared" si="169"/>
        <v>37.625</v>
      </c>
      <c r="P1851" t="s">
        <v>8276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>
        <f t="shared" si="168"/>
        <v>1.0152222222222222</v>
      </c>
      <c r="O1852" s="7">
        <f t="shared" si="169"/>
        <v>51.044692737430168</v>
      </c>
      <c r="P1852" t="s">
        <v>8276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>
        <f t="shared" si="168"/>
        <v>1.0007692307692309</v>
      </c>
      <c r="O1853" s="7">
        <f t="shared" si="169"/>
        <v>50.03846153846154</v>
      </c>
      <c r="P1853" t="s">
        <v>8276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>
        <f t="shared" si="168"/>
        <v>1.1696666666666666</v>
      </c>
      <c r="O1854" s="7">
        <f t="shared" si="169"/>
        <v>133.93129770992365</v>
      </c>
      <c r="P1854" t="s">
        <v>8276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>
        <f t="shared" si="168"/>
        <v>1.01875</v>
      </c>
      <c r="O1855" s="7">
        <f t="shared" si="169"/>
        <v>58.214285714285715</v>
      </c>
      <c r="P1855" t="s">
        <v>8276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>
        <f t="shared" si="168"/>
        <v>1.0212366666666666</v>
      </c>
      <c r="O1856" s="7">
        <f t="shared" si="169"/>
        <v>88.037643678160919</v>
      </c>
      <c r="P1856" t="s">
        <v>8276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>
        <f t="shared" si="168"/>
        <v>1.5405897142857143</v>
      </c>
      <c r="O1857" s="7">
        <f t="shared" si="169"/>
        <v>70.576753926701571</v>
      </c>
      <c r="P1857" t="s">
        <v>8276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>
        <f t="shared" si="168"/>
        <v>1.0125</v>
      </c>
      <c r="O1858" s="7">
        <f t="shared" si="169"/>
        <v>53.289473684210527</v>
      </c>
      <c r="P1858" t="s">
        <v>8276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>
        <f t="shared" ref="N1859:N1922" si="174">E1859/D1859</f>
        <v>1</v>
      </c>
      <c r="O1859" s="7">
        <f t="shared" ref="O1859:O1922" si="175">IF(L1859,E1859/L1859,0)</f>
        <v>136.36363636363637</v>
      </c>
      <c r="P1859" t="s">
        <v>8276</v>
      </c>
      <c r="Q1859" t="str">
        <f t="shared" ref="Q1859:Q1922" si="176">LEFT(P1859, SEARCH("/",P1859,1)-1)</f>
        <v>music</v>
      </c>
      <c r="R1859" t="str">
        <f t="shared" ref="R1859:R1922" si="177">RIGHT(P1859,LEN(P1859) - SEARCH("/", P1859, 1))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>
        <f t="shared" si="174"/>
        <v>1.0874800874800874</v>
      </c>
      <c r="O1860" s="7">
        <f t="shared" si="175"/>
        <v>40.547315436241611</v>
      </c>
      <c r="P1860" t="s">
        <v>8276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>
        <f t="shared" si="174"/>
        <v>1.3183333333333334</v>
      </c>
      <c r="O1861" s="7">
        <f t="shared" si="175"/>
        <v>70.625</v>
      </c>
      <c r="P1861" t="s">
        <v>8276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>
        <f t="shared" si="174"/>
        <v>1.3346666666666667</v>
      </c>
      <c r="O1862" s="7">
        <f t="shared" si="175"/>
        <v>52.684210526315788</v>
      </c>
      <c r="P1862" t="s">
        <v>8276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>
        <f t="shared" si="174"/>
        <v>0</v>
      </c>
      <c r="O1863" s="7">
        <f t="shared" si="175"/>
        <v>0</v>
      </c>
      <c r="P1863" t="s">
        <v>8283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>
        <f t="shared" si="174"/>
        <v>8.0833333333333326E-2</v>
      </c>
      <c r="O1864" s="7">
        <f t="shared" si="175"/>
        <v>90.9375</v>
      </c>
      <c r="P1864" t="s">
        <v>8283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>
        <f t="shared" si="174"/>
        <v>4.0000000000000001E-3</v>
      </c>
      <c r="O1865" s="7">
        <f t="shared" si="175"/>
        <v>5</v>
      </c>
      <c r="P1865" t="s">
        <v>8283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>
        <f t="shared" si="174"/>
        <v>0.42892307692307691</v>
      </c>
      <c r="O1866" s="7">
        <f t="shared" si="175"/>
        <v>58.083333333333336</v>
      </c>
      <c r="P1866" t="s">
        <v>8283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>
        <f t="shared" si="174"/>
        <v>3.6363636363636364E-5</v>
      </c>
      <c r="O1867" s="7">
        <f t="shared" si="175"/>
        <v>2</v>
      </c>
      <c r="P1867" t="s">
        <v>8283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>
        <f t="shared" si="174"/>
        <v>5.0000000000000001E-3</v>
      </c>
      <c r="O1868" s="7">
        <f t="shared" si="175"/>
        <v>62.5</v>
      </c>
      <c r="P1868" t="s">
        <v>8283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>
        <f t="shared" si="174"/>
        <v>5.0000000000000001E-4</v>
      </c>
      <c r="O1869" s="7">
        <f t="shared" si="175"/>
        <v>10</v>
      </c>
      <c r="P1869" t="s">
        <v>8283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>
        <f t="shared" si="174"/>
        <v>4.8680000000000001E-2</v>
      </c>
      <c r="O1870" s="7">
        <f t="shared" si="175"/>
        <v>71.588235294117652</v>
      </c>
      <c r="P1870" t="s">
        <v>8283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>
        <f t="shared" si="174"/>
        <v>0</v>
      </c>
      <c r="O1871" s="7">
        <f t="shared" si="175"/>
        <v>0</v>
      </c>
      <c r="P1871" t="s">
        <v>8283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>
        <f t="shared" si="174"/>
        <v>0.10314285714285715</v>
      </c>
      <c r="O1872" s="7">
        <f t="shared" si="175"/>
        <v>32.81818181818182</v>
      </c>
      <c r="P1872" t="s">
        <v>8283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>
        <f t="shared" si="174"/>
        <v>0.7178461538461538</v>
      </c>
      <c r="O1873" s="7">
        <f t="shared" si="175"/>
        <v>49.11578947368421</v>
      </c>
      <c r="P1873" t="s">
        <v>8283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>
        <f t="shared" si="174"/>
        <v>1.06E-2</v>
      </c>
      <c r="O1874" s="7">
        <f t="shared" si="175"/>
        <v>16.307692307692307</v>
      </c>
      <c r="P1874" t="s">
        <v>8283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>
        <f t="shared" si="174"/>
        <v>4.4999999999999997E-3</v>
      </c>
      <c r="O1875" s="7">
        <f t="shared" si="175"/>
        <v>18</v>
      </c>
      <c r="P1875" t="s">
        <v>8283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>
        <f t="shared" si="174"/>
        <v>1.6249999999999999E-4</v>
      </c>
      <c r="O1876" s="7">
        <f t="shared" si="175"/>
        <v>13</v>
      </c>
      <c r="P1876" t="s">
        <v>8283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>
        <f t="shared" si="174"/>
        <v>5.1000000000000004E-3</v>
      </c>
      <c r="O1877" s="7">
        <f t="shared" si="175"/>
        <v>17</v>
      </c>
      <c r="P1877" t="s">
        <v>8283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>
        <f t="shared" si="174"/>
        <v>0</v>
      </c>
      <c r="O1878" s="7">
        <f t="shared" si="175"/>
        <v>0</v>
      </c>
      <c r="P1878" t="s">
        <v>8283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>
        <f t="shared" si="174"/>
        <v>0</v>
      </c>
      <c r="O1879" s="7">
        <f t="shared" si="175"/>
        <v>0</v>
      </c>
      <c r="P1879" t="s">
        <v>8283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>
        <f t="shared" si="174"/>
        <v>0</v>
      </c>
      <c r="O1880" s="7">
        <f t="shared" si="175"/>
        <v>0</v>
      </c>
      <c r="P1880" t="s">
        <v>8283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>
        <f t="shared" si="174"/>
        <v>1.1999999999999999E-3</v>
      </c>
      <c r="O1881" s="7">
        <f t="shared" si="175"/>
        <v>3</v>
      </c>
      <c r="P1881" t="s">
        <v>8283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>
        <f t="shared" si="174"/>
        <v>0.20080000000000001</v>
      </c>
      <c r="O1882" s="7">
        <f t="shared" si="175"/>
        <v>41.833333333333336</v>
      </c>
      <c r="P1882" t="s">
        <v>8283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>
        <f t="shared" si="174"/>
        <v>1.726845</v>
      </c>
      <c r="O1883" s="7">
        <f t="shared" si="175"/>
        <v>49.338428571428572</v>
      </c>
      <c r="P1883" t="s">
        <v>8279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>
        <f t="shared" si="174"/>
        <v>1.008955223880597</v>
      </c>
      <c r="O1884" s="7">
        <f t="shared" si="175"/>
        <v>41.728395061728392</v>
      </c>
      <c r="P1884" t="s">
        <v>8279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>
        <f t="shared" si="174"/>
        <v>1.0480480480480481</v>
      </c>
      <c r="O1885" s="7">
        <f t="shared" si="175"/>
        <v>32.71875</v>
      </c>
      <c r="P1885" t="s">
        <v>8279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>
        <f t="shared" si="174"/>
        <v>1.351</v>
      </c>
      <c r="O1886" s="7">
        <f t="shared" si="175"/>
        <v>51.96153846153846</v>
      </c>
      <c r="P1886" t="s">
        <v>8279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>
        <f t="shared" si="174"/>
        <v>1.1632786885245903</v>
      </c>
      <c r="O1887" s="7">
        <f t="shared" si="175"/>
        <v>50.685714285714283</v>
      </c>
      <c r="P1887" t="s">
        <v>8279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>
        <f t="shared" si="174"/>
        <v>1.0208333333333333</v>
      </c>
      <c r="O1888" s="7">
        <f t="shared" si="175"/>
        <v>42.241379310344826</v>
      </c>
      <c r="P1888" t="s">
        <v>8279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>
        <f t="shared" si="174"/>
        <v>1.1116666666666666</v>
      </c>
      <c r="O1889" s="7">
        <f t="shared" si="175"/>
        <v>416.875</v>
      </c>
      <c r="P1889" t="s">
        <v>8279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>
        <f t="shared" si="174"/>
        <v>1.6608000000000001</v>
      </c>
      <c r="O1890" s="7">
        <f t="shared" si="175"/>
        <v>46.651685393258425</v>
      </c>
      <c r="P1890" t="s">
        <v>8279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>
        <f t="shared" si="174"/>
        <v>1.0660000000000001</v>
      </c>
      <c r="O1891" s="7">
        <f t="shared" si="175"/>
        <v>48.454545454545453</v>
      </c>
      <c r="P1891" t="s">
        <v>8279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>
        <f t="shared" si="174"/>
        <v>1.4458441666666668</v>
      </c>
      <c r="O1892" s="7">
        <f t="shared" si="175"/>
        <v>70.5289837398374</v>
      </c>
      <c r="P1892" t="s">
        <v>8279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>
        <f t="shared" si="174"/>
        <v>1.0555000000000001</v>
      </c>
      <c r="O1893" s="7">
        <f t="shared" si="175"/>
        <v>87.958333333333329</v>
      </c>
      <c r="P1893" t="s">
        <v>8279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>
        <f t="shared" si="174"/>
        <v>1.3660000000000001</v>
      </c>
      <c r="O1894" s="7">
        <f t="shared" si="175"/>
        <v>26.26923076923077</v>
      </c>
      <c r="P1894" t="s">
        <v>8279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>
        <f t="shared" si="174"/>
        <v>1.04</v>
      </c>
      <c r="O1895" s="7">
        <f t="shared" si="175"/>
        <v>57.777777777777779</v>
      </c>
      <c r="P1895" t="s">
        <v>8279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>
        <f t="shared" si="174"/>
        <v>1.145</v>
      </c>
      <c r="O1896" s="7">
        <f t="shared" si="175"/>
        <v>57.25</v>
      </c>
      <c r="P1896" t="s">
        <v>8279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>
        <f t="shared" si="174"/>
        <v>1.0171957671957672</v>
      </c>
      <c r="O1897" s="7">
        <f t="shared" si="175"/>
        <v>196.34042553191489</v>
      </c>
      <c r="P1897" t="s">
        <v>8279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>
        <f t="shared" si="174"/>
        <v>1.2394678492239468</v>
      </c>
      <c r="O1898" s="7">
        <f t="shared" si="175"/>
        <v>43</v>
      </c>
      <c r="P1898" t="s">
        <v>8279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>
        <f t="shared" si="174"/>
        <v>1.0245669291338582</v>
      </c>
      <c r="O1899" s="7">
        <f t="shared" si="175"/>
        <v>35.551912568306008</v>
      </c>
      <c r="P1899" t="s">
        <v>8279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>
        <f t="shared" si="174"/>
        <v>1.4450000000000001</v>
      </c>
      <c r="O1900" s="7">
        <f t="shared" si="175"/>
        <v>68.80952380952381</v>
      </c>
      <c r="P1900" t="s">
        <v>8279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>
        <f t="shared" si="174"/>
        <v>1.3333333333333333</v>
      </c>
      <c r="O1901" s="7">
        <f t="shared" si="175"/>
        <v>28.571428571428573</v>
      </c>
      <c r="P1901" t="s">
        <v>8279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>
        <f t="shared" si="174"/>
        <v>1.0936440000000001</v>
      </c>
      <c r="O1902" s="7">
        <f t="shared" si="175"/>
        <v>50.631666666666668</v>
      </c>
      <c r="P1902" t="s">
        <v>8279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>
        <f t="shared" si="174"/>
        <v>2.696969696969697E-2</v>
      </c>
      <c r="O1903" s="7">
        <f t="shared" si="175"/>
        <v>106.8</v>
      </c>
      <c r="P1903" t="s">
        <v>8294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>
        <f t="shared" si="174"/>
        <v>1.2E-2</v>
      </c>
      <c r="O1904" s="7">
        <f t="shared" si="175"/>
        <v>4</v>
      </c>
      <c r="P1904" t="s">
        <v>8294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>
        <f t="shared" si="174"/>
        <v>0.46600000000000003</v>
      </c>
      <c r="O1905" s="7">
        <f t="shared" si="175"/>
        <v>34.097560975609753</v>
      </c>
      <c r="P1905" t="s">
        <v>8294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>
        <f t="shared" si="174"/>
        <v>1E-3</v>
      </c>
      <c r="O1906" s="7">
        <f t="shared" si="175"/>
        <v>25</v>
      </c>
      <c r="P1906" t="s">
        <v>8294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>
        <f t="shared" si="174"/>
        <v>1.6800000000000001E-3</v>
      </c>
      <c r="O1907" s="7">
        <f t="shared" si="175"/>
        <v>10.5</v>
      </c>
      <c r="P1907" t="s">
        <v>8294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>
        <f t="shared" si="174"/>
        <v>0.42759999999999998</v>
      </c>
      <c r="O1908" s="7">
        <f t="shared" si="175"/>
        <v>215.95959595959596</v>
      </c>
      <c r="P1908" t="s">
        <v>8294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>
        <f t="shared" si="174"/>
        <v>2.8333333333333335E-3</v>
      </c>
      <c r="O1909" s="7">
        <f t="shared" si="175"/>
        <v>21.25</v>
      </c>
      <c r="P1909" t="s">
        <v>8294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>
        <f t="shared" si="174"/>
        <v>1.7319999999999999E-2</v>
      </c>
      <c r="O1910" s="7">
        <f t="shared" si="175"/>
        <v>108.25</v>
      </c>
      <c r="P1910" t="s">
        <v>8294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>
        <f t="shared" si="174"/>
        <v>0.14111428571428572</v>
      </c>
      <c r="O1911" s="7">
        <f t="shared" si="175"/>
        <v>129.97368421052633</v>
      </c>
      <c r="P1911" t="s">
        <v>8294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>
        <f t="shared" si="174"/>
        <v>0.39395294117647056</v>
      </c>
      <c r="O1912" s="7">
        <f t="shared" si="175"/>
        <v>117.49473684210527</v>
      </c>
      <c r="P1912" t="s">
        <v>8294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>
        <f t="shared" si="174"/>
        <v>2.3529411764705883E-4</v>
      </c>
      <c r="O1913" s="7">
        <f t="shared" si="175"/>
        <v>10</v>
      </c>
      <c r="P1913" t="s">
        <v>8294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>
        <f t="shared" si="174"/>
        <v>0.59299999999999997</v>
      </c>
      <c r="O1914" s="7">
        <f t="shared" si="175"/>
        <v>70.595238095238102</v>
      </c>
      <c r="P1914" t="s">
        <v>8294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>
        <f t="shared" si="174"/>
        <v>1.3270833333333334E-2</v>
      </c>
      <c r="O1915" s="7">
        <f t="shared" si="175"/>
        <v>24.5</v>
      </c>
      <c r="P1915" t="s">
        <v>8294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>
        <f t="shared" si="174"/>
        <v>9.0090090090090086E-2</v>
      </c>
      <c r="O1916" s="7">
        <f t="shared" si="175"/>
        <v>30</v>
      </c>
      <c r="P1916" t="s">
        <v>8294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>
        <f t="shared" si="174"/>
        <v>1.6E-2</v>
      </c>
      <c r="O1917" s="7">
        <f t="shared" si="175"/>
        <v>2</v>
      </c>
      <c r="P1917" t="s">
        <v>8294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>
        <f t="shared" si="174"/>
        <v>5.1000000000000004E-3</v>
      </c>
      <c r="O1918" s="7">
        <f t="shared" si="175"/>
        <v>17</v>
      </c>
      <c r="P1918" t="s">
        <v>8294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>
        <f t="shared" si="174"/>
        <v>0.52570512820512816</v>
      </c>
      <c r="O1919" s="7">
        <f t="shared" si="175"/>
        <v>2928.9285714285716</v>
      </c>
      <c r="P1919" t="s">
        <v>8294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>
        <f t="shared" si="174"/>
        <v>1.04E-2</v>
      </c>
      <c r="O1920" s="7">
        <f t="shared" si="175"/>
        <v>28.888888888888889</v>
      </c>
      <c r="P1920" t="s">
        <v>8294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>
        <f t="shared" si="174"/>
        <v>0.47399999999999998</v>
      </c>
      <c r="O1921" s="7">
        <f t="shared" si="175"/>
        <v>29.625</v>
      </c>
      <c r="P1921" t="s">
        <v>8294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>
        <f t="shared" si="174"/>
        <v>0.43030000000000002</v>
      </c>
      <c r="O1922" s="7">
        <f t="shared" si="175"/>
        <v>40.980952380952381</v>
      </c>
      <c r="P1922" t="s">
        <v>8294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>
        <f t="shared" ref="N1923:N1986" si="180">E1923/D1923</f>
        <v>1.3680000000000001</v>
      </c>
      <c r="O1923" s="7">
        <f t="shared" ref="O1923:O1986" si="181">IF(L1923,E1923/L1923,0)</f>
        <v>54</v>
      </c>
      <c r="P1923" t="s">
        <v>8279</v>
      </c>
      <c r="Q1923" t="str">
        <f t="shared" ref="Q1923:Q1986" si="182">LEFT(P1923, SEARCH("/",P1923,1)-1)</f>
        <v>music</v>
      </c>
      <c r="R1923" t="str">
        <f t="shared" ref="R1923:R1986" si="183">RIGHT(P1923,LEN(P1923) - SEARCH("/", P1923, 1))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>
        <f t="shared" si="180"/>
        <v>1.1555</v>
      </c>
      <c r="O1924" s="7">
        <f t="shared" si="181"/>
        <v>36.109375</v>
      </c>
      <c r="P1924" t="s">
        <v>8279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>
        <f t="shared" si="180"/>
        <v>2.4079999999999999</v>
      </c>
      <c r="O1925" s="7">
        <f t="shared" si="181"/>
        <v>23.153846153846153</v>
      </c>
      <c r="P1925" t="s">
        <v>8279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>
        <f t="shared" si="180"/>
        <v>1.1439999999999999</v>
      </c>
      <c r="O1926" s="7">
        <f t="shared" si="181"/>
        <v>104</v>
      </c>
      <c r="P1926" t="s">
        <v>8279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>
        <f t="shared" si="180"/>
        <v>1.1033333333333333</v>
      </c>
      <c r="O1927" s="7">
        <f t="shared" si="181"/>
        <v>31.826923076923077</v>
      </c>
      <c r="P1927" t="s">
        <v>8279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>
        <f t="shared" si="180"/>
        <v>1.9537933333333333</v>
      </c>
      <c r="O1928" s="7">
        <f t="shared" si="181"/>
        <v>27.3896261682243</v>
      </c>
      <c r="P1928" t="s">
        <v>8279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>
        <f t="shared" si="180"/>
        <v>1.0333333333333334</v>
      </c>
      <c r="O1929" s="7">
        <f t="shared" si="181"/>
        <v>56.363636363636367</v>
      </c>
      <c r="P1929" t="s">
        <v>8279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>
        <f t="shared" si="180"/>
        <v>1.031372549019608</v>
      </c>
      <c r="O1930" s="7">
        <f t="shared" si="181"/>
        <v>77.352941176470594</v>
      </c>
      <c r="P1930" t="s">
        <v>8279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>
        <f t="shared" si="180"/>
        <v>1.003125</v>
      </c>
      <c r="O1931" s="7">
        <f t="shared" si="181"/>
        <v>42.8</v>
      </c>
      <c r="P1931" t="s">
        <v>8279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>
        <f t="shared" si="180"/>
        <v>1.27</v>
      </c>
      <c r="O1932" s="7">
        <f t="shared" si="181"/>
        <v>48.846153846153847</v>
      </c>
      <c r="P1932" t="s">
        <v>8279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>
        <f t="shared" si="180"/>
        <v>1.20601</v>
      </c>
      <c r="O1933" s="7">
        <f t="shared" si="181"/>
        <v>48.240400000000001</v>
      </c>
      <c r="P1933" t="s">
        <v>8279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>
        <f t="shared" si="180"/>
        <v>1.0699047619047619</v>
      </c>
      <c r="O1934" s="7">
        <f t="shared" si="181"/>
        <v>70.212500000000006</v>
      </c>
      <c r="P1934" t="s">
        <v>8279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>
        <f t="shared" si="180"/>
        <v>1.7243333333333333</v>
      </c>
      <c r="O1935" s="7">
        <f t="shared" si="181"/>
        <v>94.054545454545448</v>
      </c>
      <c r="P1935" t="s">
        <v>8279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>
        <f t="shared" si="180"/>
        <v>1.2362</v>
      </c>
      <c r="O1936" s="7">
        <f t="shared" si="181"/>
        <v>80.272727272727266</v>
      </c>
      <c r="P1936" t="s">
        <v>8279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>
        <f t="shared" si="180"/>
        <v>1.0840000000000001</v>
      </c>
      <c r="O1937" s="7">
        <f t="shared" si="181"/>
        <v>54.2</v>
      </c>
      <c r="P1937" t="s">
        <v>8279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>
        <f t="shared" si="180"/>
        <v>1.1652013333333333</v>
      </c>
      <c r="O1938" s="7">
        <f t="shared" si="181"/>
        <v>60.26903448275862</v>
      </c>
      <c r="P1938" t="s">
        <v>8279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>
        <f t="shared" si="180"/>
        <v>1.8724499999999999</v>
      </c>
      <c r="O1939" s="7">
        <f t="shared" si="181"/>
        <v>38.740344827586206</v>
      </c>
      <c r="P1939" t="s">
        <v>8279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>
        <f t="shared" si="180"/>
        <v>1.1593333333333333</v>
      </c>
      <c r="O1940" s="7">
        <f t="shared" si="181"/>
        <v>152.54385964912279</v>
      </c>
      <c r="P1940" t="s">
        <v>8279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>
        <f t="shared" si="180"/>
        <v>1.107</v>
      </c>
      <c r="O1941" s="7">
        <f t="shared" si="181"/>
        <v>115.3125</v>
      </c>
      <c r="P1941" t="s">
        <v>8279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>
        <f t="shared" si="180"/>
        <v>1.7092307692307693</v>
      </c>
      <c r="O1942" s="7">
        <f t="shared" si="181"/>
        <v>35.838709677419352</v>
      </c>
      <c r="P1942" t="s">
        <v>8279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>
        <f t="shared" si="180"/>
        <v>1.2611835600000001</v>
      </c>
      <c r="O1943" s="7">
        <f t="shared" si="181"/>
        <v>64.570118779438872</v>
      </c>
      <c r="P1943" t="s">
        <v>8295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>
        <f t="shared" si="180"/>
        <v>1.3844033333333334</v>
      </c>
      <c r="O1944" s="7">
        <f t="shared" si="181"/>
        <v>87.436000000000007</v>
      </c>
      <c r="P1944" t="s">
        <v>8295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>
        <f t="shared" si="180"/>
        <v>17.052499999999998</v>
      </c>
      <c r="O1945" s="7">
        <f t="shared" si="181"/>
        <v>68.815577078288939</v>
      </c>
      <c r="P1945" t="s">
        <v>8295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>
        <f t="shared" si="180"/>
        <v>7.8805550000000002</v>
      </c>
      <c r="O1946" s="7">
        <f t="shared" si="181"/>
        <v>176.200223588597</v>
      </c>
      <c r="P1946" t="s">
        <v>8295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>
        <f t="shared" si="180"/>
        <v>3.4801799999999998</v>
      </c>
      <c r="O1947" s="7">
        <f t="shared" si="181"/>
        <v>511.79117647058825</v>
      </c>
      <c r="P1947" t="s">
        <v>8295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>
        <f t="shared" si="180"/>
        <v>1.4974666666666667</v>
      </c>
      <c r="O1948" s="7">
        <f t="shared" si="181"/>
        <v>160.44285714285715</v>
      </c>
      <c r="P1948" t="s">
        <v>8295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>
        <f t="shared" si="180"/>
        <v>1.0063375000000001</v>
      </c>
      <c r="O1949" s="7">
        <f t="shared" si="181"/>
        <v>35.003043478260871</v>
      </c>
      <c r="P1949" t="s">
        <v>8295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>
        <f t="shared" si="180"/>
        <v>8.0021100000000001</v>
      </c>
      <c r="O1950" s="7">
        <f t="shared" si="181"/>
        <v>188.50671378091872</v>
      </c>
      <c r="P1950" t="s">
        <v>8295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>
        <f t="shared" si="180"/>
        <v>1.0600260000000001</v>
      </c>
      <c r="O1951" s="7">
        <f t="shared" si="181"/>
        <v>56.204984093319197</v>
      </c>
      <c r="P1951" t="s">
        <v>8295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>
        <f t="shared" si="180"/>
        <v>2.0051866666666669</v>
      </c>
      <c r="O1952" s="7">
        <f t="shared" si="181"/>
        <v>51.3054157782516</v>
      </c>
      <c r="P1952" t="s">
        <v>8295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>
        <f t="shared" si="180"/>
        <v>2.1244399999999999</v>
      </c>
      <c r="O1953" s="7">
        <f t="shared" si="181"/>
        <v>127.36450839328538</v>
      </c>
      <c r="P1953" t="s">
        <v>8295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>
        <f t="shared" si="180"/>
        <v>1.9847237142857144</v>
      </c>
      <c r="O1954" s="7">
        <f t="shared" si="181"/>
        <v>101.85532258064516</v>
      </c>
      <c r="P1954" t="s">
        <v>8295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>
        <f t="shared" si="180"/>
        <v>2.2594666666666665</v>
      </c>
      <c r="O1955" s="7">
        <f t="shared" si="181"/>
        <v>230.55782312925169</v>
      </c>
      <c r="P1955" t="s">
        <v>8295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>
        <f t="shared" si="180"/>
        <v>6.9894800000000004</v>
      </c>
      <c r="O1956" s="7">
        <f t="shared" si="181"/>
        <v>842.10602409638557</v>
      </c>
      <c r="P1956" t="s">
        <v>8295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>
        <f t="shared" si="180"/>
        <v>3.9859528571428569</v>
      </c>
      <c r="O1957" s="7">
        <f t="shared" si="181"/>
        <v>577.27593103448271</v>
      </c>
      <c r="P1957" t="s">
        <v>8295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>
        <f t="shared" si="180"/>
        <v>2.9403333333333332</v>
      </c>
      <c r="O1958" s="7">
        <f t="shared" si="181"/>
        <v>483.34246575342468</v>
      </c>
      <c r="P1958" t="s">
        <v>8295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>
        <f t="shared" si="180"/>
        <v>1.6750470000000002</v>
      </c>
      <c r="O1959" s="7">
        <f t="shared" si="181"/>
        <v>76.138500000000008</v>
      </c>
      <c r="P1959" t="s">
        <v>8295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>
        <f t="shared" si="180"/>
        <v>14.355717142857143</v>
      </c>
      <c r="O1960" s="7">
        <f t="shared" si="181"/>
        <v>74.107684365781708</v>
      </c>
      <c r="P1960" t="s">
        <v>8295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>
        <f t="shared" si="180"/>
        <v>1.5673440000000001</v>
      </c>
      <c r="O1961" s="7">
        <f t="shared" si="181"/>
        <v>36.965660377358489</v>
      </c>
      <c r="P1961" t="s">
        <v>8295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>
        <f t="shared" si="180"/>
        <v>1.1790285714285715</v>
      </c>
      <c r="O1962" s="7">
        <f t="shared" si="181"/>
        <v>2500.969696969697</v>
      </c>
      <c r="P1962" t="s">
        <v>8295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>
        <f t="shared" si="180"/>
        <v>11.053811999999999</v>
      </c>
      <c r="O1963" s="7">
        <f t="shared" si="181"/>
        <v>67.690214329454989</v>
      </c>
      <c r="P1963" t="s">
        <v>8295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>
        <f t="shared" si="180"/>
        <v>1.9292499999999999</v>
      </c>
      <c r="O1964" s="7">
        <f t="shared" si="181"/>
        <v>63.04738562091503</v>
      </c>
      <c r="P1964" t="s">
        <v>8295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>
        <f t="shared" si="180"/>
        <v>1.268842105263158</v>
      </c>
      <c r="O1965" s="7">
        <f t="shared" si="181"/>
        <v>117.6</v>
      </c>
      <c r="P1965" t="s">
        <v>8295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>
        <f t="shared" si="180"/>
        <v>2.5957748878923765</v>
      </c>
      <c r="O1966" s="7">
        <f t="shared" si="181"/>
        <v>180.75185011709601</v>
      </c>
      <c r="P1966" t="s">
        <v>8295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>
        <f t="shared" si="180"/>
        <v>2.6227999999999998</v>
      </c>
      <c r="O1967" s="7">
        <f t="shared" si="181"/>
        <v>127.32038834951456</v>
      </c>
      <c r="P1967" t="s">
        <v>8295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>
        <f t="shared" si="180"/>
        <v>2.0674309000000002</v>
      </c>
      <c r="O1968" s="7">
        <f t="shared" si="181"/>
        <v>136.6444745538665</v>
      </c>
      <c r="P1968" t="s">
        <v>8295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>
        <f t="shared" si="180"/>
        <v>3.7012999999999998</v>
      </c>
      <c r="O1969" s="7">
        <f t="shared" si="181"/>
        <v>182.78024691358024</v>
      </c>
      <c r="P1969" t="s">
        <v>8295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>
        <f t="shared" si="180"/>
        <v>2.8496600000000001</v>
      </c>
      <c r="O1970" s="7">
        <f t="shared" si="181"/>
        <v>279.37843137254902</v>
      </c>
      <c r="P1970" t="s">
        <v>8295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>
        <f t="shared" si="180"/>
        <v>5.7907999999999999</v>
      </c>
      <c r="O1971" s="7">
        <f t="shared" si="181"/>
        <v>61.375728669846318</v>
      </c>
      <c r="P1971" t="s">
        <v>8295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>
        <f t="shared" si="180"/>
        <v>11.318</v>
      </c>
      <c r="O1972" s="7">
        <f t="shared" si="181"/>
        <v>80.727532097004286</v>
      </c>
      <c r="P1972" t="s">
        <v>8295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>
        <f t="shared" si="180"/>
        <v>2.6302771750000002</v>
      </c>
      <c r="O1973" s="7">
        <f t="shared" si="181"/>
        <v>272.35590732591254</v>
      </c>
      <c r="P1973" t="s">
        <v>8295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>
        <f t="shared" si="180"/>
        <v>6.7447999999999997</v>
      </c>
      <c r="O1974" s="7">
        <f t="shared" si="181"/>
        <v>70.848739495798313</v>
      </c>
      <c r="P1974" t="s">
        <v>8295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>
        <f t="shared" si="180"/>
        <v>2.5683081313131315</v>
      </c>
      <c r="O1975" s="7">
        <f t="shared" si="181"/>
        <v>247.94003412969283</v>
      </c>
      <c r="P1975" t="s">
        <v>8295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>
        <f t="shared" si="180"/>
        <v>3.7549600000000001</v>
      </c>
      <c r="O1976" s="7">
        <f t="shared" si="181"/>
        <v>186.81393034825871</v>
      </c>
      <c r="P1976" t="s">
        <v>8295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>
        <f t="shared" si="180"/>
        <v>2.0870837499999997</v>
      </c>
      <c r="O1977" s="7">
        <f t="shared" si="181"/>
        <v>131.98948616600788</v>
      </c>
      <c r="P1977" t="s">
        <v>8295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>
        <f t="shared" si="180"/>
        <v>3.4660000000000002</v>
      </c>
      <c r="O1978" s="7">
        <f t="shared" si="181"/>
        <v>29.310782241014799</v>
      </c>
      <c r="P1978" t="s">
        <v>8295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>
        <f t="shared" si="180"/>
        <v>4.0232999999999999</v>
      </c>
      <c r="O1979" s="7">
        <f t="shared" si="181"/>
        <v>245.02436053593178</v>
      </c>
      <c r="P1979" t="s">
        <v>8295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>
        <f t="shared" si="180"/>
        <v>10.2684514</v>
      </c>
      <c r="O1980" s="7">
        <f t="shared" si="181"/>
        <v>1323.2540463917526</v>
      </c>
      <c r="P1980" t="s">
        <v>8295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>
        <f t="shared" si="180"/>
        <v>1.14901155</v>
      </c>
      <c r="O1981" s="7">
        <f t="shared" si="181"/>
        <v>282.65966789667897</v>
      </c>
      <c r="P1981" t="s">
        <v>8295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>
        <f t="shared" si="180"/>
        <v>3.5482402000000004</v>
      </c>
      <c r="O1982" s="7">
        <f t="shared" si="181"/>
        <v>91.214401028277635</v>
      </c>
      <c r="P1982" t="s">
        <v>8295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>
        <f t="shared" si="180"/>
        <v>5.0799999999999998E-2</v>
      </c>
      <c r="O1983" s="7">
        <f t="shared" si="181"/>
        <v>31.75</v>
      </c>
      <c r="P1983" t="s">
        <v>8296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>
        <f t="shared" si="180"/>
        <v>0</v>
      </c>
      <c r="O1984" s="7">
        <f t="shared" si="181"/>
        <v>0</v>
      </c>
      <c r="P1984" t="s">
        <v>8296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>
        <f t="shared" si="180"/>
        <v>4.2999999999999997E-2</v>
      </c>
      <c r="O1985" s="7">
        <f t="shared" si="181"/>
        <v>88.6875</v>
      </c>
      <c r="P1985" t="s">
        <v>8296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>
        <f t="shared" si="180"/>
        <v>0.21146666666666666</v>
      </c>
      <c r="O1986" s="7">
        <f t="shared" si="181"/>
        <v>453.14285714285717</v>
      </c>
      <c r="P1986" t="s">
        <v>8296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>
        <f t="shared" ref="N1987:N2050" si="186">E1987/D1987</f>
        <v>3.1875000000000001E-2</v>
      </c>
      <c r="O1987" s="7">
        <f t="shared" ref="O1987:O2050" si="187">IF(L1987,E1987/L1987,0)</f>
        <v>12.75</v>
      </c>
      <c r="P1987" t="s">
        <v>8296</v>
      </c>
      <c r="Q1987" t="str">
        <f t="shared" ref="Q1987:Q2050" si="188">LEFT(P1987, SEARCH("/",P1987,1)-1)</f>
        <v>photography</v>
      </c>
      <c r="R1987" t="str">
        <f t="shared" ref="R1987:R2050" si="189">RIGHT(P1987,LEN(P1987) - SEARCH("/", P1987, 1))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>
        <f t="shared" si="186"/>
        <v>5.0000000000000001E-4</v>
      </c>
      <c r="O1988" s="7">
        <f t="shared" si="187"/>
        <v>1</v>
      </c>
      <c r="P1988" t="s">
        <v>8296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>
        <f t="shared" si="186"/>
        <v>0.42472727272727273</v>
      </c>
      <c r="O1989" s="7">
        <f t="shared" si="187"/>
        <v>83.428571428571431</v>
      </c>
      <c r="P1989" t="s">
        <v>8296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>
        <f t="shared" si="186"/>
        <v>4.1666666666666666E-3</v>
      </c>
      <c r="O1990" s="7">
        <f t="shared" si="187"/>
        <v>25</v>
      </c>
      <c r="P1990" t="s">
        <v>8296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>
        <f t="shared" si="186"/>
        <v>0.01</v>
      </c>
      <c r="O1991" s="7">
        <f t="shared" si="187"/>
        <v>50</v>
      </c>
      <c r="P1991" t="s">
        <v>8296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>
        <f t="shared" si="186"/>
        <v>0.16966666666666666</v>
      </c>
      <c r="O1992" s="7">
        <f t="shared" si="187"/>
        <v>101.8</v>
      </c>
      <c r="P1992" t="s">
        <v>8296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>
        <f t="shared" si="186"/>
        <v>7.0000000000000007E-2</v>
      </c>
      <c r="O1993" s="7">
        <f t="shared" si="187"/>
        <v>46.666666666666664</v>
      </c>
      <c r="P1993" t="s">
        <v>8296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>
        <f t="shared" si="186"/>
        <v>1.3333333333333333E-3</v>
      </c>
      <c r="O1994" s="7">
        <f t="shared" si="187"/>
        <v>1</v>
      </c>
      <c r="P1994" t="s">
        <v>8296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>
        <f t="shared" si="186"/>
        <v>0</v>
      </c>
      <c r="O1995" s="7">
        <f t="shared" si="187"/>
        <v>0</v>
      </c>
      <c r="P1995" t="s">
        <v>8296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>
        <f t="shared" si="186"/>
        <v>0</v>
      </c>
      <c r="O1996" s="7">
        <f t="shared" si="187"/>
        <v>0</v>
      </c>
      <c r="P1996" t="s">
        <v>8296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>
        <f t="shared" si="186"/>
        <v>7.8E-2</v>
      </c>
      <c r="O1997" s="7">
        <f t="shared" si="187"/>
        <v>26</v>
      </c>
      <c r="P1997" t="s">
        <v>8296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>
        <f t="shared" si="186"/>
        <v>0</v>
      </c>
      <c r="O1998" s="7">
        <f t="shared" si="187"/>
        <v>0</v>
      </c>
      <c r="P1998" t="s">
        <v>8296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>
        <f t="shared" si="186"/>
        <v>0</v>
      </c>
      <c r="O1999" s="7">
        <f t="shared" si="187"/>
        <v>0</v>
      </c>
      <c r="P1999" t="s">
        <v>8296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>
        <f t="shared" si="186"/>
        <v>0.26200000000000001</v>
      </c>
      <c r="O2000" s="7">
        <f t="shared" si="187"/>
        <v>218.33333333333334</v>
      </c>
      <c r="P2000" t="s">
        <v>8296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>
        <f t="shared" si="186"/>
        <v>7.6129032258064515E-3</v>
      </c>
      <c r="O2001" s="7">
        <f t="shared" si="187"/>
        <v>33.714285714285715</v>
      </c>
      <c r="P2001" t="s">
        <v>8296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>
        <f t="shared" si="186"/>
        <v>0.125</v>
      </c>
      <c r="O2002" s="7">
        <f t="shared" si="187"/>
        <v>25</v>
      </c>
      <c r="P2002" t="s">
        <v>8296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>
        <f t="shared" si="186"/>
        <v>3.8212909090909091</v>
      </c>
      <c r="O2003" s="7">
        <f t="shared" si="187"/>
        <v>128.38790470372632</v>
      </c>
      <c r="P2003" t="s">
        <v>8295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>
        <f t="shared" si="186"/>
        <v>2.1679422000000002</v>
      </c>
      <c r="O2004" s="7">
        <f t="shared" si="187"/>
        <v>78.834261818181815</v>
      </c>
      <c r="P2004" t="s">
        <v>8295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>
        <f t="shared" si="186"/>
        <v>3.12</v>
      </c>
      <c r="O2005" s="7">
        <f t="shared" si="187"/>
        <v>91.764705882352942</v>
      </c>
      <c r="P2005" t="s">
        <v>8295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>
        <f t="shared" si="186"/>
        <v>2.3442048</v>
      </c>
      <c r="O2006" s="7">
        <f t="shared" si="187"/>
        <v>331.10237288135596</v>
      </c>
      <c r="P2006" t="s">
        <v>8295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>
        <f t="shared" si="186"/>
        <v>1.236801</v>
      </c>
      <c r="O2007" s="7">
        <f t="shared" si="187"/>
        <v>194.26193717277485</v>
      </c>
      <c r="P2007" t="s">
        <v>8295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>
        <f t="shared" si="186"/>
        <v>2.4784000000000002</v>
      </c>
      <c r="O2008" s="7">
        <f t="shared" si="187"/>
        <v>408.97689768976898</v>
      </c>
      <c r="P2008" t="s">
        <v>8295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>
        <f t="shared" si="186"/>
        <v>1.157092</v>
      </c>
      <c r="O2009" s="7">
        <f t="shared" si="187"/>
        <v>84.459270072992695</v>
      </c>
      <c r="P2009" t="s">
        <v>8295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>
        <f t="shared" si="186"/>
        <v>1.1707484768810599</v>
      </c>
      <c r="O2010" s="7">
        <f t="shared" si="187"/>
        <v>44.853658536585364</v>
      </c>
      <c r="P2010" t="s">
        <v>8295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>
        <f t="shared" si="186"/>
        <v>3.05158</v>
      </c>
      <c r="O2011" s="7">
        <f t="shared" si="187"/>
        <v>383.3643216080402</v>
      </c>
      <c r="P2011" t="s">
        <v>8295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>
        <f t="shared" si="186"/>
        <v>3.2005299999999997</v>
      </c>
      <c r="O2012" s="7">
        <f t="shared" si="187"/>
        <v>55.276856649395505</v>
      </c>
      <c r="P2012" t="s">
        <v>8295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>
        <f t="shared" si="186"/>
        <v>8.1956399999999991</v>
      </c>
      <c r="O2013" s="7">
        <f t="shared" si="187"/>
        <v>422.02059732234807</v>
      </c>
      <c r="P2013" t="s">
        <v>8295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>
        <f t="shared" si="186"/>
        <v>2.3490000000000002</v>
      </c>
      <c r="O2014" s="7">
        <f t="shared" si="187"/>
        <v>64.180327868852459</v>
      </c>
      <c r="P2014" t="s">
        <v>8295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>
        <f t="shared" si="186"/>
        <v>4.9491375</v>
      </c>
      <c r="O2015" s="7">
        <f t="shared" si="187"/>
        <v>173.57781674704077</v>
      </c>
      <c r="P2015" t="s">
        <v>8295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>
        <f t="shared" si="186"/>
        <v>78.137822333333332</v>
      </c>
      <c r="O2016" s="7">
        <f t="shared" si="187"/>
        <v>88.601680840609291</v>
      </c>
      <c r="P2016" t="s">
        <v>8295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>
        <f t="shared" si="186"/>
        <v>1.1300013888888889</v>
      </c>
      <c r="O2017" s="7">
        <f t="shared" si="187"/>
        <v>50.222283950617282</v>
      </c>
      <c r="P2017" t="s">
        <v>8295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>
        <f t="shared" si="186"/>
        <v>9.2154220000000002</v>
      </c>
      <c r="O2018" s="7">
        <f t="shared" si="187"/>
        <v>192.38876826722338</v>
      </c>
      <c r="P2018" t="s">
        <v>8295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>
        <f t="shared" si="186"/>
        <v>1.2510239999999999</v>
      </c>
      <c r="O2019" s="7">
        <f t="shared" si="187"/>
        <v>73.416901408450698</v>
      </c>
      <c r="P2019" t="s">
        <v>8295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>
        <f t="shared" si="186"/>
        <v>1.0224343076923077</v>
      </c>
      <c r="O2020" s="7">
        <f t="shared" si="187"/>
        <v>147.68495555555555</v>
      </c>
      <c r="P2020" t="s">
        <v>8295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>
        <f t="shared" si="186"/>
        <v>4.8490975000000001</v>
      </c>
      <c r="O2021" s="7">
        <f t="shared" si="187"/>
        <v>108.96848314606741</v>
      </c>
      <c r="P2021" t="s">
        <v>8295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>
        <f t="shared" si="186"/>
        <v>1.9233333333333333</v>
      </c>
      <c r="O2022" s="7">
        <f t="shared" si="187"/>
        <v>23.647540983606557</v>
      </c>
      <c r="P2022" t="s">
        <v>8295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>
        <f t="shared" si="186"/>
        <v>2.8109999999999999</v>
      </c>
      <c r="O2023" s="7">
        <f t="shared" si="187"/>
        <v>147.94736842105263</v>
      </c>
      <c r="P2023" t="s">
        <v>8295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>
        <f t="shared" si="186"/>
        <v>1.2513700000000001</v>
      </c>
      <c r="O2024" s="7">
        <f t="shared" si="187"/>
        <v>385.03692307692307</v>
      </c>
      <c r="P2024" t="s">
        <v>8295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>
        <f t="shared" si="186"/>
        <v>1.61459</v>
      </c>
      <c r="O2025" s="7">
        <f t="shared" si="187"/>
        <v>457.39093484419266</v>
      </c>
      <c r="P2025" t="s">
        <v>8295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>
        <f t="shared" si="186"/>
        <v>5.8535000000000004</v>
      </c>
      <c r="O2026" s="7">
        <f t="shared" si="187"/>
        <v>222.99047619047619</v>
      </c>
      <c r="P2026" t="s">
        <v>8295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>
        <f t="shared" si="186"/>
        <v>2.0114999999999998</v>
      </c>
      <c r="O2027" s="7">
        <f t="shared" si="187"/>
        <v>220.74074074074073</v>
      </c>
      <c r="P2027" t="s">
        <v>8295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>
        <f t="shared" si="186"/>
        <v>1.3348307999999998</v>
      </c>
      <c r="O2028" s="7">
        <f t="shared" si="187"/>
        <v>73.503898678414089</v>
      </c>
      <c r="P2028" t="s">
        <v>8295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>
        <f t="shared" si="186"/>
        <v>1.2024900000000001</v>
      </c>
      <c r="O2029" s="7">
        <f t="shared" si="187"/>
        <v>223.09647495361781</v>
      </c>
      <c r="P2029" t="s">
        <v>8295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>
        <f t="shared" si="186"/>
        <v>1.2616666666666667</v>
      </c>
      <c r="O2030" s="7">
        <f t="shared" si="187"/>
        <v>47.911392405063289</v>
      </c>
      <c r="P2030" t="s">
        <v>8295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>
        <f t="shared" si="186"/>
        <v>3.6120000000000001</v>
      </c>
      <c r="O2031" s="7">
        <f t="shared" si="187"/>
        <v>96.063829787234042</v>
      </c>
      <c r="P2031" t="s">
        <v>8295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>
        <f t="shared" si="186"/>
        <v>2.26239013671875</v>
      </c>
      <c r="O2032" s="7">
        <f t="shared" si="187"/>
        <v>118.6144</v>
      </c>
      <c r="P2032" t="s">
        <v>8295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>
        <f t="shared" si="186"/>
        <v>1.2035</v>
      </c>
      <c r="O2033" s="7">
        <f t="shared" si="187"/>
        <v>118.45472440944881</v>
      </c>
      <c r="P2033" t="s">
        <v>8295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>
        <f t="shared" si="186"/>
        <v>3.0418799999999999</v>
      </c>
      <c r="O2034" s="7">
        <f t="shared" si="187"/>
        <v>143.21468926553672</v>
      </c>
      <c r="P2034" t="s">
        <v>8295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>
        <f t="shared" si="186"/>
        <v>1.7867599999999999</v>
      </c>
      <c r="O2035" s="7">
        <f t="shared" si="187"/>
        <v>282.71518987341773</v>
      </c>
      <c r="P2035" t="s">
        <v>8295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>
        <f t="shared" si="186"/>
        <v>3.868199871794872</v>
      </c>
      <c r="O2036" s="7">
        <f t="shared" si="187"/>
        <v>593.93620078740162</v>
      </c>
      <c r="P2036" t="s">
        <v>8295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>
        <f t="shared" si="186"/>
        <v>2.1103642500000004</v>
      </c>
      <c r="O2037" s="7">
        <f t="shared" si="187"/>
        <v>262.15704968944101</v>
      </c>
      <c r="P2037" t="s">
        <v>8295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>
        <f t="shared" si="186"/>
        <v>1.3166833333333334</v>
      </c>
      <c r="O2038" s="7">
        <f t="shared" si="187"/>
        <v>46.580778301886795</v>
      </c>
      <c r="P2038" t="s">
        <v>8295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>
        <f t="shared" si="186"/>
        <v>3.0047639999999998</v>
      </c>
      <c r="O2039" s="7">
        <f t="shared" si="187"/>
        <v>70.041118881118877</v>
      </c>
      <c r="P2039" t="s">
        <v>8295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>
        <f t="shared" si="186"/>
        <v>4.2051249999999998</v>
      </c>
      <c r="O2040" s="7">
        <f t="shared" si="187"/>
        <v>164.90686274509804</v>
      </c>
      <c r="P2040" t="s">
        <v>8295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>
        <f t="shared" si="186"/>
        <v>1.362168</v>
      </c>
      <c r="O2041" s="7">
        <f t="shared" si="187"/>
        <v>449.26385224274406</v>
      </c>
      <c r="P2041" t="s">
        <v>8295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>
        <f t="shared" si="186"/>
        <v>2.4817133333333334</v>
      </c>
      <c r="O2042" s="7">
        <f t="shared" si="187"/>
        <v>27.472841328413285</v>
      </c>
      <c r="P2042" t="s">
        <v>8295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>
        <f t="shared" si="186"/>
        <v>1.8186315789473684</v>
      </c>
      <c r="O2043" s="7">
        <f t="shared" si="187"/>
        <v>143.97499999999999</v>
      </c>
      <c r="P2043" t="s">
        <v>8295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>
        <f t="shared" si="186"/>
        <v>1.2353000000000001</v>
      </c>
      <c r="O2044" s="7">
        <f t="shared" si="187"/>
        <v>88.23571428571428</v>
      </c>
      <c r="P2044" t="s">
        <v>8295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>
        <f t="shared" si="186"/>
        <v>5.0620938628158845</v>
      </c>
      <c r="O2045" s="7">
        <f t="shared" si="187"/>
        <v>36.326424870466319</v>
      </c>
      <c r="P2045" t="s">
        <v>8295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>
        <f t="shared" si="186"/>
        <v>1.0821333333333334</v>
      </c>
      <c r="O2046" s="7">
        <f t="shared" si="187"/>
        <v>90.177777777777777</v>
      </c>
      <c r="P2046" t="s">
        <v>8295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>
        <f t="shared" si="186"/>
        <v>8.1918387755102042</v>
      </c>
      <c r="O2047" s="7">
        <f t="shared" si="187"/>
        <v>152.62361216730039</v>
      </c>
      <c r="P2047" t="s">
        <v>8295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>
        <f t="shared" si="186"/>
        <v>1.2110000000000001</v>
      </c>
      <c r="O2048" s="7">
        <f t="shared" si="187"/>
        <v>55.806451612903224</v>
      </c>
      <c r="P2048" t="s">
        <v>8295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>
        <f t="shared" si="186"/>
        <v>1.0299897959183673</v>
      </c>
      <c r="O2049" s="7">
        <f t="shared" si="187"/>
        <v>227.85327313769753</v>
      </c>
      <c r="P2049" t="s">
        <v>8295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>
        <f t="shared" si="186"/>
        <v>1.4833229411764706</v>
      </c>
      <c r="O2050" s="7">
        <f t="shared" si="187"/>
        <v>91.82989803350327</v>
      </c>
      <c r="P2050" t="s">
        <v>8295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>
        <f t="shared" ref="N2051:N2114" si="192">E2051/D2051</f>
        <v>1.2019070000000001</v>
      </c>
      <c r="O2051" s="7">
        <f t="shared" ref="O2051:O2114" si="193">IF(L2051,E2051/L2051,0)</f>
        <v>80.991037735849048</v>
      </c>
      <c r="P2051" t="s">
        <v>8295</v>
      </c>
      <c r="Q2051" t="str">
        <f t="shared" ref="Q2051:Q2114" si="194">LEFT(P2051, SEARCH("/",P2051,1)-1)</f>
        <v>technology</v>
      </c>
      <c r="R2051" t="str">
        <f t="shared" ref="R2051:R2114" si="195">RIGHT(P2051,LEN(P2051) - SEARCH("/", P2051, 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>
        <f t="shared" si="192"/>
        <v>4.7327000000000004</v>
      </c>
      <c r="O2052" s="7">
        <f t="shared" si="193"/>
        <v>278.39411764705881</v>
      </c>
      <c r="P2052" t="s">
        <v>8295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>
        <f t="shared" si="192"/>
        <v>1.303625</v>
      </c>
      <c r="O2053" s="7">
        <f t="shared" si="193"/>
        <v>43.095041322314053</v>
      </c>
      <c r="P2053" t="s">
        <v>8295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>
        <f t="shared" si="192"/>
        <v>3.5304799999999998</v>
      </c>
      <c r="O2054" s="7">
        <f t="shared" si="193"/>
        <v>326.29205175600737</v>
      </c>
      <c r="P2054" t="s">
        <v>8295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>
        <f t="shared" si="192"/>
        <v>1.0102</v>
      </c>
      <c r="O2055" s="7">
        <f t="shared" si="193"/>
        <v>41.743801652892564</v>
      </c>
      <c r="P2055" t="s">
        <v>8295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>
        <f t="shared" si="192"/>
        <v>1.1359142857142857</v>
      </c>
      <c r="O2056" s="7">
        <f t="shared" si="193"/>
        <v>64.020933977455712</v>
      </c>
      <c r="P2056" t="s">
        <v>8295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>
        <f t="shared" si="192"/>
        <v>1.6741666666666666</v>
      </c>
      <c r="O2057" s="7">
        <f t="shared" si="193"/>
        <v>99.455445544554451</v>
      </c>
      <c r="P2057" t="s">
        <v>8295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>
        <f t="shared" si="192"/>
        <v>1.5345200000000001</v>
      </c>
      <c r="O2058" s="7">
        <f t="shared" si="193"/>
        <v>138.49458483754512</v>
      </c>
      <c r="P2058" t="s">
        <v>8295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>
        <f t="shared" si="192"/>
        <v>2.022322</v>
      </c>
      <c r="O2059" s="7">
        <f t="shared" si="193"/>
        <v>45.547792792792798</v>
      </c>
      <c r="P2059" t="s">
        <v>8295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>
        <f t="shared" si="192"/>
        <v>1.6828125</v>
      </c>
      <c r="O2060" s="7">
        <f t="shared" si="193"/>
        <v>10.507317073170732</v>
      </c>
      <c r="P2060" t="s">
        <v>8295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>
        <f t="shared" si="192"/>
        <v>1.4345666666666668</v>
      </c>
      <c r="O2061" s="7">
        <f t="shared" si="193"/>
        <v>114.76533333333333</v>
      </c>
      <c r="P2061" t="s">
        <v>8295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>
        <f t="shared" si="192"/>
        <v>1.964</v>
      </c>
      <c r="O2062" s="7">
        <f t="shared" si="193"/>
        <v>35.997067448680355</v>
      </c>
      <c r="P2062" t="s">
        <v>8295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>
        <f t="shared" si="192"/>
        <v>1.0791999999999999</v>
      </c>
      <c r="O2063" s="7">
        <f t="shared" si="193"/>
        <v>154.17142857142858</v>
      </c>
      <c r="P2063" t="s">
        <v>8295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>
        <f t="shared" si="192"/>
        <v>1.14977</v>
      </c>
      <c r="O2064" s="7">
        <f t="shared" si="193"/>
        <v>566.38916256157631</v>
      </c>
      <c r="P2064" t="s">
        <v>8295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>
        <f t="shared" si="192"/>
        <v>1.4804999999999999</v>
      </c>
      <c r="O2065" s="7">
        <f t="shared" si="193"/>
        <v>120.85714285714286</v>
      </c>
      <c r="P2065" t="s">
        <v>8295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>
        <f t="shared" si="192"/>
        <v>1.9116676082790633</v>
      </c>
      <c r="O2066" s="7">
        <f t="shared" si="193"/>
        <v>86.163845492085343</v>
      </c>
      <c r="P2066" t="s">
        <v>8295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>
        <f t="shared" si="192"/>
        <v>1.99215125</v>
      </c>
      <c r="O2067" s="7">
        <f t="shared" si="193"/>
        <v>51.212114395886893</v>
      </c>
      <c r="P2067" t="s">
        <v>8295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>
        <f t="shared" si="192"/>
        <v>2.1859999999999999</v>
      </c>
      <c r="O2068" s="7">
        <f t="shared" si="193"/>
        <v>67.261538461538464</v>
      </c>
      <c r="P2068" t="s">
        <v>8295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>
        <f t="shared" si="192"/>
        <v>1.2686868686868686</v>
      </c>
      <c r="O2069" s="7">
        <f t="shared" si="193"/>
        <v>62.8</v>
      </c>
      <c r="P2069" t="s">
        <v>8295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>
        <f t="shared" si="192"/>
        <v>1.0522388</v>
      </c>
      <c r="O2070" s="7">
        <f t="shared" si="193"/>
        <v>346.13118421052633</v>
      </c>
      <c r="P2070" t="s">
        <v>8295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>
        <f t="shared" si="192"/>
        <v>1.2840666000000001</v>
      </c>
      <c r="O2071" s="7">
        <f t="shared" si="193"/>
        <v>244.11912547528519</v>
      </c>
      <c r="P2071" t="s">
        <v>8295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>
        <f t="shared" si="192"/>
        <v>3.1732719999999999</v>
      </c>
      <c r="O2072" s="7">
        <f t="shared" si="193"/>
        <v>259.25424836601309</v>
      </c>
      <c r="P2072" t="s">
        <v>8295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>
        <f t="shared" si="192"/>
        <v>2.8073000000000001</v>
      </c>
      <c r="O2073" s="7">
        <f t="shared" si="193"/>
        <v>201.96402877697841</v>
      </c>
      <c r="P2073" t="s">
        <v>8295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>
        <f t="shared" si="192"/>
        <v>1.1073146853146854</v>
      </c>
      <c r="O2074" s="7">
        <f t="shared" si="193"/>
        <v>226.20857142857142</v>
      </c>
      <c r="P2074" t="s">
        <v>8295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>
        <f t="shared" si="192"/>
        <v>1.5260429999999998</v>
      </c>
      <c r="O2075" s="7">
        <f t="shared" si="193"/>
        <v>324.69</v>
      </c>
      <c r="P2075" t="s">
        <v>8295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>
        <f t="shared" si="192"/>
        <v>1.0249999999999999</v>
      </c>
      <c r="O2076" s="7">
        <f t="shared" si="193"/>
        <v>205</v>
      </c>
      <c r="P2076" t="s">
        <v>8295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>
        <f t="shared" si="192"/>
        <v>16.783738373837384</v>
      </c>
      <c r="O2077" s="7">
        <f t="shared" si="193"/>
        <v>20.465926829268295</v>
      </c>
      <c r="P2077" t="s">
        <v>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>
        <f t="shared" si="192"/>
        <v>5.4334915642458101</v>
      </c>
      <c r="O2078" s="7">
        <f t="shared" si="193"/>
        <v>116.35303146309367</v>
      </c>
      <c r="P2078" t="s">
        <v>8295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>
        <f t="shared" si="192"/>
        <v>1.1550800000000001</v>
      </c>
      <c r="O2079" s="7">
        <f t="shared" si="193"/>
        <v>307.20212765957444</v>
      </c>
      <c r="P2079" t="s">
        <v>8295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>
        <f t="shared" si="192"/>
        <v>1.3120499999999999</v>
      </c>
      <c r="O2080" s="7">
        <f t="shared" si="193"/>
        <v>546.6875</v>
      </c>
      <c r="P2080" t="s">
        <v>8295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>
        <f t="shared" si="192"/>
        <v>2.8816999999999999</v>
      </c>
      <c r="O2081" s="7">
        <f t="shared" si="193"/>
        <v>47.474464579901152</v>
      </c>
      <c r="P2081" t="s">
        <v>8295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>
        <f t="shared" si="192"/>
        <v>5.0780000000000003</v>
      </c>
      <c r="O2082" s="7">
        <f t="shared" si="193"/>
        <v>101.56</v>
      </c>
      <c r="P2082" t="s">
        <v>8295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>
        <f t="shared" si="192"/>
        <v>1.1457142857142857</v>
      </c>
      <c r="O2083" s="7">
        <f t="shared" si="193"/>
        <v>72.909090909090907</v>
      </c>
      <c r="P2083" t="s">
        <v>8279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>
        <f t="shared" si="192"/>
        <v>1.1073333333333333</v>
      </c>
      <c r="O2084" s="7">
        <f t="shared" si="193"/>
        <v>43.710526315789473</v>
      </c>
      <c r="P2084" t="s">
        <v>8279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>
        <f t="shared" si="192"/>
        <v>1.1333333333333333</v>
      </c>
      <c r="O2085" s="7">
        <f t="shared" si="193"/>
        <v>34</v>
      </c>
      <c r="P2085" t="s">
        <v>8279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>
        <f t="shared" si="192"/>
        <v>1.0833333333333333</v>
      </c>
      <c r="O2086" s="7">
        <f t="shared" si="193"/>
        <v>70.652173913043484</v>
      </c>
      <c r="P2086" t="s">
        <v>8279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>
        <f t="shared" si="192"/>
        <v>1.2353333333333334</v>
      </c>
      <c r="O2087" s="7">
        <f t="shared" si="193"/>
        <v>89.301204819277103</v>
      </c>
      <c r="P2087" t="s">
        <v>8279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>
        <f t="shared" si="192"/>
        <v>1.0069999999999999</v>
      </c>
      <c r="O2088" s="7">
        <f t="shared" si="193"/>
        <v>115.08571428571429</v>
      </c>
      <c r="P2088" t="s">
        <v>8279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>
        <f t="shared" si="192"/>
        <v>1.0353333333333334</v>
      </c>
      <c r="O2089" s="7">
        <f t="shared" si="193"/>
        <v>62.12</v>
      </c>
      <c r="P2089" t="s">
        <v>8279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>
        <f t="shared" si="192"/>
        <v>1.1551066666666667</v>
      </c>
      <c r="O2090" s="7">
        <f t="shared" si="193"/>
        <v>46.204266666666669</v>
      </c>
      <c r="P2090" t="s">
        <v>8279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>
        <f t="shared" si="192"/>
        <v>1.2040040000000001</v>
      </c>
      <c r="O2091" s="7">
        <f t="shared" si="193"/>
        <v>48.54854838709678</v>
      </c>
      <c r="P2091" t="s">
        <v>8279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>
        <f t="shared" si="192"/>
        <v>1.1504037499999999</v>
      </c>
      <c r="O2092" s="7">
        <f t="shared" si="193"/>
        <v>57.520187499999999</v>
      </c>
      <c r="P2092" t="s">
        <v>8279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>
        <f t="shared" si="192"/>
        <v>1.2046777777777777</v>
      </c>
      <c r="O2093" s="7">
        <f t="shared" si="193"/>
        <v>88.147154471544724</v>
      </c>
      <c r="P2093" t="s">
        <v>8279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>
        <f t="shared" si="192"/>
        <v>1.0128333333333333</v>
      </c>
      <c r="O2094" s="7">
        <f t="shared" si="193"/>
        <v>110.49090909090908</v>
      </c>
      <c r="P2094" t="s">
        <v>8279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>
        <f t="shared" si="192"/>
        <v>1.0246666666666666</v>
      </c>
      <c r="O2095" s="7">
        <f t="shared" si="193"/>
        <v>66.826086956521735</v>
      </c>
      <c r="P2095" t="s">
        <v>8279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>
        <f t="shared" si="192"/>
        <v>1.2054285714285715</v>
      </c>
      <c r="O2096" s="7">
        <f t="shared" si="193"/>
        <v>58.597222222222221</v>
      </c>
      <c r="P2096" t="s">
        <v>8279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>
        <f t="shared" si="192"/>
        <v>1</v>
      </c>
      <c r="O2097" s="7">
        <f t="shared" si="193"/>
        <v>113.63636363636364</v>
      </c>
      <c r="P2097" t="s">
        <v>8279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>
        <f t="shared" si="192"/>
        <v>1.0166666666666666</v>
      </c>
      <c r="O2098" s="7">
        <f t="shared" si="193"/>
        <v>43.571428571428569</v>
      </c>
      <c r="P2098" t="s">
        <v>8279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>
        <f t="shared" si="192"/>
        <v>1</v>
      </c>
      <c r="O2099" s="7">
        <f t="shared" si="193"/>
        <v>78.94736842105263</v>
      </c>
      <c r="P2099" t="s">
        <v>8279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>
        <f t="shared" si="192"/>
        <v>1.0033333333333334</v>
      </c>
      <c r="O2100" s="7">
        <f t="shared" si="193"/>
        <v>188.125</v>
      </c>
      <c r="P2100" t="s">
        <v>8279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>
        <f t="shared" si="192"/>
        <v>1.3236666666666668</v>
      </c>
      <c r="O2101" s="7">
        <f t="shared" si="193"/>
        <v>63.031746031746032</v>
      </c>
      <c r="P2101" t="s">
        <v>8279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>
        <f t="shared" si="192"/>
        <v>1.3666666666666667</v>
      </c>
      <c r="O2102" s="7">
        <f t="shared" si="193"/>
        <v>30.37037037037037</v>
      </c>
      <c r="P2102" t="s">
        <v>8279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>
        <f t="shared" si="192"/>
        <v>1.1325000000000001</v>
      </c>
      <c r="O2103" s="7">
        <f t="shared" si="193"/>
        <v>51.477272727272727</v>
      </c>
      <c r="P2103" t="s">
        <v>8279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>
        <f t="shared" si="192"/>
        <v>1.36</v>
      </c>
      <c r="O2104" s="7">
        <f t="shared" si="193"/>
        <v>35.789473684210527</v>
      </c>
      <c r="P2104" t="s">
        <v>8279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>
        <f t="shared" si="192"/>
        <v>1.4612318374694613</v>
      </c>
      <c r="O2105" s="7">
        <f t="shared" si="193"/>
        <v>98.817391304347822</v>
      </c>
      <c r="P2105" t="s">
        <v>8279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>
        <f t="shared" si="192"/>
        <v>1.2949999999999999</v>
      </c>
      <c r="O2106" s="7">
        <f t="shared" si="193"/>
        <v>28</v>
      </c>
      <c r="P2106" t="s">
        <v>8279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>
        <f t="shared" si="192"/>
        <v>2.54</v>
      </c>
      <c r="O2107" s="7">
        <f t="shared" si="193"/>
        <v>51.313131313131315</v>
      </c>
      <c r="P2107" t="s">
        <v>8279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>
        <f t="shared" si="192"/>
        <v>1.0704545454545455</v>
      </c>
      <c r="O2108" s="7">
        <f t="shared" si="193"/>
        <v>53.522727272727273</v>
      </c>
      <c r="P2108" t="s">
        <v>8279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>
        <f t="shared" si="192"/>
        <v>1.0773299999999999</v>
      </c>
      <c r="O2109" s="7">
        <f t="shared" si="193"/>
        <v>37.149310344827583</v>
      </c>
      <c r="P2109" t="s">
        <v>8279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>
        <f t="shared" si="192"/>
        <v>1.0731250000000001</v>
      </c>
      <c r="O2110" s="7">
        <f t="shared" si="193"/>
        <v>89.895287958115176</v>
      </c>
      <c r="P2110" t="s">
        <v>8279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>
        <f t="shared" si="192"/>
        <v>1.06525</v>
      </c>
      <c r="O2111" s="7">
        <f t="shared" si="193"/>
        <v>106.52500000000001</v>
      </c>
      <c r="P2111" t="s">
        <v>8279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>
        <f t="shared" si="192"/>
        <v>1.0035000000000001</v>
      </c>
      <c r="O2112" s="7">
        <f t="shared" si="193"/>
        <v>52.815789473684212</v>
      </c>
      <c r="P2112" t="s">
        <v>8279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>
        <f t="shared" si="192"/>
        <v>1.0649999999999999</v>
      </c>
      <c r="O2113" s="7">
        <f t="shared" si="193"/>
        <v>54.615384615384613</v>
      </c>
      <c r="P2113" t="s">
        <v>8279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>
        <f t="shared" si="192"/>
        <v>1</v>
      </c>
      <c r="O2114" s="7">
        <f t="shared" si="193"/>
        <v>27.272727272727273</v>
      </c>
      <c r="P2114" t="s">
        <v>8279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>
        <f t="shared" ref="N2115:N2178" si="198">E2115/D2115</f>
        <v>1.0485714285714285</v>
      </c>
      <c r="O2115" s="7">
        <f t="shared" ref="O2115:O2178" si="199">IF(L2115,E2115/L2115,0)</f>
        <v>68.598130841121488</v>
      </c>
      <c r="P2115" t="s">
        <v>8279</v>
      </c>
      <c r="Q2115" t="str">
        <f t="shared" ref="Q2115:Q2178" si="200">LEFT(P2115, SEARCH("/",P2115,1)-1)</f>
        <v>music</v>
      </c>
      <c r="R2115" t="str">
        <f t="shared" ref="R2115:R2178" si="201">RIGHT(P2115,LEN(P2115) - SEARCH("/", P2115, 1))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>
        <f t="shared" si="198"/>
        <v>1.0469999999999999</v>
      </c>
      <c r="O2116" s="7">
        <f t="shared" si="199"/>
        <v>35.612244897959187</v>
      </c>
      <c r="P2116" t="s">
        <v>8279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>
        <f t="shared" si="198"/>
        <v>2.2566666666666668</v>
      </c>
      <c r="O2117" s="7">
        <f t="shared" si="199"/>
        <v>94.027777777777771</v>
      </c>
      <c r="P2117" t="s">
        <v>8279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>
        <f t="shared" si="198"/>
        <v>1.0090416666666666</v>
      </c>
      <c r="O2118" s="7">
        <f t="shared" si="199"/>
        <v>526.45652173913038</v>
      </c>
      <c r="P2118" t="s">
        <v>8279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>
        <f t="shared" si="198"/>
        <v>1.4775</v>
      </c>
      <c r="O2119" s="7">
        <f t="shared" si="199"/>
        <v>50.657142857142858</v>
      </c>
      <c r="P2119" t="s">
        <v>8279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>
        <f t="shared" si="198"/>
        <v>1.3461099999999999</v>
      </c>
      <c r="O2120" s="7">
        <f t="shared" si="199"/>
        <v>79.182941176470578</v>
      </c>
      <c r="P2120" t="s">
        <v>8279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>
        <f t="shared" si="198"/>
        <v>1.0075000000000001</v>
      </c>
      <c r="O2121" s="7">
        <f t="shared" si="199"/>
        <v>91.590909090909093</v>
      </c>
      <c r="P2121" t="s">
        <v>8279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>
        <f t="shared" si="198"/>
        <v>1.00880375</v>
      </c>
      <c r="O2122" s="7">
        <f t="shared" si="199"/>
        <v>116.96275362318841</v>
      </c>
      <c r="P2122" t="s">
        <v>8279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>
        <f t="shared" si="198"/>
        <v>5.6800000000000002E-3</v>
      </c>
      <c r="O2123" s="7">
        <f t="shared" si="199"/>
        <v>28.4</v>
      </c>
      <c r="P2123" t="s">
        <v>8282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>
        <f t="shared" si="198"/>
        <v>3.875E-3</v>
      </c>
      <c r="O2124" s="7">
        <f t="shared" si="199"/>
        <v>103.33333333333333</v>
      </c>
      <c r="P2124" t="s">
        <v>8282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>
        <f t="shared" si="198"/>
        <v>0.1</v>
      </c>
      <c r="O2125" s="7">
        <f t="shared" si="199"/>
        <v>10</v>
      </c>
      <c r="P2125" t="s">
        <v>8282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>
        <f t="shared" si="198"/>
        <v>0.10454545454545454</v>
      </c>
      <c r="O2126" s="7">
        <f t="shared" si="199"/>
        <v>23</v>
      </c>
      <c r="P2126" t="s">
        <v>8282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>
        <f t="shared" si="198"/>
        <v>1.4200000000000001E-2</v>
      </c>
      <c r="O2127" s="7">
        <f t="shared" si="199"/>
        <v>31.555555555555557</v>
      </c>
      <c r="P2127" t="s">
        <v>8282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>
        <f t="shared" si="198"/>
        <v>5.0000000000000001E-4</v>
      </c>
      <c r="O2128" s="7">
        <f t="shared" si="199"/>
        <v>5</v>
      </c>
      <c r="P2128" t="s">
        <v>8282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>
        <f t="shared" si="198"/>
        <v>0.28842857142857142</v>
      </c>
      <c r="O2129" s="7">
        <f t="shared" si="199"/>
        <v>34.220338983050844</v>
      </c>
      <c r="P2129" t="s">
        <v>8282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>
        <f t="shared" si="198"/>
        <v>1.6666666666666668E-3</v>
      </c>
      <c r="O2130" s="7">
        <f t="shared" si="199"/>
        <v>25</v>
      </c>
      <c r="P2130" t="s">
        <v>8282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>
        <f t="shared" si="198"/>
        <v>0.11799999999999999</v>
      </c>
      <c r="O2131" s="7">
        <f t="shared" si="199"/>
        <v>19.666666666666668</v>
      </c>
      <c r="P2131" t="s">
        <v>8282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>
        <f t="shared" si="198"/>
        <v>2.0238095238095236E-3</v>
      </c>
      <c r="O2132" s="7">
        <f t="shared" si="199"/>
        <v>21.25</v>
      </c>
      <c r="P2132" t="s">
        <v>8282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>
        <f t="shared" si="198"/>
        <v>0.05</v>
      </c>
      <c r="O2133" s="7">
        <f t="shared" si="199"/>
        <v>8.3333333333333339</v>
      </c>
      <c r="P2133" t="s">
        <v>8282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>
        <f t="shared" si="198"/>
        <v>2.1129899999999997E-2</v>
      </c>
      <c r="O2134" s="7">
        <f t="shared" si="199"/>
        <v>21.34333333333333</v>
      </c>
      <c r="P2134" t="s">
        <v>8282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>
        <f t="shared" si="198"/>
        <v>1.6E-2</v>
      </c>
      <c r="O2135" s="7">
        <f t="shared" si="199"/>
        <v>5.333333333333333</v>
      </c>
      <c r="P2135" t="s">
        <v>8282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>
        <f t="shared" si="198"/>
        <v>1.7333333333333333E-2</v>
      </c>
      <c r="O2136" s="7">
        <f t="shared" si="199"/>
        <v>34.666666666666664</v>
      </c>
      <c r="P2136" t="s">
        <v>8282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>
        <f t="shared" si="198"/>
        <v>9.5600000000000004E-2</v>
      </c>
      <c r="O2137" s="7">
        <f t="shared" si="199"/>
        <v>21.727272727272727</v>
      </c>
      <c r="P2137" t="s">
        <v>8282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>
        <f t="shared" si="198"/>
        <v>5.9612499999999998E-4</v>
      </c>
      <c r="O2138" s="7">
        <f t="shared" si="199"/>
        <v>11.922499999999999</v>
      </c>
      <c r="P2138" t="s">
        <v>8282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>
        <f t="shared" si="198"/>
        <v>0.28405999999999998</v>
      </c>
      <c r="O2139" s="7">
        <f t="shared" si="199"/>
        <v>26.59737827715356</v>
      </c>
      <c r="P2139" t="s">
        <v>8282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>
        <f t="shared" si="198"/>
        <v>0.128</v>
      </c>
      <c r="O2140" s="7">
        <f t="shared" si="199"/>
        <v>10.666666666666666</v>
      </c>
      <c r="P2140" t="s">
        <v>8282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>
        <f t="shared" si="198"/>
        <v>5.4199999999999998E-2</v>
      </c>
      <c r="O2141" s="7">
        <f t="shared" si="199"/>
        <v>29.035714285714285</v>
      </c>
      <c r="P2141" t="s">
        <v>8282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>
        <f t="shared" si="198"/>
        <v>1.1199999999999999E-3</v>
      </c>
      <c r="O2142" s="7">
        <f t="shared" si="199"/>
        <v>50.909090909090907</v>
      </c>
      <c r="P2142" t="s">
        <v>8282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>
        <f t="shared" si="198"/>
        <v>0</v>
      </c>
      <c r="O2143" s="7">
        <f t="shared" si="199"/>
        <v>0</v>
      </c>
      <c r="P2143" t="s">
        <v>8282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>
        <f t="shared" si="198"/>
        <v>5.7238095238095241E-2</v>
      </c>
      <c r="O2144" s="7">
        <f t="shared" si="199"/>
        <v>50.083333333333336</v>
      </c>
      <c r="P2144" t="s">
        <v>8282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>
        <f t="shared" si="198"/>
        <v>0.1125</v>
      </c>
      <c r="O2145" s="7">
        <f t="shared" si="199"/>
        <v>45</v>
      </c>
      <c r="P2145" t="s">
        <v>8282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>
        <f t="shared" si="198"/>
        <v>1.7098591549295775E-2</v>
      </c>
      <c r="O2146" s="7">
        <f t="shared" si="199"/>
        <v>25.291666666666668</v>
      </c>
      <c r="P2146" t="s">
        <v>8282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>
        <f t="shared" si="198"/>
        <v>0.30433333333333334</v>
      </c>
      <c r="O2147" s="7">
        <f t="shared" si="199"/>
        <v>51.292134831460672</v>
      </c>
      <c r="P2147" t="s">
        <v>8282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>
        <f t="shared" si="198"/>
        <v>2.0000000000000001E-4</v>
      </c>
      <c r="O2148" s="7">
        <f t="shared" si="199"/>
        <v>1</v>
      </c>
      <c r="P2148" t="s">
        <v>8282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>
        <f t="shared" si="198"/>
        <v>6.9641025641025639E-3</v>
      </c>
      <c r="O2149" s="7">
        <f t="shared" si="199"/>
        <v>49.381818181818183</v>
      </c>
      <c r="P2149" t="s">
        <v>8282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>
        <f t="shared" si="198"/>
        <v>0.02</v>
      </c>
      <c r="O2150" s="7">
        <f t="shared" si="199"/>
        <v>1</v>
      </c>
      <c r="P2150" t="s">
        <v>8282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>
        <f t="shared" si="198"/>
        <v>0</v>
      </c>
      <c r="O2151" s="7">
        <f t="shared" si="199"/>
        <v>0</v>
      </c>
      <c r="P2151" t="s">
        <v>8282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>
        <f t="shared" si="198"/>
        <v>8.0999999999999996E-3</v>
      </c>
      <c r="O2152" s="7">
        <f t="shared" si="199"/>
        <v>101.25</v>
      </c>
      <c r="P2152" t="s">
        <v>8282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>
        <f t="shared" si="198"/>
        <v>2.6222222222222224E-3</v>
      </c>
      <c r="O2153" s="7">
        <f t="shared" si="199"/>
        <v>19.666666666666668</v>
      </c>
      <c r="P2153" t="s">
        <v>8282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>
        <f t="shared" si="198"/>
        <v>1.6666666666666668E-3</v>
      </c>
      <c r="O2154" s="7">
        <f t="shared" si="199"/>
        <v>12.5</v>
      </c>
      <c r="P2154" t="s">
        <v>8282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>
        <f t="shared" si="198"/>
        <v>9.1244548809124457E-5</v>
      </c>
      <c r="O2155" s="7">
        <f t="shared" si="199"/>
        <v>8.5</v>
      </c>
      <c r="P2155" t="s">
        <v>8282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>
        <f t="shared" si="198"/>
        <v>8.0000000000000002E-3</v>
      </c>
      <c r="O2156" s="7">
        <f t="shared" si="199"/>
        <v>1</v>
      </c>
      <c r="P2156" t="s">
        <v>8282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>
        <f t="shared" si="198"/>
        <v>2.3E-2</v>
      </c>
      <c r="O2157" s="7">
        <f t="shared" si="199"/>
        <v>23</v>
      </c>
      <c r="P2157" t="s">
        <v>8282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>
        <f t="shared" si="198"/>
        <v>2.6660714285714284E-2</v>
      </c>
      <c r="O2158" s="7">
        <f t="shared" si="199"/>
        <v>17.987951807228917</v>
      </c>
      <c r="P2158" t="s">
        <v>8282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>
        <f t="shared" si="198"/>
        <v>0.28192</v>
      </c>
      <c r="O2159" s="7">
        <f t="shared" si="199"/>
        <v>370.94736842105266</v>
      </c>
      <c r="P2159" t="s">
        <v>8282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>
        <f t="shared" si="198"/>
        <v>6.5900366666666668E-2</v>
      </c>
      <c r="O2160" s="7">
        <f t="shared" si="199"/>
        <v>63.569485530546629</v>
      </c>
      <c r="P2160" t="s">
        <v>8282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>
        <f t="shared" si="198"/>
        <v>7.2222222222222219E-3</v>
      </c>
      <c r="O2161" s="7">
        <f t="shared" si="199"/>
        <v>13</v>
      </c>
      <c r="P2161" t="s">
        <v>8282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>
        <f t="shared" si="198"/>
        <v>8.5000000000000006E-3</v>
      </c>
      <c r="O2162" s="7">
        <f t="shared" si="199"/>
        <v>5.3125</v>
      </c>
      <c r="P2162" t="s">
        <v>8282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>
        <f t="shared" si="198"/>
        <v>1.1575</v>
      </c>
      <c r="O2163" s="7">
        <f t="shared" si="199"/>
        <v>35.615384615384613</v>
      </c>
      <c r="P2163" t="s">
        <v>8276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>
        <f t="shared" si="198"/>
        <v>1.1226666666666667</v>
      </c>
      <c r="O2164" s="7">
        <f t="shared" si="199"/>
        <v>87.103448275862064</v>
      </c>
      <c r="P2164" t="s">
        <v>8276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>
        <f t="shared" si="198"/>
        <v>1.3220000000000001</v>
      </c>
      <c r="O2165" s="7">
        <f t="shared" si="199"/>
        <v>75.11363636363636</v>
      </c>
      <c r="P2165" t="s">
        <v>8276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>
        <f t="shared" si="198"/>
        <v>1.0263636363636364</v>
      </c>
      <c r="O2166" s="7">
        <f t="shared" si="199"/>
        <v>68.01204819277109</v>
      </c>
      <c r="P2166" t="s">
        <v>8276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>
        <f t="shared" si="198"/>
        <v>1.3864000000000001</v>
      </c>
      <c r="O2167" s="7">
        <f t="shared" si="199"/>
        <v>29.623931623931625</v>
      </c>
      <c r="P2167" t="s">
        <v>8276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>
        <f t="shared" si="198"/>
        <v>1.466</v>
      </c>
      <c r="O2168" s="7">
        <f t="shared" si="199"/>
        <v>91.625</v>
      </c>
      <c r="P2168" t="s">
        <v>8276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>
        <f t="shared" si="198"/>
        <v>1.2</v>
      </c>
      <c r="O2169" s="7">
        <f t="shared" si="199"/>
        <v>22.5</v>
      </c>
      <c r="P2169" t="s">
        <v>8276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>
        <f t="shared" si="198"/>
        <v>1.215816111111111</v>
      </c>
      <c r="O2170" s="7">
        <f t="shared" si="199"/>
        <v>64.366735294117646</v>
      </c>
      <c r="P2170" t="s">
        <v>8276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>
        <f t="shared" si="198"/>
        <v>1</v>
      </c>
      <c r="O2171" s="7">
        <f t="shared" si="199"/>
        <v>21.857142857142858</v>
      </c>
      <c r="P2171" t="s">
        <v>8276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>
        <f t="shared" si="198"/>
        <v>1.8085714285714285</v>
      </c>
      <c r="O2172" s="7">
        <f t="shared" si="199"/>
        <v>33.315789473684212</v>
      </c>
      <c r="P2172" t="s">
        <v>8276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>
        <f t="shared" si="198"/>
        <v>1.0607500000000001</v>
      </c>
      <c r="O2173" s="7">
        <f t="shared" si="199"/>
        <v>90.276595744680847</v>
      </c>
      <c r="P2173" t="s">
        <v>8276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>
        <f t="shared" si="198"/>
        <v>1</v>
      </c>
      <c r="O2174" s="7">
        <f t="shared" si="199"/>
        <v>76.92307692307692</v>
      </c>
      <c r="P2174" t="s">
        <v>8276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>
        <f t="shared" si="198"/>
        <v>1.2692857142857144</v>
      </c>
      <c r="O2175" s="7">
        <f t="shared" si="199"/>
        <v>59.233333333333334</v>
      </c>
      <c r="P2175" t="s">
        <v>8276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>
        <f t="shared" si="198"/>
        <v>1.0297499999999999</v>
      </c>
      <c r="O2176" s="7">
        <f t="shared" si="199"/>
        <v>65.38095238095238</v>
      </c>
      <c r="P2176" t="s">
        <v>8276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>
        <f t="shared" si="198"/>
        <v>2.5</v>
      </c>
      <c r="O2177" s="7">
        <f t="shared" si="199"/>
        <v>67.307692307692307</v>
      </c>
      <c r="P2177" t="s">
        <v>8276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>
        <f t="shared" si="198"/>
        <v>1.2602</v>
      </c>
      <c r="O2178" s="7">
        <f t="shared" si="199"/>
        <v>88.74647887323944</v>
      </c>
      <c r="P2178" t="s">
        <v>8276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>
        <f t="shared" ref="N2179:N2242" si="204">E2179/D2179</f>
        <v>1.0012000000000001</v>
      </c>
      <c r="O2179" s="7">
        <f t="shared" ref="O2179:O2242" si="205">IF(L2179,E2179/L2179,0)</f>
        <v>65.868421052631575</v>
      </c>
      <c r="P2179" t="s">
        <v>8276</v>
      </c>
      <c r="Q2179" t="str">
        <f t="shared" ref="Q2179:Q2242" si="206">LEFT(P2179, SEARCH("/",P2179,1)-1)</f>
        <v>music</v>
      </c>
      <c r="R2179" t="str">
        <f t="shared" ref="R2179:R2242" si="207">RIGHT(P2179,LEN(P2179) - SEARCH("/", P2179, 1))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>
        <f t="shared" si="204"/>
        <v>1.3864000000000001</v>
      </c>
      <c r="O2180" s="7">
        <f t="shared" si="205"/>
        <v>40.349243306169967</v>
      </c>
      <c r="P2180" t="s">
        <v>8276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>
        <f t="shared" si="204"/>
        <v>1.6140000000000001</v>
      </c>
      <c r="O2181" s="7">
        <f t="shared" si="205"/>
        <v>76.857142857142861</v>
      </c>
      <c r="P2181" t="s">
        <v>8276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>
        <f t="shared" si="204"/>
        <v>1.071842</v>
      </c>
      <c r="O2182" s="7">
        <f t="shared" si="205"/>
        <v>68.707820512820518</v>
      </c>
      <c r="P2182" t="s">
        <v>8276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>
        <f t="shared" si="204"/>
        <v>1.5309999999999999</v>
      </c>
      <c r="O2183" s="7">
        <f t="shared" si="205"/>
        <v>57.773584905660378</v>
      </c>
      <c r="P2183" t="s">
        <v>8297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>
        <f t="shared" si="204"/>
        <v>5.2416666666666663</v>
      </c>
      <c r="O2184" s="7">
        <f t="shared" si="205"/>
        <v>44.171348314606739</v>
      </c>
      <c r="P2184" t="s">
        <v>8297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>
        <f t="shared" si="204"/>
        <v>4.8927777777777779</v>
      </c>
      <c r="O2185" s="7">
        <f t="shared" si="205"/>
        <v>31.566308243727597</v>
      </c>
      <c r="P2185" t="s">
        <v>8297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>
        <f t="shared" si="204"/>
        <v>2.8473999999999999</v>
      </c>
      <c r="O2186" s="7">
        <f t="shared" si="205"/>
        <v>107.04511278195488</v>
      </c>
      <c r="P2186" t="s">
        <v>8297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>
        <f t="shared" si="204"/>
        <v>18.569700000000001</v>
      </c>
      <c r="O2187" s="7">
        <f t="shared" si="205"/>
        <v>149.03451043338683</v>
      </c>
      <c r="P2187" t="s">
        <v>8297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>
        <f t="shared" si="204"/>
        <v>1.0967499999999999</v>
      </c>
      <c r="O2188" s="7">
        <f t="shared" si="205"/>
        <v>55.956632653061227</v>
      </c>
      <c r="P2188" t="s">
        <v>8297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>
        <f t="shared" si="204"/>
        <v>10.146425000000001</v>
      </c>
      <c r="O2189" s="7">
        <f t="shared" si="205"/>
        <v>56.970381807973048</v>
      </c>
      <c r="P2189" t="s">
        <v>8297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>
        <f t="shared" si="204"/>
        <v>4.1217692027666546</v>
      </c>
      <c r="O2190" s="7">
        <f t="shared" si="205"/>
        <v>44.056420233463037</v>
      </c>
      <c r="P2190" t="s">
        <v>8297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>
        <f t="shared" si="204"/>
        <v>5.0324999999999998</v>
      </c>
      <c r="O2191" s="7">
        <f t="shared" si="205"/>
        <v>68.625</v>
      </c>
      <c r="P2191" t="s">
        <v>8297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>
        <f t="shared" si="204"/>
        <v>1.8461052631578947</v>
      </c>
      <c r="O2192" s="7">
        <f t="shared" si="205"/>
        <v>65.318435754189949</v>
      </c>
      <c r="P2192" t="s">
        <v>8297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>
        <f t="shared" si="204"/>
        <v>1.1973333333333334</v>
      </c>
      <c r="O2193" s="7">
        <f t="shared" si="205"/>
        <v>35.92</v>
      </c>
      <c r="P2193" t="s">
        <v>8297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>
        <f t="shared" si="204"/>
        <v>10.812401666666668</v>
      </c>
      <c r="O2194" s="7">
        <f t="shared" si="205"/>
        <v>40.070667078443485</v>
      </c>
      <c r="P2194" t="s">
        <v>8297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>
        <f t="shared" si="204"/>
        <v>4.5237333333333334</v>
      </c>
      <c r="O2195" s="7">
        <f t="shared" si="205"/>
        <v>75.647714604236342</v>
      </c>
      <c r="P2195" t="s">
        <v>8297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>
        <f t="shared" si="204"/>
        <v>5.3737000000000004</v>
      </c>
      <c r="O2196" s="7">
        <f t="shared" si="205"/>
        <v>61.203872437357631</v>
      </c>
      <c r="P2196" t="s">
        <v>8297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>
        <f t="shared" si="204"/>
        <v>1.2032608695652174</v>
      </c>
      <c r="O2197" s="7">
        <f t="shared" si="205"/>
        <v>48.130434782608695</v>
      </c>
      <c r="P2197" t="s">
        <v>8297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>
        <f t="shared" si="204"/>
        <v>1.1383571428571428</v>
      </c>
      <c r="O2198" s="7">
        <f t="shared" si="205"/>
        <v>68.106837606837601</v>
      </c>
      <c r="P2198" t="s">
        <v>8297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>
        <f t="shared" si="204"/>
        <v>9.5103109999999997</v>
      </c>
      <c r="O2199" s="7">
        <f t="shared" si="205"/>
        <v>65.891300230946882</v>
      </c>
      <c r="P2199" t="s">
        <v>8297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>
        <f t="shared" si="204"/>
        <v>1.3289249999999999</v>
      </c>
      <c r="O2200" s="7">
        <f t="shared" si="205"/>
        <v>81.654377880184327</v>
      </c>
      <c r="P2200" t="s">
        <v>8297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>
        <f t="shared" si="204"/>
        <v>1.4697777777777778</v>
      </c>
      <c r="O2201" s="7">
        <f t="shared" si="205"/>
        <v>52.701195219123505</v>
      </c>
      <c r="P2201" t="s">
        <v>8297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>
        <f t="shared" si="204"/>
        <v>5.4215</v>
      </c>
      <c r="O2202" s="7">
        <f t="shared" si="205"/>
        <v>41.228136882129277</v>
      </c>
      <c r="P2202" t="s">
        <v>8297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>
        <f t="shared" si="204"/>
        <v>3.8271818181818182</v>
      </c>
      <c r="O2203" s="7">
        <f t="shared" si="205"/>
        <v>15.035357142857142</v>
      </c>
      <c r="P2203" t="s">
        <v>8280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>
        <f t="shared" si="204"/>
        <v>7.0418124999999998</v>
      </c>
      <c r="O2204" s="7">
        <f t="shared" si="205"/>
        <v>39.066920943134534</v>
      </c>
      <c r="P2204" t="s">
        <v>8280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>
        <f t="shared" si="204"/>
        <v>1.0954999999999999</v>
      </c>
      <c r="O2205" s="7">
        <f t="shared" si="205"/>
        <v>43.82</v>
      </c>
      <c r="P2205" t="s">
        <v>8280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>
        <f t="shared" si="204"/>
        <v>1.3286666666666667</v>
      </c>
      <c r="O2206" s="7">
        <f t="shared" si="205"/>
        <v>27.301369863013697</v>
      </c>
      <c r="P2206" t="s">
        <v>8280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>
        <f t="shared" si="204"/>
        <v>1.52</v>
      </c>
      <c r="O2207" s="7">
        <f t="shared" si="205"/>
        <v>42.222222222222221</v>
      </c>
      <c r="P2207" t="s">
        <v>8280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>
        <f t="shared" si="204"/>
        <v>1.0272727272727273</v>
      </c>
      <c r="O2208" s="7">
        <f t="shared" si="205"/>
        <v>33.235294117647058</v>
      </c>
      <c r="P2208" t="s">
        <v>8280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>
        <f t="shared" si="204"/>
        <v>1</v>
      </c>
      <c r="O2209" s="7">
        <f t="shared" si="205"/>
        <v>285.71428571428572</v>
      </c>
      <c r="P2209" t="s">
        <v>8280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>
        <f t="shared" si="204"/>
        <v>1.016</v>
      </c>
      <c r="O2210" s="7">
        <f t="shared" si="205"/>
        <v>42.333333333333336</v>
      </c>
      <c r="P2210" t="s">
        <v>8280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>
        <f t="shared" si="204"/>
        <v>1.508</v>
      </c>
      <c r="O2211" s="7">
        <f t="shared" si="205"/>
        <v>50.266666666666666</v>
      </c>
      <c r="P2211" t="s">
        <v>8280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>
        <f t="shared" si="204"/>
        <v>1.11425</v>
      </c>
      <c r="O2212" s="7">
        <f t="shared" si="205"/>
        <v>61.902777777777779</v>
      </c>
      <c r="P2212" t="s">
        <v>8280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>
        <f t="shared" si="204"/>
        <v>1.956</v>
      </c>
      <c r="O2213" s="7">
        <f t="shared" si="205"/>
        <v>40.75</v>
      </c>
      <c r="P2213" t="s">
        <v>8280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>
        <f t="shared" si="204"/>
        <v>1.1438333333333333</v>
      </c>
      <c r="O2214" s="7">
        <f t="shared" si="205"/>
        <v>55.796747967479675</v>
      </c>
      <c r="P2214" t="s">
        <v>8280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>
        <f t="shared" si="204"/>
        <v>2</v>
      </c>
      <c r="O2215" s="7">
        <f t="shared" si="205"/>
        <v>10</v>
      </c>
      <c r="P2215" t="s">
        <v>8280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>
        <f t="shared" si="204"/>
        <v>2.9250166666666666</v>
      </c>
      <c r="O2216" s="7">
        <f t="shared" si="205"/>
        <v>73.125416666666666</v>
      </c>
      <c r="P2216" t="s">
        <v>8280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>
        <f t="shared" si="204"/>
        <v>1.5636363636363637</v>
      </c>
      <c r="O2217" s="7">
        <f t="shared" si="205"/>
        <v>26.060606060606062</v>
      </c>
      <c r="P2217" t="s">
        <v>8280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>
        <f t="shared" si="204"/>
        <v>1.0566666666666666</v>
      </c>
      <c r="O2218" s="7">
        <f t="shared" si="205"/>
        <v>22.642857142857142</v>
      </c>
      <c r="P2218" t="s">
        <v>8280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>
        <f t="shared" si="204"/>
        <v>1.0119047619047619</v>
      </c>
      <c r="O2219" s="7">
        <f t="shared" si="205"/>
        <v>47.222222222222221</v>
      </c>
      <c r="P2219" t="s">
        <v>8280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>
        <f t="shared" si="204"/>
        <v>1.2283299999999999</v>
      </c>
      <c r="O2220" s="7">
        <f t="shared" si="205"/>
        <v>32.324473684210524</v>
      </c>
      <c r="P2220" t="s">
        <v>8280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>
        <f t="shared" si="204"/>
        <v>1.0149999999999999</v>
      </c>
      <c r="O2221" s="7">
        <f t="shared" si="205"/>
        <v>53.421052631578945</v>
      </c>
      <c r="P2221" t="s">
        <v>8280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>
        <f t="shared" si="204"/>
        <v>1.0114285714285713</v>
      </c>
      <c r="O2222" s="7">
        <f t="shared" si="205"/>
        <v>51.304347826086953</v>
      </c>
      <c r="P2222" t="s">
        <v>8280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>
        <f t="shared" si="204"/>
        <v>1.0811999999999999</v>
      </c>
      <c r="O2223" s="7">
        <f t="shared" si="205"/>
        <v>37.197247706422019</v>
      </c>
      <c r="P2223" t="s">
        <v>8297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>
        <f t="shared" si="204"/>
        <v>1.6259999999999999</v>
      </c>
      <c r="O2224" s="7">
        <f t="shared" si="205"/>
        <v>27.1</v>
      </c>
      <c r="P2224" t="s">
        <v>8297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>
        <f t="shared" si="204"/>
        <v>1.0580000000000001</v>
      </c>
      <c r="O2225" s="7">
        <f t="shared" si="205"/>
        <v>206.31</v>
      </c>
      <c r="P2225" t="s">
        <v>8297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>
        <f t="shared" si="204"/>
        <v>2.4315000000000002</v>
      </c>
      <c r="O2226" s="7">
        <f t="shared" si="205"/>
        <v>82.145270270270274</v>
      </c>
      <c r="P2226" t="s">
        <v>8297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>
        <f t="shared" si="204"/>
        <v>9.4483338095238096</v>
      </c>
      <c r="O2227" s="7">
        <f t="shared" si="205"/>
        <v>164.79651993355483</v>
      </c>
      <c r="P2227" t="s">
        <v>8297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>
        <f t="shared" si="204"/>
        <v>1.0846283333333333</v>
      </c>
      <c r="O2228" s="7">
        <f t="shared" si="205"/>
        <v>60.820280373831778</v>
      </c>
      <c r="P2228" t="s">
        <v>8297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>
        <f t="shared" si="204"/>
        <v>1.5737692307692308</v>
      </c>
      <c r="O2229" s="7">
        <f t="shared" si="205"/>
        <v>67.970099667774093</v>
      </c>
      <c r="P2229" t="s">
        <v>8297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>
        <f t="shared" si="204"/>
        <v>11.744899999999999</v>
      </c>
      <c r="O2230" s="7">
        <f t="shared" si="205"/>
        <v>81.561805555555551</v>
      </c>
      <c r="P2230" t="s">
        <v>8297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>
        <f t="shared" si="204"/>
        <v>1.7104755366949576</v>
      </c>
      <c r="O2231" s="7">
        <f t="shared" si="205"/>
        <v>25.42547309833024</v>
      </c>
      <c r="P2231" t="s">
        <v>8297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>
        <f t="shared" si="204"/>
        <v>1.2595294117647058</v>
      </c>
      <c r="O2232" s="7">
        <f t="shared" si="205"/>
        <v>21.497991967871485</v>
      </c>
      <c r="P2232" t="s">
        <v>8297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>
        <f t="shared" si="204"/>
        <v>12.121296000000001</v>
      </c>
      <c r="O2233" s="7">
        <f t="shared" si="205"/>
        <v>27.226630727762803</v>
      </c>
      <c r="P2233" t="s">
        <v>8297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>
        <f t="shared" si="204"/>
        <v>4.9580000000000002</v>
      </c>
      <c r="O2234" s="7">
        <f t="shared" si="205"/>
        <v>25.091093117408906</v>
      </c>
      <c r="P2234" t="s">
        <v>8297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>
        <f t="shared" si="204"/>
        <v>3.3203999999999998</v>
      </c>
      <c r="O2235" s="7">
        <f t="shared" si="205"/>
        <v>21.230179028132991</v>
      </c>
      <c r="P2235" t="s">
        <v>8297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>
        <f t="shared" si="204"/>
        <v>11.65</v>
      </c>
      <c r="O2236" s="7">
        <f t="shared" si="205"/>
        <v>41.607142857142854</v>
      </c>
      <c r="P2236" t="s">
        <v>8297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>
        <f t="shared" si="204"/>
        <v>1.5331538461538461</v>
      </c>
      <c r="O2237" s="7">
        <f t="shared" si="205"/>
        <v>135.58503401360545</v>
      </c>
      <c r="P2237" t="s">
        <v>8297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>
        <f t="shared" si="204"/>
        <v>5.3710714285714287</v>
      </c>
      <c r="O2238" s="7">
        <f t="shared" si="205"/>
        <v>22.116176470588236</v>
      </c>
      <c r="P2238" t="s">
        <v>8297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>
        <f t="shared" si="204"/>
        <v>3.5292777777777777</v>
      </c>
      <c r="O2239" s="7">
        <f t="shared" si="205"/>
        <v>64.625635808748726</v>
      </c>
      <c r="P2239" t="s">
        <v>8297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>
        <f t="shared" si="204"/>
        <v>1.3740000000000001</v>
      </c>
      <c r="O2240" s="7">
        <f t="shared" si="205"/>
        <v>69.569620253164558</v>
      </c>
      <c r="P2240" t="s">
        <v>8297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>
        <f t="shared" si="204"/>
        <v>1.2802667999999999</v>
      </c>
      <c r="O2241" s="7">
        <f t="shared" si="205"/>
        <v>75.133028169014082</v>
      </c>
      <c r="P2241" t="s">
        <v>8297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>
        <f t="shared" si="204"/>
        <v>2.7067999999999999</v>
      </c>
      <c r="O2242" s="7">
        <f t="shared" si="205"/>
        <v>140.97916666666666</v>
      </c>
      <c r="P2242" t="s">
        <v>8297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>
        <f t="shared" ref="N2243:N2306" si="210">E2243/D2243</f>
        <v>8.0640000000000001</v>
      </c>
      <c r="O2243" s="7">
        <f t="shared" ref="O2243:O2306" si="211">IF(L2243,E2243/L2243,0)</f>
        <v>49.472392638036808</v>
      </c>
      <c r="P2243" t="s">
        <v>8297</v>
      </c>
      <c r="Q2243" t="str">
        <f t="shared" ref="Q2243:Q2306" si="212">LEFT(P2243, SEARCH("/",P2243,1)-1)</f>
        <v>games</v>
      </c>
      <c r="R2243" t="str">
        <f t="shared" ref="R2243:R2306" si="213">RIGHT(P2243,LEN(P2243) - SEARCH("/", P2243, 1))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>
        <f t="shared" si="210"/>
        <v>13.600976000000001</v>
      </c>
      <c r="O2244" s="7">
        <f t="shared" si="211"/>
        <v>53.865251485148519</v>
      </c>
      <c r="P2244" t="s">
        <v>8297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>
        <f t="shared" si="210"/>
        <v>9302.5</v>
      </c>
      <c r="O2245" s="7">
        <f t="shared" si="211"/>
        <v>4.5712530712530715</v>
      </c>
      <c r="P2245" t="s">
        <v>8297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>
        <f t="shared" si="210"/>
        <v>3.7702</v>
      </c>
      <c r="O2246" s="7">
        <f t="shared" si="211"/>
        <v>65.00344827586207</v>
      </c>
      <c r="P2246" t="s">
        <v>8297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>
        <f t="shared" si="210"/>
        <v>26.47025</v>
      </c>
      <c r="O2247" s="7">
        <f t="shared" si="211"/>
        <v>53.475252525252522</v>
      </c>
      <c r="P2247" t="s">
        <v>8297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>
        <f t="shared" si="210"/>
        <v>1.0012000000000001</v>
      </c>
      <c r="O2248" s="7">
        <f t="shared" si="211"/>
        <v>43.912280701754383</v>
      </c>
      <c r="P2248" t="s">
        <v>8297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>
        <f t="shared" si="210"/>
        <v>1.0445405405405406</v>
      </c>
      <c r="O2249" s="7">
        <f t="shared" si="211"/>
        <v>50.852631578947367</v>
      </c>
      <c r="P2249" t="s">
        <v>8297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>
        <f t="shared" si="210"/>
        <v>1.0721428571428571</v>
      </c>
      <c r="O2250" s="7">
        <f t="shared" si="211"/>
        <v>58.6328125</v>
      </c>
      <c r="P2250" t="s">
        <v>8297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>
        <f t="shared" si="210"/>
        <v>1.6877142857142857</v>
      </c>
      <c r="O2251" s="7">
        <f t="shared" si="211"/>
        <v>32.81666666666667</v>
      </c>
      <c r="P2251" t="s">
        <v>8297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>
        <f t="shared" si="210"/>
        <v>9.7511200000000002</v>
      </c>
      <c r="O2252" s="7">
        <f t="shared" si="211"/>
        <v>426.93169877408059</v>
      </c>
      <c r="P2252" t="s">
        <v>8297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>
        <f t="shared" si="210"/>
        <v>1.3444929411764706</v>
      </c>
      <c r="O2253" s="7">
        <f t="shared" si="211"/>
        <v>23.808729166666669</v>
      </c>
      <c r="P2253" t="s">
        <v>8297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>
        <f t="shared" si="210"/>
        <v>2.722777777777778</v>
      </c>
      <c r="O2254" s="7">
        <f t="shared" si="211"/>
        <v>98.413654618473899</v>
      </c>
      <c r="P2254" t="s">
        <v>8297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>
        <f t="shared" si="210"/>
        <v>1.1268750000000001</v>
      </c>
      <c r="O2255" s="7">
        <f t="shared" si="211"/>
        <v>107.32142857142857</v>
      </c>
      <c r="P2255" t="s">
        <v>8297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>
        <f t="shared" si="210"/>
        <v>4.5979999999999999</v>
      </c>
      <c r="O2256" s="7">
        <f t="shared" si="211"/>
        <v>11.67005076142132</v>
      </c>
      <c r="P2256" t="s">
        <v>8297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>
        <f t="shared" si="210"/>
        <v>2.8665822784810127</v>
      </c>
      <c r="O2257" s="7">
        <f t="shared" si="211"/>
        <v>41.782287822878232</v>
      </c>
      <c r="P2257" t="s">
        <v>8297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>
        <f t="shared" si="210"/>
        <v>2.2270833333333333</v>
      </c>
      <c r="O2258" s="7">
        <f t="shared" si="211"/>
        <v>21.38</v>
      </c>
      <c r="P2258" t="s">
        <v>8297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>
        <f t="shared" si="210"/>
        <v>6.3613999999999997</v>
      </c>
      <c r="O2259" s="7">
        <f t="shared" si="211"/>
        <v>94.103550295857985</v>
      </c>
      <c r="P2259" t="s">
        <v>8297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>
        <f t="shared" si="210"/>
        <v>1.4650000000000001</v>
      </c>
      <c r="O2260" s="7">
        <f t="shared" si="211"/>
        <v>15.721951219512196</v>
      </c>
      <c r="P2260" t="s">
        <v>8297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>
        <f t="shared" si="210"/>
        <v>18.670999999999999</v>
      </c>
      <c r="O2261" s="7">
        <f t="shared" si="211"/>
        <v>90.635922330097088</v>
      </c>
      <c r="P2261" t="s">
        <v>8297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>
        <f t="shared" si="210"/>
        <v>3.2692000000000001</v>
      </c>
      <c r="O2262" s="7">
        <f t="shared" si="211"/>
        <v>97.297619047619051</v>
      </c>
      <c r="P2262" t="s">
        <v>8297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>
        <f t="shared" si="210"/>
        <v>7.7949999999999999</v>
      </c>
      <c r="O2263" s="7">
        <f t="shared" si="211"/>
        <v>37.11904761904762</v>
      </c>
      <c r="P2263" t="s">
        <v>8297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>
        <f t="shared" si="210"/>
        <v>1.5415151515151515</v>
      </c>
      <c r="O2264" s="7">
        <f t="shared" si="211"/>
        <v>28.104972375690608</v>
      </c>
      <c r="P2264" t="s">
        <v>8297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>
        <f t="shared" si="210"/>
        <v>1.1554666666666666</v>
      </c>
      <c r="O2265" s="7">
        <f t="shared" si="211"/>
        <v>144.43333333333334</v>
      </c>
      <c r="P2265" t="s">
        <v>8297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>
        <f t="shared" si="210"/>
        <v>1.8003333333333333</v>
      </c>
      <c r="O2266" s="7">
        <f t="shared" si="211"/>
        <v>24.274157303370785</v>
      </c>
      <c r="P2266" t="s">
        <v>8297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>
        <f t="shared" si="210"/>
        <v>2.9849999999999999</v>
      </c>
      <c r="O2267" s="7">
        <f t="shared" si="211"/>
        <v>35.117647058823529</v>
      </c>
      <c r="P2267" t="s">
        <v>8297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>
        <f t="shared" si="210"/>
        <v>3.2026666666666666</v>
      </c>
      <c r="O2268" s="7">
        <f t="shared" si="211"/>
        <v>24.762886597938145</v>
      </c>
      <c r="P2268" t="s">
        <v>8297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>
        <f t="shared" si="210"/>
        <v>3.80525</v>
      </c>
      <c r="O2269" s="7">
        <f t="shared" si="211"/>
        <v>188.37871287128712</v>
      </c>
      <c r="P2269" t="s">
        <v>8297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>
        <f t="shared" si="210"/>
        <v>1.026</v>
      </c>
      <c r="O2270" s="7">
        <f t="shared" si="211"/>
        <v>148.08247422680412</v>
      </c>
      <c r="P2270" t="s">
        <v>8297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>
        <f t="shared" si="210"/>
        <v>18.016400000000001</v>
      </c>
      <c r="O2271" s="7">
        <f t="shared" si="211"/>
        <v>49.934589800443462</v>
      </c>
      <c r="P2271" t="s">
        <v>8297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>
        <f t="shared" si="210"/>
        <v>7.2024800000000004</v>
      </c>
      <c r="O2272" s="7">
        <f t="shared" si="211"/>
        <v>107.82155688622754</v>
      </c>
      <c r="P2272" t="s">
        <v>8297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>
        <f t="shared" si="210"/>
        <v>2.8309000000000002</v>
      </c>
      <c r="O2273" s="7">
        <f t="shared" si="211"/>
        <v>42.63403614457831</v>
      </c>
      <c r="P2273" t="s">
        <v>8297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>
        <f t="shared" si="210"/>
        <v>13.566000000000001</v>
      </c>
      <c r="O2274" s="7">
        <f t="shared" si="211"/>
        <v>14.370762711864407</v>
      </c>
      <c r="P2274" t="s">
        <v>8297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>
        <f t="shared" si="210"/>
        <v>2.2035999999999998</v>
      </c>
      <c r="O2275" s="7">
        <f t="shared" si="211"/>
        <v>37.476190476190474</v>
      </c>
      <c r="P2275" t="s">
        <v>8297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>
        <f t="shared" si="210"/>
        <v>1.196</v>
      </c>
      <c r="O2276" s="7">
        <f t="shared" si="211"/>
        <v>30.202020202020201</v>
      </c>
      <c r="P2276" t="s">
        <v>8297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>
        <f t="shared" si="210"/>
        <v>4.0776923076923079</v>
      </c>
      <c r="O2277" s="7">
        <f t="shared" si="211"/>
        <v>33.550632911392405</v>
      </c>
      <c r="P2277" t="s">
        <v>8297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>
        <f t="shared" si="210"/>
        <v>1.0581826105905425</v>
      </c>
      <c r="O2278" s="7">
        <f t="shared" si="211"/>
        <v>64.74666666666667</v>
      </c>
      <c r="P2278" t="s">
        <v>8297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>
        <f t="shared" si="210"/>
        <v>1.4108235294117648</v>
      </c>
      <c r="O2279" s="7">
        <f t="shared" si="211"/>
        <v>57.932367149758456</v>
      </c>
      <c r="P2279" t="s">
        <v>8297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>
        <f t="shared" si="210"/>
        <v>2.7069999999999999</v>
      </c>
      <c r="O2280" s="7">
        <f t="shared" si="211"/>
        <v>53.078431372549019</v>
      </c>
      <c r="P2280" t="s">
        <v>8297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>
        <f t="shared" si="210"/>
        <v>1.538</v>
      </c>
      <c r="O2281" s="7">
        <f t="shared" si="211"/>
        <v>48.0625</v>
      </c>
      <c r="P2281" t="s">
        <v>8297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>
        <f t="shared" si="210"/>
        <v>4.0357653061224488</v>
      </c>
      <c r="O2282" s="7">
        <f t="shared" si="211"/>
        <v>82.396874999999994</v>
      </c>
      <c r="P2282" t="s">
        <v>8297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>
        <f t="shared" si="210"/>
        <v>1.85</v>
      </c>
      <c r="O2283" s="7">
        <f t="shared" si="211"/>
        <v>50.454545454545453</v>
      </c>
      <c r="P2283" t="s">
        <v>8276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>
        <f t="shared" si="210"/>
        <v>1.8533333333333333</v>
      </c>
      <c r="O2284" s="7">
        <f t="shared" si="211"/>
        <v>115.83333333333333</v>
      </c>
      <c r="P2284" t="s">
        <v>8276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>
        <f t="shared" si="210"/>
        <v>1.0085533333333332</v>
      </c>
      <c r="O2285" s="7">
        <f t="shared" si="211"/>
        <v>63.03458333333333</v>
      </c>
      <c r="P2285" t="s">
        <v>8276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>
        <f t="shared" si="210"/>
        <v>1.0622116666666668</v>
      </c>
      <c r="O2286" s="7">
        <f t="shared" si="211"/>
        <v>108.02152542372882</v>
      </c>
      <c r="P2286" t="s">
        <v>8276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>
        <f t="shared" si="210"/>
        <v>1.2136666666666667</v>
      </c>
      <c r="O2287" s="7">
        <f t="shared" si="211"/>
        <v>46.088607594936711</v>
      </c>
      <c r="P2287" t="s">
        <v>8276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>
        <f t="shared" si="210"/>
        <v>1.0006666666666666</v>
      </c>
      <c r="O2288" s="7">
        <f t="shared" si="211"/>
        <v>107.21428571428571</v>
      </c>
      <c r="P2288" t="s">
        <v>8276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>
        <f t="shared" si="210"/>
        <v>1.1997755555555556</v>
      </c>
      <c r="O2289" s="7">
        <f t="shared" si="211"/>
        <v>50.9338679245283</v>
      </c>
      <c r="P2289" t="s">
        <v>8276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>
        <f t="shared" si="210"/>
        <v>1.0009999999999999</v>
      </c>
      <c r="O2290" s="7">
        <f t="shared" si="211"/>
        <v>40.04</v>
      </c>
      <c r="P2290" t="s">
        <v>8276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>
        <f t="shared" si="210"/>
        <v>1.0740000000000001</v>
      </c>
      <c r="O2291" s="7">
        <f t="shared" si="211"/>
        <v>64.44</v>
      </c>
      <c r="P2291" t="s">
        <v>8276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>
        <f t="shared" si="210"/>
        <v>1.0406666666666666</v>
      </c>
      <c r="O2292" s="7">
        <f t="shared" si="211"/>
        <v>53.827586206896555</v>
      </c>
      <c r="P2292" t="s">
        <v>8276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>
        <f t="shared" si="210"/>
        <v>1.728</v>
      </c>
      <c r="O2293" s="7">
        <f t="shared" si="211"/>
        <v>100.46511627906976</v>
      </c>
      <c r="P2293" t="s">
        <v>8276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>
        <f t="shared" si="210"/>
        <v>1.072505</v>
      </c>
      <c r="O2294" s="7">
        <f t="shared" si="211"/>
        <v>46.630652173913049</v>
      </c>
      <c r="P2294" t="s">
        <v>8276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>
        <f t="shared" si="210"/>
        <v>1.0823529411764705</v>
      </c>
      <c r="O2295" s="7">
        <f t="shared" si="211"/>
        <v>34.074074074074076</v>
      </c>
      <c r="P2295" t="s">
        <v>8276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>
        <f t="shared" si="210"/>
        <v>1.4608079999999999</v>
      </c>
      <c r="O2296" s="7">
        <f t="shared" si="211"/>
        <v>65.214642857142863</v>
      </c>
      <c r="P2296" t="s">
        <v>8276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>
        <f t="shared" si="210"/>
        <v>1.2524999999999999</v>
      </c>
      <c r="O2297" s="7">
        <f t="shared" si="211"/>
        <v>44.205882352941174</v>
      </c>
      <c r="P2297" t="s">
        <v>8276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>
        <f t="shared" si="210"/>
        <v>1.4907142857142857</v>
      </c>
      <c r="O2298" s="7">
        <f t="shared" si="211"/>
        <v>71.965517241379317</v>
      </c>
      <c r="P2298" t="s">
        <v>8276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>
        <f t="shared" si="210"/>
        <v>1.006</v>
      </c>
      <c r="O2299" s="7">
        <f t="shared" si="211"/>
        <v>52.94736842105263</v>
      </c>
      <c r="P2299" t="s">
        <v>8276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>
        <f t="shared" si="210"/>
        <v>1.0507333333333333</v>
      </c>
      <c r="O2300" s="7">
        <f t="shared" si="211"/>
        <v>109.45138888888889</v>
      </c>
      <c r="P2300" t="s">
        <v>8276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>
        <f t="shared" si="210"/>
        <v>3.5016666666666665</v>
      </c>
      <c r="O2301" s="7">
        <f t="shared" si="211"/>
        <v>75.035714285714292</v>
      </c>
      <c r="P2301" t="s">
        <v>8276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>
        <f t="shared" si="210"/>
        <v>1.0125</v>
      </c>
      <c r="O2302" s="7">
        <f t="shared" si="211"/>
        <v>115.71428571428571</v>
      </c>
      <c r="P2302" t="s">
        <v>8276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>
        <f t="shared" si="210"/>
        <v>1.336044</v>
      </c>
      <c r="O2303" s="7">
        <f t="shared" si="211"/>
        <v>31.659810426540286</v>
      </c>
      <c r="P2303" t="s">
        <v>8279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>
        <f t="shared" si="210"/>
        <v>1.7065217391304348</v>
      </c>
      <c r="O2304" s="7">
        <f t="shared" si="211"/>
        <v>46.176470588235297</v>
      </c>
      <c r="P2304" t="s">
        <v>8279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>
        <f t="shared" si="210"/>
        <v>1.0935829457364341</v>
      </c>
      <c r="O2305" s="7">
        <f t="shared" si="211"/>
        <v>68.481650485436887</v>
      </c>
      <c r="P2305" t="s">
        <v>8279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>
        <f t="shared" si="210"/>
        <v>1.0070033333333335</v>
      </c>
      <c r="O2306" s="7">
        <f t="shared" si="211"/>
        <v>53.469203539823013</v>
      </c>
      <c r="P2306" t="s">
        <v>8279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>
        <f t="shared" ref="N2307:N2370" si="216">E2307/D2307</f>
        <v>1.0122777777777778</v>
      </c>
      <c r="O2307" s="7">
        <f t="shared" ref="O2307:O2370" si="217">IF(L2307,E2307/L2307,0)</f>
        <v>109.10778443113773</v>
      </c>
      <c r="P2307" t="s">
        <v>8279</v>
      </c>
      <c r="Q2307" t="str">
        <f t="shared" ref="Q2307:Q2370" si="218">LEFT(P2307, SEARCH("/",P2307,1)-1)</f>
        <v>music</v>
      </c>
      <c r="R2307" t="str">
        <f t="shared" ref="R2307:R2370" si="219">RIGHT(P2307,LEN(P2307) - SEARCH("/", P2307, 1))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>
        <f t="shared" si="216"/>
        <v>1.0675857142857144</v>
      </c>
      <c r="O2308" s="7">
        <f t="shared" si="217"/>
        <v>51.185616438356163</v>
      </c>
      <c r="P2308" t="s">
        <v>8279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>
        <f t="shared" si="216"/>
        <v>1.0665777537961894</v>
      </c>
      <c r="O2309" s="7">
        <f t="shared" si="217"/>
        <v>27.936800000000002</v>
      </c>
      <c r="P2309" t="s">
        <v>8279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>
        <f t="shared" si="216"/>
        <v>1.0130622</v>
      </c>
      <c r="O2310" s="7">
        <f t="shared" si="217"/>
        <v>82.496921824104234</v>
      </c>
      <c r="P2310" t="s">
        <v>8279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>
        <f t="shared" si="216"/>
        <v>1.0667450000000001</v>
      </c>
      <c r="O2311" s="7">
        <f t="shared" si="217"/>
        <v>59.817476635514019</v>
      </c>
      <c r="P2311" t="s">
        <v>8279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>
        <f t="shared" si="216"/>
        <v>4.288397837837838</v>
      </c>
      <c r="O2312" s="7">
        <f t="shared" si="217"/>
        <v>64.816470588235291</v>
      </c>
      <c r="P2312" t="s">
        <v>8279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>
        <f t="shared" si="216"/>
        <v>1.0411111111111111</v>
      </c>
      <c r="O2313" s="7">
        <f t="shared" si="217"/>
        <v>90.09615384615384</v>
      </c>
      <c r="P2313" t="s">
        <v>8279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>
        <f t="shared" si="216"/>
        <v>1.0786666666666667</v>
      </c>
      <c r="O2314" s="7">
        <f t="shared" si="217"/>
        <v>40.962025316455694</v>
      </c>
      <c r="P2314" t="s">
        <v>8279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>
        <f t="shared" si="216"/>
        <v>1.7584040000000001</v>
      </c>
      <c r="O2315" s="7">
        <f t="shared" si="217"/>
        <v>56.000127388535034</v>
      </c>
      <c r="P2315" t="s">
        <v>8279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>
        <f t="shared" si="216"/>
        <v>1.5697000000000001</v>
      </c>
      <c r="O2316" s="7">
        <f t="shared" si="217"/>
        <v>37.672800000000002</v>
      </c>
      <c r="P2316" t="s">
        <v>8279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>
        <f t="shared" si="216"/>
        <v>1.026</v>
      </c>
      <c r="O2317" s="7">
        <f t="shared" si="217"/>
        <v>40.078125</v>
      </c>
      <c r="P2317" t="s">
        <v>8279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>
        <f t="shared" si="216"/>
        <v>1.0404266666666666</v>
      </c>
      <c r="O2318" s="7">
        <f t="shared" si="217"/>
        <v>78.031999999999996</v>
      </c>
      <c r="P2318" t="s">
        <v>8279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>
        <f t="shared" si="216"/>
        <v>1.04</v>
      </c>
      <c r="O2319" s="7">
        <f t="shared" si="217"/>
        <v>18.90909090909091</v>
      </c>
      <c r="P2319" t="s">
        <v>8279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>
        <f t="shared" si="216"/>
        <v>1.2105999999999999</v>
      </c>
      <c r="O2320" s="7">
        <f t="shared" si="217"/>
        <v>37.134969325153371</v>
      </c>
      <c r="P2320" t="s">
        <v>8279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>
        <f t="shared" si="216"/>
        <v>1.077</v>
      </c>
      <c r="O2321" s="7">
        <f t="shared" si="217"/>
        <v>41.961038961038959</v>
      </c>
      <c r="P2321" t="s">
        <v>8279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>
        <f t="shared" si="216"/>
        <v>1.0866</v>
      </c>
      <c r="O2322" s="7">
        <f t="shared" si="217"/>
        <v>61.044943820224717</v>
      </c>
      <c r="P2322" t="s">
        <v>8279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>
        <f t="shared" si="216"/>
        <v>0.39120962394619685</v>
      </c>
      <c r="O2323" s="7">
        <f t="shared" si="217"/>
        <v>64.53125</v>
      </c>
      <c r="P2323" t="s">
        <v>8298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>
        <f t="shared" si="216"/>
        <v>3.1481481481481478E-2</v>
      </c>
      <c r="O2324" s="7">
        <f t="shared" si="217"/>
        <v>21.25</v>
      </c>
      <c r="P2324" t="s">
        <v>8298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>
        <f t="shared" si="216"/>
        <v>0.48</v>
      </c>
      <c r="O2325" s="7">
        <f t="shared" si="217"/>
        <v>30</v>
      </c>
      <c r="P2325" t="s">
        <v>8298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>
        <f t="shared" si="216"/>
        <v>0.20733333333333334</v>
      </c>
      <c r="O2326" s="7">
        <f t="shared" si="217"/>
        <v>25.491803278688526</v>
      </c>
      <c r="P2326" t="s">
        <v>8298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>
        <f t="shared" si="216"/>
        <v>0.08</v>
      </c>
      <c r="O2327" s="7">
        <f t="shared" si="217"/>
        <v>11.428571428571429</v>
      </c>
      <c r="P2327" t="s">
        <v>8298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>
        <f t="shared" si="216"/>
        <v>7.1999999999999998E-3</v>
      </c>
      <c r="O2328" s="7">
        <f t="shared" si="217"/>
        <v>108</v>
      </c>
      <c r="P2328" t="s">
        <v>8298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>
        <f t="shared" si="216"/>
        <v>5.2609431428571432</v>
      </c>
      <c r="O2329" s="7">
        <f t="shared" si="217"/>
        <v>54.883162444113267</v>
      </c>
      <c r="P2329" t="s">
        <v>8298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>
        <f t="shared" si="216"/>
        <v>2.5445000000000002</v>
      </c>
      <c r="O2330" s="7">
        <f t="shared" si="217"/>
        <v>47.383612662942269</v>
      </c>
      <c r="P2330" t="s">
        <v>8298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>
        <f t="shared" si="216"/>
        <v>1.0591999999999999</v>
      </c>
      <c r="O2331" s="7">
        <f t="shared" si="217"/>
        <v>211.84</v>
      </c>
      <c r="P2331" t="s">
        <v>8298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>
        <f t="shared" si="216"/>
        <v>1.0242285714285715</v>
      </c>
      <c r="O2332" s="7">
        <f t="shared" si="217"/>
        <v>219.92638036809817</v>
      </c>
      <c r="P2332" t="s">
        <v>8298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>
        <f t="shared" si="216"/>
        <v>1.4431375</v>
      </c>
      <c r="O2333" s="7">
        <f t="shared" si="217"/>
        <v>40.795406360424032</v>
      </c>
      <c r="P2333" t="s">
        <v>8298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>
        <f t="shared" si="216"/>
        <v>1.06308</v>
      </c>
      <c r="O2334" s="7">
        <f t="shared" si="217"/>
        <v>75.502840909090907</v>
      </c>
      <c r="P2334" t="s">
        <v>8298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>
        <f t="shared" si="216"/>
        <v>2.1216666666666666</v>
      </c>
      <c r="O2335" s="7">
        <f t="shared" si="217"/>
        <v>13.542553191489361</v>
      </c>
      <c r="P2335" t="s">
        <v>8298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>
        <f t="shared" si="216"/>
        <v>1.0195000000000001</v>
      </c>
      <c r="O2336" s="7">
        <f t="shared" si="217"/>
        <v>60.865671641791046</v>
      </c>
      <c r="P2336" t="s">
        <v>8298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>
        <f t="shared" si="216"/>
        <v>1.0227200000000001</v>
      </c>
      <c r="O2337" s="7">
        <f t="shared" si="217"/>
        <v>115.69230769230769</v>
      </c>
      <c r="P2337" t="s">
        <v>8298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>
        <f t="shared" si="216"/>
        <v>5.2073254999999996</v>
      </c>
      <c r="O2338" s="7">
        <f t="shared" si="217"/>
        <v>48.104623556581984</v>
      </c>
      <c r="P2338" t="s">
        <v>8298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>
        <f t="shared" si="216"/>
        <v>1.1065833333333333</v>
      </c>
      <c r="O2339" s="7">
        <f t="shared" si="217"/>
        <v>74.184357541899445</v>
      </c>
      <c r="P2339" t="s">
        <v>8298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>
        <f t="shared" si="216"/>
        <v>1.0114333333333334</v>
      </c>
      <c r="O2340" s="7">
        <f t="shared" si="217"/>
        <v>123.34552845528455</v>
      </c>
      <c r="P2340" t="s">
        <v>8298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>
        <f t="shared" si="216"/>
        <v>2.9420799999999998</v>
      </c>
      <c r="O2341" s="7">
        <f t="shared" si="217"/>
        <v>66.623188405797094</v>
      </c>
      <c r="P2341" t="s">
        <v>8298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>
        <f t="shared" si="216"/>
        <v>1.0577749999999999</v>
      </c>
      <c r="O2342" s="7">
        <f t="shared" si="217"/>
        <v>104.99007444168734</v>
      </c>
      <c r="P2342" t="s">
        <v>8298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>
        <f t="shared" si="216"/>
        <v>0</v>
      </c>
      <c r="O2343" s="7">
        <f t="shared" si="217"/>
        <v>0</v>
      </c>
      <c r="P2343" t="s">
        <v>8272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>
        <f t="shared" si="216"/>
        <v>0</v>
      </c>
      <c r="O2344" s="7">
        <f t="shared" si="217"/>
        <v>0</v>
      </c>
      <c r="P2344" t="s">
        <v>8272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>
        <f t="shared" si="216"/>
        <v>0.03</v>
      </c>
      <c r="O2345" s="7">
        <f t="shared" si="217"/>
        <v>300</v>
      </c>
      <c r="P2345" t="s">
        <v>8272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>
        <f t="shared" si="216"/>
        <v>1E-3</v>
      </c>
      <c r="O2346" s="7">
        <f t="shared" si="217"/>
        <v>1</v>
      </c>
      <c r="P2346" t="s">
        <v>8272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>
        <f t="shared" si="216"/>
        <v>0</v>
      </c>
      <c r="O2347" s="7">
        <f t="shared" si="217"/>
        <v>0</v>
      </c>
      <c r="P2347" t="s">
        <v>8272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>
        <f t="shared" si="216"/>
        <v>6.4999999999999997E-4</v>
      </c>
      <c r="O2348" s="7">
        <f t="shared" si="217"/>
        <v>13</v>
      </c>
      <c r="P2348" t="s">
        <v>8272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>
        <f t="shared" si="216"/>
        <v>1.4999999999999999E-2</v>
      </c>
      <c r="O2349" s="7">
        <f t="shared" si="217"/>
        <v>15</v>
      </c>
      <c r="P2349" t="s">
        <v>8272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>
        <f t="shared" si="216"/>
        <v>3.8571428571428572E-3</v>
      </c>
      <c r="O2350" s="7">
        <f t="shared" si="217"/>
        <v>54</v>
      </c>
      <c r="P2350" t="s">
        <v>8272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>
        <f t="shared" si="216"/>
        <v>0</v>
      </c>
      <c r="O2351" s="7">
        <f t="shared" si="217"/>
        <v>0</v>
      </c>
      <c r="P2351" t="s">
        <v>8272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>
        <f t="shared" si="216"/>
        <v>0</v>
      </c>
      <c r="O2352" s="7">
        <f t="shared" si="217"/>
        <v>0</v>
      </c>
      <c r="P2352" t="s">
        <v>8272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>
        <f t="shared" si="216"/>
        <v>5.7142857142857143E-3</v>
      </c>
      <c r="O2353" s="7">
        <f t="shared" si="217"/>
        <v>15.428571428571429</v>
      </c>
      <c r="P2353" t="s">
        <v>8272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>
        <f t="shared" si="216"/>
        <v>0</v>
      </c>
      <c r="O2354" s="7">
        <f t="shared" si="217"/>
        <v>0</v>
      </c>
      <c r="P2354" t="s">
        <v>8272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>
        <f t="shared" si="216"/>
        <v>0</v>
      </c>
      <c r="O2355" s="7">
        <f t="shared" si="217"/>
        <v>0</v>
      </c>
      <c r="P2355" t="s">
        <v>8272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>
        <f t="shared" si="216"/>
        <v>7.1428571428571429E-4</v>
      </c>
      <c r="O2356" s="7">
        <f t="shared" si="217"/>
        <v>25</v>
      </c>
      <c r="P2356" t="s">
        <v>8272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>
        <f t="shared" si="216"/>
        <v>6.875E-3</v>
      </c>
      <c r="O2357" s="7">
        <f t="shared" si="217"/>
        <v>27.5</v>
      </c>
      <c r="P2357" t="s">
        <v>8272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>
        <f t="shared" si="216"/>
        <v>0</v>
      </c>
      <c r="O2358" s="7">
        <f t="shared" si="217"/>
        <v>0</v>
      </c>
      <c r="P2358" t="s">
        <v>8272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>
        <f t="shared" si="216"/>
        <v>0</v>
      </c>
      <c r="O2359" s="7">
        <f t="shared" si="217"/>
        <v>0</v>
      </c>
      <c r="P2359" t="s">
        <v>8272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>
        <f t="shared" si="216"/>
        <v>0</v>
      </c>
      <c r="O2360" s="7">
        <f t="shared" si="217"/>
        <v>0</v>
      </c>
      <c r="P2360" t="s">
        <v>8272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>
        <f t="shared" si="216"/>
        <v>0.14680000000000001</v>
      </c>
      <c r="O2361" s="7">
        <f t="shared" si="217"/>
        <v>367</v>
      </c>
      <c r="P2361" t="s">
        <v>8272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>
        <f t="shared" si="216"/>
        <v>4.0000000000000002E-4</v>
      </c>
      <c r="O2362" s="7">
        <f t="shared" si="217"/>
        <v>2</v>
      </c>
      <c r="P2362" t="s">
        <v>8272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>
        <f t="shared" si="216"/>
        <v>0</v>
      </c>
      <c r="O2363" s="7">
        <f t="shared" si="217"/>
        <v>0</v>
      </c>
      <c r="P2363" t="s">
        <v>8272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>
        <f t="shared" si="216"/>
        <v>0.2857142857142857</v>
      </c>
      <c r="O2364" s="7">
        <f t="shared" si="217"/>
        <v>60</v>
      </c>
      <c r="P2364" t="s">
        <v>8272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>
        <f t="shared" si="216"/>
        <v>0</v>
      </c>
      <c r="O2365" s="7">
        <f t="shared" si="217"/>
        <v>0</v>
      </c>
      <c r="P2365" t="s">
        <v>8272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>
        <f t="shared" si="216"/>
        <v>0</v>
      </c>
      <c r="O2366" s="7">
        <f t="shared" si="217"/>
        <v>0</v>
      </c>
      <c r="P2366" t="s">
        <v>8272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>
        <f t="shared" si="216"/>
        <v>0</v>
      </c>
      <c r="O2367" s="7">
        <f t="shared" si="217"/>
        <v>0</v>
      </c>
      <c r="P2367" t="s">
        <v>8272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>
        <f t="shared" si="216"/>
        <v>0.1052</v>
      </c>
      <c r="O2368" s="7">
        <f t="shared" si="217"/>
        <v>97.407407407407405</v>
      </c>
      <c r="P2368" t="s">
        <v>8272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>
        <f t="shared" si="216"/>
        <v>1.34E-2</v>
      </c>
      <c r="O2369" s="7">
        <f t="shared" si="217"/>
        <v>47.857142857142854</v>
      </c>
      <c r="P2369" t="s">
        <v>8272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>
        <f t="shared" si="216"/>
        <v>2.5000000000000001E-3</v>
      </c>
      <c r="O2370" s="7">
        <f t="shared" si="217"/>
        <v>50</v>
      </c>
      <c r="P2370" t="s">
        <v>8272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>
        <f t="shared" ref="N2371:N2434" si="222">E2371/D2371</f>
        <v>0</v>
      </c>
      <c r="O2371" s="7">
        <f t="shared" ref="O2371:O2434" si="223">IF(L2371,E2371/L2371,0)</f>
        <v>0</v>
      </c>
      <c r="P2371" t="s">
        <v>8272</v>
      </c>
      <c r="Q2371" t="str">
        <f t="shared" ref="Q2371:Q2434" si="224">LEFT(P2371, SEARCH("/",P2371,1)-1)</f>
        <v>technology</v>
      </c>
      <c r="R2371" t="str">
        <f t="shared" ref="R2371:R2434" si="225">RIGHT(P2371,LEN(P2371) - SEARCH("/", P2371, 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>
        <f t="shared" si="222"/>
        <v>3.2799999999999999E-3</v>
      </c>
      <c r="O2372" s="7">
        <f t="shared" si="223"/>
        <v>20.5</v>
      </c>
      <c r="P2372" t="s">
        <v>8272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>
        <f t="shared" si="222"/>
        <v>0</v>
      </c>
      <c r="O2373" s="7">
        <f t="shared" si="223"/>
        <v>0</v>
      </c>
      <c r="P2373" t="s">
        <v>8272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>
        <f t="shared" si="222"/>
        <v>3.272727272727273E-2</v>
      </c>
      <c r="O2374" s="7">
        <f t="shared" si="223"/>
        <v>30</v>
      </c>
      <c r="P2374" t="s">
        <v>8272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>
        <f t="shared" si="222"/>
        <v>5.8823529411764708E-5</v>
      </c>
      <c r="O2375" s="7">
        <f t="shared" si="223"/>
        <v>50</v>
      </c>
      <c r="P2375" t="s">
        <v>8272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>
        <f t="shared" si="222"/>
        <v>4.5454545454545455E-4</v>
      </c>
      <c r="O2376" s="7">
        <f t="shared" si="223"/>
        <v>10</v>
      </c>
      <c r="P2376" t="s">
        <v>8272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>
        <f t="shared" si="222"/>
        <v>0</v>
      </c>
      <c r="O2377" s="7">
        <f t="shared" si="223"/>
        <v>0</v>
      </c>
      <c r="P2377" t="s">
        <v>8272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>
        <f t="shared" si="222"/>
        <v>0.10877666666666666</v>
      </c>
      <c r="O2378" s="7">
        <f t="shared" si="223"/>
        <v>81.582499999999996</v>
      </c>
      <c r="P2378" t="s">
        <v>8272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>
        <f t="shared" si="222"/>
        <v>0</v>
      </c>
      <c r="O2379" s="7">
        <f t="shared" si="223"/>
        <v>0</v>
      </c>
      <c r="P2379" t="s">
        <v>8272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>
        <f t="shared" si="222"/>
        <v>0</v>
      </c>
      <c r="O2380" s="7">
        <f t="shared" si="223"/>
        <v>0</v>
      </c>
      <c r="P2380" t="s">
        <v>8272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>
        <f t="shared" si="222"/>
        <v>0</v>
      </c>
      <c r="O2381" s="7">
        <f t="shared" si="223"/>
        <v>0</v>
      </c>
      <c r="P2381" t="s">
        <v>8272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>
        <f t="shared" si="222"/>
        <v>3.6666666666666666E-3</v>
      </c>
      <c r="O2382" s="7">
        <f t="shared" si="223"/>
        <v>18.333333333333332</v>
      </c>
      <c r="P2382" t="s">
        <v>8272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>
        <f t="shared" si="222"/>
        <v>1.8193398957730169E-2</v>
      </c>
      <c r="O2383" s="7">
        <f t="shared" si="223"/>
        <v>224.42857142857142</v>
      </c>
      <c r="P2383" t="s">
        <v>8272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>
        <f t="shared" si="222"/>
        <v>2.5000000000000001E-2</v>
      </c>
      <c r="O2384" s="7">
        <f t="shared" si="223"/>
        <v>37.5</v>
      </c>
      <c r="P2384" t="s">
        <v>8272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>
        <f t="shared" si="222"/>
        <v>4.3499999999999997E-2</v>
      </c>
      <c r="O2385" s="7">
        <f t="shared" si="223"/>
        <v>145</v>
      </c>
      <c r="P2385" t="s">
        <v>8272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>
        <f t="shared" si="222"/>
        <v>8.0000000000000002E-3</v>
      </c>
      <c r="O2386" s="7">
        <f t="shared" si="223"/>
        <v>1</v>
      </c>
      <c r="P2386" t="s">
        <v>8272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>
        <f t="shared" si="222"/>
        <v>1.2123076923076924E-2</v>
      </c>
      <c r="O2387" s="7">
        <f t="shared" si="223"/>
        <v>112.57142857142857</v>
      </c>
      <c r="P2387" t="s">
        <v>8272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>
        <f t="shared" si="222"/>
        <v>0</v>
      </c>
      <c r="O2388" s="7">
        <f t="shared" si="223"/>
        <v>0</v>
      </c>
      <c r="P2388" t="s">
        <v>8272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>
        <f t="shared" si="222"/>
        <v>6.8399999999999997E-3</v>
      </c>
      <c r="O2389" s="7">
        <f t="shared" si="223"/>
        <v>342</v>
      </c>
      <c r="P2389" t="s">
        <v>8272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>
        <f t="shared" si="222"/>
        <v>1.2513513513513513E-2</v>
      </c>
      <c r="O2390" s="7">
        <f t="shared" si="223"/>
        <v>57.875</v>
      </c>
      <c r="P2390" t="s">
        <v>8272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>
        <f t="shared" si="222"/>
        <v>1.8749999999999999E-3</v>
      </c>
      <c r="O2391" s="7">
        <f t="shared" si="223"/>
        <v>30</v>
      </c>
      <c r="P2391" t="s">
        <v>8272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>
        <f t="shared" si="222"/>
        <v>0</v>
      </c>
      <c r="O2392" s="7">
        <f t="shared" si="223"/>
        <v>0</v>
      </c>
      <c r="P2392" t="s">
        <v>8272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>
        <f t="shared" si="222"/>
        <v>1.25E-3</v>
      </c>
      <c r="O2393" s="7">
        <f t="shared" si="223"/>
        <v>25</v>
      </c>
      <c r="P2393" t="s">
        <v>8272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>
        <f t="shared" si="222"/>
        <v>0</v>
      </c>
      <c r="O2394" s="7">
        <f t="shared" si="223"/>
        <v>0</v>
      </c>
      <c r="P2394" t="s">
        <v>8272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>
        <f t="shared" si="222"/>
        <v>5.0000000000000001E-4</v>
      </c>
      <c r="O2395" s="7">
        <f t="shared" si="223"/>
        <v>50</v>
      </c>
      <c r="P2395" t="s">
        <v>8272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>
        <f t="shared" si="222"/>
        <v>5.9999999999999995E-4</v>
      </c>
      <c r="O2396" s="7">
        <f t="shared" si="223"/>
        <v>1.5</v>
      </c>
      <c r="P2396" t="s">
        <v>8272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>
        <f t="shared" si="222"/>
        <v>0</v>
      </c>
      <c r="O2397" s="7">
        <f t="shared" si="223"/>
        <v>0</v>
      </c>
      <c r="P2397" t="s">
        <v>8272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>
        <f t="shared" si="222"/>
        <v>2E-3</v>
      </c>
      <c r="O2398" s="7">
        <f t="shared" si="223"/>
        <v>10</v>
      </c>
      <c r="P2398" t="s">
        <v>8272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>
        <f t="shared" si="222"/>
        <v>0</v>
      </c>
      <c r="O2399" s="7">
        <f t="shared" si="223"/>
        <v>0</v>
      </c>
      <c r="P2399" t="s">
        <v>8272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>
        <f t="shared" si="222"/>
        <v>0</v>
      </c>
      <c r="O2400" s="7">
        <f t="shared" si="223"/>
        <v>0</v>
      </c>
      <c r="P2400" t="s">
        <v>8272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>
        <f t="shared" si="222"/>
        <v>0</v>
      </c>
      <c r="O2401" s="7">
        <f t="shared" si="223"/>
        <v>0</v>
      </c>
      <c r="P2401" t="s">
        <v>8272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>
        <f t="shared" si="222"/>
        <v>0</v>
      </c>
      <c r="O2402" s="7">
        <f t="shared" si="223"/>
        <v>0</v>
      </c>
      <c r="P2402" t="s">
        <v>8272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>
        <f t="shared" si="222"/>
        <v>7.1785714285714283E-3</v>
      </c>
      <c r="O2403" s="7">
        <f t="shared" si="223"/>
        <v>22.333333333333332</v>
      </c>
      <c r="P2403" t="s">
        <v>8284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>
        <f t="shared" si="222"/>
        <v>4.3333333333333331E-3</v>
      </c>
      <c r="O2404" s="7">
        <f t="shared" si="223"/>
        <v>52</v>
      </c>
      <c r="P2404" t="s">
        <v>8284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>
        <f t="shared" si="222"/>
        <v>0.16833333333333333</v>
      </c>
      <c r="O2405" s="7">
        <f t="shared" si="223"/>
        <v>16.833333333333332</v>
      </c>
      <c r="P2405" t="s">
        <v>8284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>
        <f t="shared" si="222"/>
        <v>0</v>
      </c>
      <c r="O2406" s="7">
        <f t="shared" si="223"/>
        <v>0</v>
      </c>
      <c r="P2406" t="s">
        <v>8284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>
        <f t="shared" si="222"/>
        <v>0.22520000000000001</v>
      </c>
      <c r="O2407" s="7">
        <f t="shared" si="223"/>
        <v>56.3</v>
      </c>
      <c r="P2407" t="s">
        <v>8284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>
        <f t="shared" si="222"/>
        <v>0.41384615384615386</v>
      </c>
      <c r="O2408" s="7">
        <f t="shared" si="223"/>
        <v>84.0625</v>
      </c>
      <c r="P2408" t="s">
        <v>8284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>
        <f t="shared" si="222"/>
        <v>0.25259090909090909</v>
      </c>
      <c r="O2409" s="7">
        <f t="shared" si="223"/>
        <v>168.39393939393941</v>
      </c>
      <c r="P2409" t="s">
        <v>8284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>
        <f t="shared" si="222"/>
        <v>2E-3</v>
      </c>
      <c r="O2410" s="7">
        <f t="shared" si="223"/>
        <v>15</v>
      </c>
      <c r="P2410" t="s">
        <v>8284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>
        <f t="shared" si="222"/>
        <v>1.84E-2</v>
      </c>
      <c r="O2411" s="7">
        <f t="shared" si="223"/>
        <v>76.666666666666671</v>
      </c>
      <c r="P2411" t="s">
        <v>8284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>
        <f t="shared" si="222"/>
        <v>0</v>
      </c>
      <c r="O2412" s="7">
        <f t="shared" si="223"/>
        <v>0</v>
      </c>
      <c r="P2412" t="s">
        <v>8284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>
        <f t="shared" si="222"/>
        <v>6.0400000000000002E-3</v>
      </c>
      <c r="O2413" s="7">
        <f t="shared" si="223"/>
        <v>50.333333333333336</v>
      </c>
      <c r="P2413" t="s">
        <v>8284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>
        <f t="shared" si="222"/>
        <v>0</v>
      </c>
      <c r="O2414" s="7">
        <f t="shared" si="223"/>
        <v>0</v>
      </c>
      <c r="P2414" t="s">
        <v>8284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>
        <f t="shared" si="222"/>
        <v>8.3333333333333332E-3</v>
      </c>
      <c r="O2415" s="7">
        <f t="shared" si="223"/>
        <v>8.3333333333333339</v>
      </c>
      <c r="P2415" t="s">
        <v>8284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>
        <f t="shared" si="222"/>
        <v>3.0666666666666665E-2</v>
      </c>
      <c r="O2416" s="7">
        <f t="shared" si="223"/>
        <v>35.384615384615387</v>
      </c>
      <c r="P2416" t="s">
        <v>8284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>
        <f t="shared" si="222"/>
        <v>5.5833333333333334E-3</v>
      </c>
      <c r="O2417" s="7">
        <f t="shared" si="223"/>
        <v>55.833333333333336</v>
      </c>
      <c r="P2417" t="s">
        <v>8284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>
        <f t="shared" si="222"/>
        <v>2.5000000000000001E-4</v>
      </c>
      <c r="O2418" s="7">
        <f t="shared" si="223"/>
        <v>5</v>
      </c>
      <c r="P2418" t="s">
        <v>8284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>
        <f t="shared" si="222"/>
        <v>0</v>
      </c>
      <c r="O2419" s="7">
        <f t="shared" si="223"/>
        <v>0</v>
      </c>
      <c r="P2419" t="s">
        <v>8284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>
        <f t="shared" si="222"/>
        <v>2.0000000000000001E-4</v>
      </c>
      <c r="O2420" s="7">
        <f t="shared" si="223"/>
        <v>1</v>
      </c>
      <c r="P2420" t="s">
        <v>8284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>
        <f t="shared" si="222"/>
        <v>0</v>
      </c>
      <c r="O2421" s="7">
        <f t="shared" si="223"/>
        <v>0</v>
      </c>
      <c r="P2421" t="s">
        <v>8284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>
        <f t="shared" si="222"/>
        <v>0.14825133372851215</v>
      </c>
      <c r="O2422" s="7">
        <f t="shared" si="223"/>
        <v>69.472222222222229</v>
      </c>
      <c r="P2422" t="s">
        <v>8284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>
        <f t="shared" si="222"/>
        <v>1.6666666666666666E-4</v>
      </c>
      <c r="O2423" s="7">
        <f t="shared" si="223"/>
        <v>1</v>
      </c>
      <c r="P2423" t="s">
        <v>8284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>
        <f t="shared" si="222"/>
        <v>2E-3</v>
      </c>
      <c r="O2424" s="7">
        <f t="shared" si="223"/>
        <v>1</v>
      </c>
      <c r="P2424" t="s">
        <v>8284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>
        <f t="shared" si="222"/>
        <v>1.3333333333333334E-4</v>
      </c>
      <c r="O2425" s="7">
        <f t="shared" si="223"/>
        <v>8</v>
      </c>
      <c r="P2425" t="s">
        <v>8284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>
        <f t="shared" si="222"/>
        <v>1.24E-2</v>
      </c>
      <c r="O2426" s="7">
        <f t="shared" si="223"/>
        <v>34.444444444444443</v>
      </c>
      <c r="P2426" t="s">
        <v>8284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>
        <f t="shared" si="222"/>
        <v>2.8571428571428574E-4</v>
      </c>
      <c r="O2427" s="7">
        <f t="shared" si="223"/>
        <v>1</v>
      </c>
      <c r="P2427" t="s">
        <v>8284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>
        <f t="shared" si="222"/>
        <v>0</v>
      </c>
      <c r="O2428" s="7">
        <f t="shared" si="223"/>
        <v>0</v>
      </c>
      <c r="P2428" t="s">
        <v>8284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>
        <f t="shared" si="222"/>
        <v>2.0000000000000002E-5</v>
      </c>
      <c r="O2429" s="7">
        <f t="shared" si="223"/>
        <v>1</v>
      </c>
      <c r="P2429" t="s">
        <v>8284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>
        <f t="shared" si="222"/>
        <v>2.8571428571428571E-5</v>
      </c>
      <c r="O2430" s="7">
        <f t="shared" si="223"/>
        <v>1</v>
      </c>
      <c r="P2430" t="s">
        <v>8284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>
        <f t="shared" si="222"/>
        <v>1.4321428571428572E-2</v>
      </c>
      <c r="O2431" s="7">
        <f t="shared" si="223"/>
        <v>501.25</v>
      </c>
      <c r="P2431" t="s">
        <v>8284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>
        <f t="shared" si="222"/>
        <v>7.0000000000000001E-3</v>
      </c>
      <c r="O2432" s="7">
        <f t="shared" si="223"/>
        <v>10.5</v>
      </c>
      <c r="P2432" t="s">
        <v>8284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>
        <f t="shared" si="222"/>
        <v>2.0000000000000002E-5</v>
      </c>
      <c r="O2433" s="7">
        <f t="shared" si="223"/>
        <v>1</v>
      </c>
      <c r="P2433" t="s">
        <v>8284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>
        <f t="shared" si="222"/>
        <v>1.4285714285714287E-4</v>
      </c>
      <c r="O2434" s="7">
        <f t="shared" si="223"/>
        <v>1</v>
      </c>
      <c r="P2434" t="s">
        <v>8284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>
        <f t="shared" ref="N2435:N2498" si="228">E2435/D2435</f>
        <v>0</v>
      </c>
      <c r="O2435" s="7">
        <f t="shared" ref="O2435:O2498" si="229">IF(L2435,E2435/L2435,0)</f>
        <v>0</v>
      </c>
      <c r="P2435" t="s">
        <v>8284</v>
      </c>
      <c r="Q2435" t="str">
        <f t="shared" ref="Q2435:Q2498" si="230">LEFT(P2435, SEARCH("/",P2435,1)-1)</f>
        <v>food</v>
      </c>
      <c r="R2435" t="str">
        <f t="shared" ref="R2435:R2498" si="231">RIGHT(P2435,LEN(P2435) - SEARCH("/", P2435, 1))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>
        <f t="shared" si="228"/>
        <v>1.2999999999999999E-3</v>
      </c>
      <c r="O2436" s="7">
        <f t="shared" si="229"/>
        <v>13</v>
      </c>
      <c r="P2436" t="s">
        <v>8284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>
        <f t="shared" si="228"/>
        <v>4.8960000000000002E-3</v>
      </c>
      <c r="O2437" s="7">
        <f t="shared" si="229"/>
        <v>306</v>
      </c>
      <c r="P2437" t="s">
        <v>8284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>
        <f t="shared" si="228"/>
        <v>3.8461538461538462E-4</v>
      </c>
      <c r="O2438" s="7">
        <f t="shared" si="229"/>
        <v>22.5</v>
      </c>
      <c r="P2438" t="s">
        <v>8284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>
        <f t="shared" si="228"/>
        <v>0</v>
      </c>
      <c r="O2439" s="7">
        <f t="shared" si="229"/>
        <v>0</v>
      </c>
      <c r="P2439" t="s">
        <v>8284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>
        <f t="shared" si="228"/>
        <v>3.3333333333333335E-3</v>
      </c>
      <c r="O2440" s="7">
        <f t="shared" si="229"/>
        <v>50</v>
      </c>
      <c r="P2440" t="s">
        <v>8284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>
        <f t="shared" si="228"/>
        <v>0</v>
      </c>
      <c r="O2441" s="7">
        <f t="shared" si="229"/>
        <v>0</v>
      </c>
      <c r="P2441" t="s">
        <v>8284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>
        <f t="shared" si="228"/>
        <v>2E-3</v>
      </c>
      <c r="O2442" s="7">
        <f t="shared" si="229"/>
        <v>5</v>
      </c>
      <c r="P2442" t="s">
        <v>8284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>
        <f t="shared" si="228"/>
        <v>1.0788</v>
      </c>
      <c r="O2443" s="7">
        <f t="shared" si="229"/>
        <v>74.22935779816514</v>
      </c>
      <c r="P2443" t="s">
        <v>8298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>
        <f t="shared" si="228"/>
        <v>1.2594166666666666</v>
      </c>
      <c r="O2444" s="7">
        <f t="shared" si="229"/>
        <v>81.252688172043008</v>
      </c>
      <c r="P2444" t="s">
        <v>8298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>
        <f t="shared" si="228"/>
        <v>2.0251494999999999</v>
      </c>
      <c r="O2445" s="7">
        <f t="shared" si="229"/>
        <v>130.23469453376205</v>
      </c>
      <c r="P2445" t="s">
        <v>8298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>
        <f t="shared" si="228"/>
        <v>1.0860000000000001</v>
      </c>
      <c r="O2446" s="7">
        <f t="shared" si="229"/>
        <v>53.409836065573771</v>
      </c>
      <c r="P2446" t="s">
        <v>8298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>
        <f t="shared" si="228"/>
        <v>1.728</v>
      </c>
      <c r="O2447" s="7">
        <f t="shared" si="229"/>
        <v>75.130434782608702</v>
      </c>
      <c r="P2447" t="s">
        <v>8298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>
        <f t="shared" si="228"/>
        <v>1.6798</v>
      </c>
      <c r="O2448" s="7">
        <f t="shared" si="229"/>
        <v>75.666666666666671</v>
      </c>
      <c r="P2448" t="s">
        <v>8298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>
        <f t="shared" si="228"/>
        <v>4.2720000000000002</v>
      </c>
      <c r="O2449" s="7">
        <f t="shared" si="229"/>
        <v>31.691394658753708</v>
      </c>
      <c r="P2449" t="s">
        <v>8298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>
        <f t="shared" si="228"/>
        <v>1.075</v>
      </c>
      <c r="O2450" s="7">
        <f t="shared" si="229"/>
        <v>47.777777777777779</v>
      </c>
      <c r="P2450" t="s">
        <v>8298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>
        <f t="shared" si="228"/>
        <v>1.08</v>
      </c>
      <c r="O2451" s="7">
        <f t="shared" si="229"/>
        <v>90</v>
      </c>
      <c r="P2451" t="s">
        <v>8298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>
        <f t="shared" si="228"/>
        <v>1.0153353333333335</v>
      </c>
      <c r="O2452" s="7">
        <f t="shared" si="229"/>
        <v>149.31401960784314</v>
      </c>
      <c r="P2452" t="s">
        <v>8298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>
        <f t="shared" si="228"/>
        <v>1.1545000000000001</v>
      </c>
      <c r="O2453" s="7">
        <f t="shared" si="229"/>
        <v>62.06989247311828</v>
      </c>
      <c r="P2453" t="s">
        <v>8298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>
        <f t="shared" si="228"/>
        <v>1.335</v>
      </c>
      <c r="O2454" s="7">
        <f t="shared" si="229"/>
        <v>53.4</v>
      </c>
      <c r="P2454" t="s">
        <v>8298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>
        <f t="shared" si="228"/>
        <v>1.5469999999999999</v>
      </c>
      <c r="O2455" s="7">
        <f t="shared" si="229"/>
        <v>69.268656716417908</v>
      </c>
      <c r="P2455" t="s">
        <v>8298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>
        <f t="shared" si="228"/>
        <v>1.0084571428571429</v>
      </c>
      <c r="O2456" s="7">
        <f t="shared" si="229"/>
        <v>271.50769230769231</v>
      </c>
      <c r="P2456" t="s">
        <v>8298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>
        <f t="shared" si="228"/>
        <v>1.82</v>
      </c>
      <c r="O2457" s="7">
        <f t="shared" si="229"/>
        <v>34.125</v>
      </c>
      <c r="P2457" t="s">
        <v>8298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>
        <f t="shared" si="228"/>
        <v>1.8086666666666666</v>
      </c>
      <c r="O2458" s="7">
        <f t="shared" si="229"/>
        <v>40.492537313432834</v>
      </c>
      <c r="P2458" t="s">
        <v>8298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>
        <f t="shared" si="228"/>
        <v>1.0230434782608695</v>
      </c>
      <c r="O2459" s="7">
        <f t="shared" si="229"/>
        <v>189.75806451612902</v>
      </c>
      <c r="P2459" t="s">
        <v>8298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>
        <f t="shared" si="228"/>
        <v>1.1017999999999999</v>
      </c>
      <c r="O2460" s="7">
        <f t="shared" si="229"/>
        <v>68.862499999999997</v>
      </c>
      <c r="P2460" t="s">
        <v>8298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>
        <f t="shared" si="228"/>
        <v>1.0225</v>
      </c>
      <c r="O2461" s="7">
        <f t="shared" si="229"/>
        <v>108.77659574468085</v>
      </c>
      <c r="P2461" t="s">
        <v>8298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>
        <f t="shared" si="228"/>
        <v>1.0078823529411765</v>
      </c>
      <c r="O2462" s="7">
        <f t="shared" si="229"/>
        <v>125.98529411764706</v>
      </c>
      <c r="P2462" t="s">
        <v>8298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>
        <f t="shared" si="228"/>
        <v>1.038</v>
      </c>
      <c r="O2463" s="7">
        <f t="shared" si="229"/>
        <v>90.523255813953483</v>
      </c>
      <c r="P2463" t="s">
        <v>8279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>
        <f t="shared" si="228"/>
        <v>1.1070833333333334</v>
      </c>
      <c r="O2464" s="7">
        <f t="shared" si="229"/>
        <v>28.880434782608695</v>
      </c>
      <c r="P2464" t="s">
        <v>8279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>
        <f t="shared" si="228"/>
        <v>1.1625000000000001</v>
      </c>
      <c r="O2465" s="7">
        <f t="shared" si="229"/>
        <v>31</v>
      </c>
      <c r="P2465" t="s">
        <v>8279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>
        <f t="shared" si="228"/>
        <v>1.111</v>
      </c>
      <c r="O2466" s="7">
        <f t="shared" si="229"/>
        <v>51.674418604651166</v>
      </c>
      <c r="P2466" t="s">
        <v>8279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>
        <f t="shared" si="228"/>
        <v>1.8014285714285714</v>
      </c>
      <c r="O2467" s="7">
        <f t="shared" si="229"/>
        <v>26.270833333333332</v>
      </c>
      <c r="P2467" t="s">
        <v>8279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>
        <f t="shared" si="228"/>
        <v>1</v>
      </c>
      <c r="O2468" s="7">
        <f t="shared" si="229"/>
        <v>48.07692307692308</v>
      </c>
      <c r="P2468" t="s">
        <v>8279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>
        <f t="shared" si="228"/>
        <v>1.1850000000000001</v>
      </c>
      <c r="O2469" s="7">
        <f t="shared" si="229"/>
        <v>27.558139534883722</v>
      </c>
      <c r="P2469" t="s">
        <v>8279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>
        <f t="shared" si="228"/>
        <v>1.0721700000000001</v>
      </c>
      <c r="O2470" s="7">
        <f t="shared" si="229"/>
        <v>36.97137931034483</v>
      </c>
      <c r="P2470" t="s">
        <v>8279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>
        <f t="shared" si="228"/>
        <v>1.1366666666666667</v>
      </c>
      <c r="O2471" s="7">
        <f t="shared" si="229"/>
        <v>29.021276595744681</v>
      </c>
      <c r="P2471" t="s">
        <v>8279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>
        <f t="shared" si="228"/>
        <v>1.0316400000000001</v>
      </c>
      <c r="O2472" s="7">
        <f t="shared" si="229"/>
        <v>28.65666666666667</v>
      </c>
      <c r="P2472" t="s">
        <v>8279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>
        <f t="shared" si="228"/>
        <v>1.28</v>
      </c>
      <c r="O2473" s="7">
        <f t="shared" si="229"/>
        <v>37.647058823529413</v>
      </c>
      <c r="P2473" t="s">
        <v>8279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>
        <f t="shared" si="228"/>
        <v>1.3576026666666667</v>
      </c>
      <c r="O2474" s="7">
        <f t="shared" si="229"/>
        <v>97.904038461538462</v>
      </c>
      <c r="P2474" t="s">
        <v>8279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>
        <f t="shared" si="228"/>
        <v>1</v>
      </c>
      <c r="O2475" s="7">
        <f t="shared" si="229"/>
        <v>42.553191489361701</v>
      </c>
      <c r="P2475" t="s">
        <v>8279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>
        <f t="shared" si="228"/>
        <v>1.0000360000000001</v>
      </c>
      <c r="O2476" s="7">
        <f t="shared" si="229"/>
        <v>131.58368421052631</v>
      </c>
      <c r="P2476" t="s">
        <v>8279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>
        <f t="shared" si="228"/>
        <v>1.0471999999999999</v>
      </c>
      <c r="O2477" s="7">
        <f t="shared" si="229"/>
        <v>32.320987654320987</v>
      </c>
      <c r="P2477" t="s">
        <v>8279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>
        <f t="shared" si="228"/>
        <v>1.050225</v>
      </c>
      <c r="O2478" s="7">
        <f t="shared" si="229"/>
        <v>61.103999999999999</v>
      </c>
      <c r="P2478" t="s">
        <v>8279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>
        <f t="shared" si="228"/>
        <v>1.7133333333333334</v>
      </c>
      <c r="O2479" s="7">
        <f t="shared" si="229"/>
        <v>31.341463414634145</v>
      </c>
      <c r="P2479" t="s">
        <v>8279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>
        <f t="shared" si="228"/>
        <v>1.2749999999999999</v>
      </c>
      <c r="O2480" s="7">
        <f t="shared" si="229"/>
        <v>129.1139240506329</v>
      </c>
      <c r="P2480" t="s">
        <v>8279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>
        <f t="shared" si="228"/>
        <v>1.3344333333333334</v>
      </c>
      <c r="O2481" s="7">
        <f t="shared" si="229"/>
        <v>25.020624999999999</v>
      </c>
      <c r="P2481" t="s">
        <v>8279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>
        <f t="shared" si="228"/>
        <v>1</v>
      </c>
      <c r="O2482" s="7">
        <f t="shared" si="229"/>
        <v>250</v>
      </c>
      <c r="P2482" t="s">
        <v>8279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>
        <f t="shared" si="228"/>
        <v>1.1291099999999998</v>
      </c>
      <c r="O2483" s="7">
        <f t="shared" si="229"/>
        <v>47.541473684210523</v>
      </c>
      <c r="P2483" t="s">
        <v>8279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>
        <f t="shared" si="228"/>
        <v>1.0009999999999999</v>
      </c>
      <c r="O2484" s="7">
        <f t="shared" si="229"/>
        <v>40.04</v>
      </c>
      <c r="P2484" t="s">
        <v>8279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>
        <f t="shared" si="228"/>
        <v>1.1372727272727272</v>
      </c>
      <c r="O2485" s="7">
        <f t="shared" si="229"/>
        <v>65.84210526315789</v>
      </c>
      <c r="P2485" t="s">
        <v>8279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>
        <f t="shared" si="228"/>
        <v>1.1931742857142855</v>
      </c>
      <c r="O2486" s="7">
        <f t="shared" si="229"/>
        <v>46.401222222222216</v>
      </c>
      <c r="P2486" t="s">
        <v>8279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>
        <f t="shared" si="228"/>
        <v>1.0325</v>
      </c>
      <c r="O2487" s="7">
        <f t="shared" si="229"/>
        <v>50.365853658536587</v>
      </c>
      <c r="P2487" t="s">
        <v>8279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>
        <f t="shared" si="228"/>
        <v>2.6566666666666667</v>
      </c>
      <c r="O2488" s="7">
        <f t="shared" si="229"/>
        <v>26.566666666666666</v>
      </c>
      <c r="P2488" t="s">
        <v>8279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>
        <f t="shared" si="228"/>
        <v>1.0005066666666667</v>
      </c>
      <c r="O2489" s="7">
        <f t="shared" si="229"/>
        <v>39.493684210526318</v>
      </c>
      <c r="P2489" t="s">
        <v>8279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>
        <f t="shared" si="228"/>
        <v>1.0669999999999999</v>
      </c>
      <c r="O2490" s="7">
        <f t="shared" si="229"/>
        <v>49.246153846153845</v>
      </c>
      <c r="P2490" t="s">
        <v>8279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>
        <f t="shared" si="228"/>
        <v>1.3367142857142857</v>
      </c>
      <c r="O2491" s="7">
        <f t="shared" si="229"/>
        <v>62.38</v>
      </c>
      <c r="P2491" t="s">
        <v>8279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>
        <f t="shared" si="228"/>
        <v>1.214</v>
      </c>
      <c r="O2492" s="7">
        <f t="shared" si="229"/>
        <v>37.9375</v>
      </c>
      <c r="P2492" t="s">
        <v>8279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>
        <f t="shared" si="228"/>
        <v>1.032</v>
      </c>
      <c r="O2493" s="7">
        <f t="shared" si="229"/>
        <v>51.6</v>
      </c>
      <c r="P2493" t="s">
        <v>8279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>
        <f t="shared" si="228"/>
        <v>1.25</v>
      </c>
      <c r="O2494" s="7">
        <f t="shared" si="229"/>
        <v>27.777777777777779</v>
      </c>
      <c r="P2494" t="s">
        <v>8279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>
        <f t="shared" si="228"/>
        <v>1.2869999999999999</v>
      </c>
      <c r="O2495" s="7">
        <f t="shared" si="229"/>
        <v>99.382239382239376</v>
      </c>
      <c r="P2495" t="s">
        <v>8279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>
        <f t="shared" si="228"/>
        <v>1.0100533333333332</v>
      </c>
      <c r="O2496" s="7">
        <f t="shared" si="229"/>
        <v>38.848205128205123</v>
      </c>
      <c r="P2496" t="s">
        <v>8279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>
        <f t="shared" si="228"/>
        <v>1.2753666666666665</v>
      </c>
      <c r="O2497" s="7">
        <f t="shared" si="229"/>
        <v>45.548809523809524</v>
      </c>
      <c r="P2497" t="s">
        <v>8279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>
        <f t="shared" si="228"/>
        <v>1</v>
      </c>
      <c r="O2498" s="7">
        <f t="shared" si="229"/>
        <v>600</v>
      </c>
      <c r="P2498" t="s">
        <v>8279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>
        <f t="shared" ref="N2499:N2562" si="234">E2499/D2499</f>
        <v>1.127715</v>
      </c>
      <c r="O2499" s="7">
        <f t="shared" ref="O2499:O2562" si="235">IF(L2499,E2499/L2499,0)</f>
        <v>80.551071428571419</v>
      </c>
      <c r="P2499" t="s">
        <v>8279</v>
      </c>
      <c r="Q2499" t="str">
        <f t="shared" ref="Q2499:Q2562" si="236">LEFT(P2499, SEARCH("/",P2499,1)-1)</f>
        <v>music</v>
      </c>
      <c r="R2499" t="str">
        <f t="shared" ref="R2499:R2562" si="237">RIGHT(P2499,LEN(P2499) - SEARCH("/", P2499, 1))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>
        <f t="shared" si="234"/>
        <v>1.056</v>
      </c>
      <c r="O2500" s="7">
        <f t="shared" si="235"/>
        <v>52.8</v>
      </c>
      <c r="P2500" t="s">
        <v>8279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>
        <f t="shared" si="234"/>
        <v>2.0262500000000001</v>
      </c>
      <c r="O2501" s="7">
        <f t="shared" si="235"/>
        <v>47.676470588235297</v>
      </c>
      <c r="P2501" t="s">
        <v>8279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>
        <f t="shared" si="234"/>
        <v>1.1333333333333333</v>
      </c>
      <c r="O2502" s="7">
        <f t="shared" si="235"/>
        <v>23.448275862068964</v>
      </c>
      <c r="P2502" t="s">
        <v>8279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>
        <f t="shared" si="234"/>
        <v>2.5545454545454545E-2</v>
      </c>
      <c r="O2503" s="7">
        <f t="shared" si="235"/>
        <v>40.142857142857146</v>
      </c>
      <c r="P2503" t="s">
        <v>8299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>
        <f t="shared" si="234"/>
        <v>7.8181818181818181E-4</v>
      </c>
      <c r="O2504" s="7">
        <f t="shared" si="235"/>
        <v>17.2</v>
      </c>
      <c r="P2504" t="s">
        <v>8299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>
        <f t="shared" si="234"/>
        <v>0</v>
      </c>
      <c r="O2505" s="7">
        <f t="shared" si="235"/>
        <v>0</v>
      </c>
      <c r="P2505" t="s">
        <v>8299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>
        <f t="shared" si="234"/>
        <v>0</v>
      </c>
      <c r="O2506" s="7">
        <f t="shared" si="235"/>
        <v>0</v>
      </c>
      <c r="P2506" t="s">
        <v>8299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>
        <f t="shared" si="234"/>
        <v>0</v>
      </c>
      <c r="O2507" s="7">
        <f t="shared" si="235"/>
        <v>0</v>
      </c>
      <c r="P2507" t="s">
        <v>8299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>
        <f t="shared" si="234"/>
        <v>6.0000000000000001E-3</v>
      </c>
      <c r="O2508" s="7">
        <f t="shared" si="235"/>
        <v>15</v>
      </c>
      <c r="P2508" t="s">
        <v>8299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>
        <f t="shared" si="234"/>
        <v>0</v>
      </c>
      <c r="O2509" s="7">
        <f t="shared" si="235"/>
        <v>0</v>
      </c>
      <c r="P2509" t="s">
        <v>8299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>
        <f t="shared" si="234"/>
        <v>0</v>
      </c>
      <c r="O2510" s="7">
        <f t="shared" si="235"/>
        <v>0</v>
      </c>
      <c r="P2510" t="s">
        <v>8299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>
        <f t="shared" si="234"/>
        <v>1.0526315789473684E-2</v>
      </c>
      <c r="O2511" s="7">
        <f t="shared" si="235"/>
        <v>35.714285714285715</v>
      </c>
      <c r="P2511" t="s">
        <v>8299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>
        <f t="shared" si="234"/>
        <v>1.5E-3</v>
      </c>
      <c r="O2512" s="7">
        <f t="shared" si="235"/>
        <v>37.5</v>
      </c>
      <c r="P2512" t="s">
        <v>8299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>
        <f t="shared" si="234"/>
        <v>0</v>
      </c>
      <c r="O2513" s="7">
        <f t="shared" si="235"/>
        <v>0</v>
      </c>
      <c r="P2513" t="s">
        <v>8299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>
        <f t="shared" si="234"/>
        <v>0</v>
      </c>
      <c r="O2514" s="7">
        <f t="shared" si="235"/>
        <v>0</v>
      </c>
      <c r="P2514" t="s">
        <v>8299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>
        <f t="shared" si="234"/>
        <v>0</v>
      </c>
      <c r="O2515" s="7">
        <f t="shared" si="235"/>
        <v>0</v>
      </c>
      <c r="P2515" t="s">
        <v>8299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>
        <f t="shared" si="234"/>
        <v>1.7500000000000002E-2</v>
      </c>
      <c r="O2516" s="7">
        <f t="shared" si="235"/>
        <v>52.5</v>
      </c>
      <c r="P2516" t="s">
        <v>8299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>
        <f t="shared" si="234"/>
        <v>0.186</v>
      </c>
      <c r="O2517" s="7">
        <f t="shared" si="235"/>
        <v>77.5</v>
      </c>
      <c r="P2517" t="s">
        <v>8299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>
        <f t="shared" si="234"/>
        <v>0</v>
      </c>
      <c r="O2518" s="7">
        <f t="shared" si="235"/>
        <v>0</v>
      </c>
      <c r="P2518" t="s">
        <v>8299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>
        <f t="shared" si="234"/>
        <v>9.8166666666666666E-2</v>
      </c>
      <c r="O2519" s="7">
        <f t="shared" si="235"/>
        <v>53.545454545454547</v>
      </c>
      <c r="P2519" t="s">
        <v>8299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>
        <f t="shared" si="234"/>
        <v>0</v>
      </c>
      <c r="O2520" s="7">
        <f t="shared" si="235"/>
        <v>0</v>
      </c>
      <c r="P2520" t="s">
        <v>8299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>
        <f t="shared" si="234"/>
        <v>4.3333333333333331E-4</v>
      </c>
      <c r="O2521" s="7">
        <f t="shared" si="235"/>
        <v>16.25</v>
      </c>
      <c r="P2521" t="s">
        <v>8299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>
        <f t="shared" si="234"/>
        <v>0</v>
      </c>
      <c r="O2522" s="7">
        <f t="shared" si="235"/>
        <v>0</v>
      </c>
      <c r="P2522" t="s">
        <v>8299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>
        <f t="shared" si="234"/>
        <v>1.0948792000000001</v>
      </c>
      <c r="O2523" s="7">
        <f t="shared" si="235"/>
        <v>103.68174242424243</v>
      </c>
      <c r="P2523" t="s">
        <v>8300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>
        <f t="shared" si="234"/>
        <v>1</v>
      </c>
      <c r="O2524" s="7">
        <f t="shared" si="235"/>
        <v>185.18518518518519</v>
      </c>
      <c r="P2524" t="s">
        <v>8300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>
        <f t="shared" si="234"/>
        <v>1.5644444444444445</v>
      </c>
      <c r="O2525" s="7">
        <f t="shared" si="235"/>
        <v>54.153846153846153</v>
      </c>
      <c r="P2525" t="s">
        <v>8300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>
        <f t="shared" si="234"/>
        <v>1.016</v>
      </c>
      <c r="O2526" s="7">
        <f t="shared" si="235"/>
        <v>177.2093023255814</v>
      </c>
      <c r="P2526" t="s">
        <v>8300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>
        <f t="shared" si="234"/>
        <v>1.00325</v>
      </c>
      <c r="O2527" s="7">
        <f t="shared" si="235"/>
        <v>100.325</v>
      </c>
      <c r="P2527" t="s">
        <v>8300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>
        <f t="shared" si="234"/>
        <v>1.1294999999999999</v>
      </c>
      <c r="O2528" s="7">
        <f t="shared" si="235"/>
        <v>136.90909090909091</v>
      </c>
      <c r="P2528" t="s">
        <v>8300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>
        <f t="shared" si="234"/>
        <v>1.02125</v>
      </c>
      <c r="O2529" s="7">
        <f t="shared" si="235"/>
        <v>57.535211267605632</v>
      </c>
      <c r="P2529" t="s">
        <v>8300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>
        <f t="shared" si="234"/>
        <v>1.0724974999999999</v>
      </c>
      <c r="O2530" s="7">
        <f t="shared" si="235"/>
        <v>52.962839506172834</v>
      </c>
      <c r="P2530" t="s">
        <v>8300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>
        <f t="shared" si="234"/>
        <v>1.0428333333333333</v>
      </c>
      <c r="O2531" s="7">
        <f t="shared" si="235"/>
        <v>82.328947368421055</v>
      </c>
      <c r="P2531" t="s">
        <v>8300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>
        <f t="shared" si="234"/>
        <v>1</v>
      </c>
      <c r="O2532" s="7">
        <f t="shared" si="235"/>
        <v>135.41666666666666</v>
      </c>
      <c r="P2532" t="s">
        <v>8300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>
        <f t="shared" si="234"/>
        <v>1.004</v>
      </c>
      <c r="O2533" s="7">
        <f t="shared" si="235"/>
        <v>74.06557377049181</v>
      </c>
      <c r="P2533" t="s">
        <v>8300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>
        <f t="shared" si="234"/>
        <v>1.26125</v>
      </c>
      <c r="O2534" s="7">
        <f t="shared" si="235"/>
        <v>84.083333333333329</v>
      </c>
      <c r="P2534" t="s">
        <v>8300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>
        <f t="shared" si="234"/>
        <v>1.1066666666666667</v>
      </c>
      <c r="O2535" s="7">
        <f t="shared" si="235"/>
        <v>61.029411764705884</v>
      </c>
      <c r="P2535" t="s">
        <v>8300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>
        <f t="shared" si="234"/>
        <v>1.05</v>
      </c>
      <c r="O2536" s="7">
        <f t="shared" si="235"/>
        <v>150</v>
      </c>
      <c r="P2536" t="s">
        <v>8300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>
        <f t="shared" si="234"/>
        <v>1.03775</v>
      </c>
      <c r="O2537" s="7">
        <f t="shared" si="235"/>
        <v>266.08974358974359</v>
      </c>
      <c r="P2537" t="s">
        <v>8300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>
        <f t="shared" si="234"/>
        <v>1.1599999999999999</v>
      </c>
      <c r="O2538" s="7">
        <f t="shared" si="235"/>
        <v>7.25</v>
      </c>
      <c r="P2538" t="s">
        <v>8300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>
        <f t="shared" si="234"/>
        <v>1.1000000000000001</v>
      </c>
      <c r="O2539" s="7">
        <f t="shared" si="235"/>
        <v>100</v>
      </c>
      <c r="P2539" t="s">
        <v>8300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>
        <f t="shared" si="234"/>
        <v>1.130176111111111</v>
      </c>
      <c r="O2540" s="7">
        <f t="shared" si="235"/>
        <v>109.96308108108107</v>
      </c>
      <c r="P2540" t="s">
        <v>8300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>
        <f t="shared" si="234"/>
        <v>1.0024999999999999</v>
      </c>
      <c r="O2541" s="7">
        <f t="shared" si="235"/>
        <v>169.91525423728814</v>
      </c>
      <c r="P2541" t="s">
        <v>8300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>
        <f t="shared" si="234"/>
        <v>1.034</v>
      </c>
      <c r="O2542" s="7">
        <f t="shared" si="235"/>
        <v>95.740740740740748</v>
      </c>
      <c r="P2542" t="s">
        <v>8300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>
        <f t="shared" si="234"/>
        <v>1.0702857142857143</v>
      </c>
      <c r="O2543" s="7">
        <f t="shared" si="235"/>
        <v>59.460317460317462</v>
      </c>
      <c r="P2543" t="s">
        <v>8300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>
        <f t="shared" si="234"/>
        <v>1.0357142857142858</v>
      </c>
      <c r="O2544" s="7">
        <f t="shared" si="235"/>
        <v>55.769230769230766</v>
      </c>
      <c r="P2544" t="s">
        <v>8300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>
        <f t="shared" si="234"/>
        <v>1.5640000000000001</v>
      </c>
      <c r="O2545" s="7">
        <f t="shared" si="235"/>
        <v>30.076923076923077</v>
      </c>
      <c r="P2545" t="s">
        <v>8300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>
        <f t="shared" si="234"/>
        <v>1.0082</v>
      </c>
      <c r="O2546" s="7">
        <f t="shared" si="235"/>
        <v>88.438596491228068</v>
      </c>
      <c r="P2546" t="s">
        <v>8300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>
        <f t="shared" si="234"/>
        <v>1.9530000000000001</v>
      </c>
      <c r="O2547" s="7">
        <f t="shared" si="235"/>
        <v>64.032786885245898</v>
      </c>
      <c r="P2547" t="s">
        <v>8300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>
        <f t="shared" si="234"/>
        <v>1.1171428571428572</v>
      </c>
      <c r="O2548" s="7">
        <f t="shared" si="235"/>
        <v>60.153846153846153</v>
      </c>
      <c r="P2548" t="s">
        <v>8300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>
        <f t="shared" si="234"/>
        <v>1.1985454545454546</v>
      </c>
      <c r="O2549" s="7">
        <f t="shared" si="235"/>
        <v>49.194029850746269</v>
      </c>
      <c r="P2549" t="s">
        <v>8300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>
        <f t="shared" si="234"/>
        <v>1.0185</v>
      </c>
      <c r="O2550" s="7">
        <f t="shared" si="235"/>
        <v>165.16216216216216</v>
      </c>
      <c r="P2550" t="s">
        <v>8300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>
        <f t="shared" si="234"/>
        <v>1.0280254777070064</v>
      </c>
      <c r="O2551" s="7">
        <f t="shared" si="235"/>
        <v>43.621621621621621</v>
      </c>
      <c r="P2551" t="s">
        <v>8300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>
        <f t="shared" si="234"/>
        <v>1.0084615384615385</v>
      </c>
      <c r="O2552" s="7">
        <f t="shared" si="235"/>
        <v>43.7</v>
      </c>
      <c r="P2552" t="s">
        <v>8300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>
        <f t="shared" si="234"/>
        <v>1.0273469387755103</v>
      </c>
      <c r="O2553" s="7">
        <f t="shared" si="235"/>
        <v>67.419642857142861</v>
      </c>
      <c r="P2553" t="s">
        <v>8300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>
        <f t="shared" si="234"/>
        <v>1.0649999999999999</v>
      </c>
      <c r="O2554" s="7">
        <f t="shared" si="235"/>
        <v>177.5</v>
      </c>
      <c r="P2554" t="s">
        <v>8300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>
        <f t="shared" si="234"/>
        <v>1.5553333333333332</v>
      </c>
      <c r="O2555" s="7">
        <f t="shared" si="235"/>
        <v>38.883333333333333</v>
      </c>
      <c r="P2555" t="s">
        <v>8300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>
        <f t="shared" si="234"/>
        <v>1.228</v>
      </c>
      <c r="O2556" s="7">
        <f t="shared" si="235"/>
        <v>54.985074626865675</v>
      </c>
      <c r="P2556" t="s">
        <v>8300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>
        <f t="shared" si="234"/>
        <v>1.0734999999999999</v>
      </c>
      <c r="O2557" s="7">
        <f t="shared" si="235"/>
        <v>61.342857142857142</v>
      </c>
      <c r="P2557" t="s">
        <v>8300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>
        <f t="shared" si="234"/>
        <v>1.0550335570469798</v>
      </c>
      <c r="O2558" s="7">
        <f t="shared" si="235"/>
        <v>23.117647058823529</v>
      </c>
      <c r="P2558" t="s">
        <v>8300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>
        <f t="shared" si="234"/>
        <v>1.1844444444444444</v>
      </c>
      <c r="O2559" s="7">
        <f t="shared" si="235"/>
        <v>29.611111111111111</v>
      </c>
      <c r="P2559" t="s">
        <v>8300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>
        <f t="shared" si="234"/>
        <v>1.0888</v>
      </c>
      <c r="O2560" s="7">
        <f t="shared" si="235"/>
        <v>75.611111111111114</v>
      </c>
      <c r="P2560" t="s">
        <v>8300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>
        <f t="shared" si="234"/>
        <v>1.1125</v>
      </c>
      <c r="O2561" s="7">
        <f t="shared" si="235"/>
        <v>35.6</v>
      </c>
      <c r="P2561" t="s">
        <v>8300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>
        <f t="shared" si="234"/>
        <v>1.0009999999999999</v>
      </c>
      <c r="O2562" s="7">
        <f t="shared" si="235"/>
        <v>143</v>
      </c>
      <c r="P2562" t="s">
        <v>8300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>
        <f t="shared" ref="N2563:N2626" si="240">E2563/D2563</f>
        <v>0</v>
      </c>
      <c r="O2563" s="7">
        <f t="shared" ref="O2563:O2626" si="241">IF(L2563,E2563/L2563,0)</f>
        <v>0</v>
      </c>
      <c r="P2563" t="s">
        <v>8284</v>
      </c>
      <c r="Q2563" t="str">
        <f t="shared" ref="Q2563:Q2626" si="242">LEFT(P2563, SEARCH("/",P2563,1)-1)</f>
        <v>food</v>
      </c>
      <c r="R2563" t="str">
        <f t="shared" ref="R2563:R2626" si="243">RIGHT(P2563,LEN(P2563) - SEARCH("/", P2563, 1))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>
        <f t="shared" si="240"/>
        <v>7.4999999999999997E-3</v>
      </c>
      <c r="O2564" s="7">
        <f t="shared" si="241"/>
        <v>25</v>
      </c>
      <c r="P2564" t="s">
        <v>8284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>
        <f t="shared" si="240"/>
        <v>0</v>
      </c>
      <c r="O2565" s="7">
        <f t="shared" si="241"/>
        <v>0</v>
      </c>
      <c r="P2565" t="s">
        <v>8284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>
        <f t="shared" si="240"/>
        <v>0</v>
      </c>
      <c r="O2566" s="7">
        <f t="shared" si="241"/>
        <v>0</v>
      </c>
      <c r="P2566" t="s">
        <v>8284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>
        <f t="shared" si="240"/>
        <v>0.01</v>
      </c>
      <c r="O2567" s="7">
        <f t="shared" si="241"/>
        <v>100</v>
      </c>
      <c r="P2567" t="s">
        <v>8284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>
        <f t="shared" si="240"/>
        <v>0</v>
      </c>
      <c r="O2568" s="7">
        <f t="shared" si="241"/>
        <v>0</v>
      </c>
      <c r="P2568" t="s">
        <v>8284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>
        <f t="shared" si="240"/>
        <v>2.6666666666666666E-3</v>
      </c>
      <c r="O2569" s="7">
        <f t="shared" si="241"/>
        <v>60</v>
      </c>
      <c r="P2569" t="s">
        <v>8284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>
        <f t="shared" si="240"/>
        <v>5.0000000000000001E-3</v>
      </c>
      <c r="O2570" s="7">
        <f t="shared" si="241"/>
        <v>50</v>
      </c>
      <c r="P2570" t="s">
        <v>8284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>
        <f t="shared" si="240"/>
        <v>2.2307692307692306E-2</v>
      </c>
      <c r="O2571" s="7">
        <f t="shared" si="241"/>
        <v>72.5</v>
      </c>
      <c r="P2571" t="s">
        <v>8284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>
        <f t="shared" si="240"/>
        <v>8.4285714285714294E-3</v>
      </c>
      <c r="O2572" s="7">
        <f t="shared" si="241"/>
        <v>29.5</v>
      </c>
      <c r="P2572" t="s">
        <v>8284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>
        <f t="shared" si="240"/>
        <v>2.5000000000000001E-3</v>
      </c>
      <c r="O2573" s="7">
        <f t="shared" si="241"/>
        <v>62.5</v>
      </c>
      <c r="P2573" t="s">
        <v>8284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>
        <f t="shared" si="240"/>
        <v>0</v>
      </c>
      <c r="O2574" s="7">
        <f t="shared" si="241"/>
        <v>0</v>
      </c>
      <c r="P2574" t="s">
        <v>8284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>
        <f t="shared" si="240"/>
        <v>0</v>
      </c>
      <c r="O2575" s="7">
        <f t="shared" si="241"/>
        <v>0</v>
      </c>
      <c r="P2575" t="s">
        <v>8284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>
        <f t="shared" si="240"/>
        <v>0</v>
      </c>
      <c r="O2576" s="7">
        <f t="shared" si="241"/>
        <v>0</v>
      </c>
      <c r="P2576" t="s">
        <v>8284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>
        <f t="shared" si="240"/>
        <v>0</v>
      </c>
      <c r="O2577" s="7">
        <f t="shared" si="241"/>
        <v>0</v>
      </c>
      <c r="P2577" t="s">
        <v>8284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>
        <f t="shared" si="240"/>
        <v>0</v>
      </c>
      <c r="O2578" s="7">
        <f t="shared" si="241"/>
        <v>0</v>
      </c>
      <c r="P2578" t="s">
        <v>8284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>
        <f t="shared" si="240"/>
        <v>0</v>
      </c>
      <c r="O2579" s="7">
        <f t="shared" si="241"/>
        <v>0</v>
      </c>
      <c r="P2579" t="s">
        <v>8284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>
        <f t="shared" si="240"/>
        <v>0</v>
      </c>
      <c r="O2580" s="7">
        <f t="shared" si="241"/>
        <v>0</v>
      </c>
      <c r="P2580" t="s">
        <v>8284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>
        <f t="shared" si="240"/>
        <v>1.3849999999999999E-3</v>
      </c>
      <c r="O2581" s="7">
        <f t="shared" si="241"/>
        <v>23.083333333333332</v>
      </c>
      <c r="P2581" t="s">
        <v>8284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>
        <f t="shared" si="240"/>
        <v>6.0000000000000001E-3</v>
      </c>
      <c r="O2582" s="7">
        <f t="shared" si="241"/>
        <v>25.5</v>
      </c>
      <c r="P2582" t="s">
        <v>8284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>
        <f t="shared" si="240"/>
        <v>0.106</v>
      </c>
      <c r="O2583" s="7">
        <f t="shared" si="241"/>
        <v>48.18181818181818</v>
      </c>
      <c r="P2583" t="s">
        <v>8284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>
        <f t="shared" si="240"/>
        <v>1.1111111111111112E-5</v>
      </c>
      <c r="O2584" s="7">
        <f t="shared" si="241"/>
        <v>1</v>
      </c>
      <c r="P2584" t="s">
        <v>8284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>
        <f t="shared" si="240"/>
        <v>5.0000000000000001E-3</v>
      </c>
      <c r="O2585" s="7">
        <f t="shared" si="241"/>
        <v>1</v>
      </c>
      <c r="P2585" t="s">
        <v>8284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>
        <f t="shared" si="240"/>
        <v>0</v>
      </c>
      <c r="O2586" s="7">
        <f t="shared" si="241"/>
        <v>0</v>
      </c>
      <c r="P2586" t="s">
        <v>8284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>
        <f t="shared" si="240"/>
        <v>1.6666666666666668E-3</v>
      </c>
      <c r="O2587" s="7">
        <f t="shared" si="241"/>
        <v>50</v>
      </c>
      <c r="P2587" t="s">
        <v>8284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>
        <f t="shared" si="240"/>
        <v>1.6666666666666668E-3</v>
      </c>
      <c r="O2588" s="7">
        <f t="shared" si="241"/>
        <v>5</v>
      </c>
      <c r="P2588" t="s">
        <v>8284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>
        <f t="shared" si="240"/>
        <v>2.4340000000000001E-2</v>
      </c>
      <c r="O2589" s="7">
        <f t="shared" si="241"/>
        <v>202.83333333333334</v>
      </c>
      <c r="P2589" t="s">
        <v>8284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>
        <f t="shared" si="240"/>
        <v>3.8833333333333331E-2</v>
      </c>
      <c r="O2590" s="7">
        <f t="shared" si="241"/>
        <v>29.125</v>
      </c>
      <c r="P2590" t="s">
        <v>8284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>
        <f t="shared" si="240"/>
        <v>1E-4</v>
      </c>
      <c r="O2591" s="7">
        <f t="shared" si="241"/>
        <v>5</v>
      </c>
      <c r="P2591" t="s">
        <v>8284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>
        <f t="shared" si="240"/>
        <v>0</v>
      </c>
      <c r="O2592" s="7">
        <f t="shared" si="241"/>
        <v>0</v>
      </c>
      <c r="P2592" t="s">
        <v>8284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>
        <f t="shared" si="240"/>
        <v>1.7333333333333333E-2</v>
      </c>
      <c r="O2593" s="7">
        <f t="shared" si="241"/>
        <v>13</v>
      </c>
      <c r="P2593" t="s">
        <v>8284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>
        <f t="shared" si="240"/>
        <v>1.6666666666666668E-3</v>
      </c>
      <c r="O2594" s="7">
        <f t="shared" si="241"/>
        <v>50</v>
      </c>
      <c r="P2594" t="s">
        <v>8284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>
        <f t="shared" si="240"/>
        <v>0</v>
      </c>
      <c r="O2595" s="7">
        <f t="shared" si="241"/>
        <v>0</v>
      </c>
      <c r="P2595" t="s">
        <v>8284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>
        <f t="shared" si="240"/>
        <v>1.2500000000000001E-5</v>
      </c>
      <c r="O2596" s="7">
        <f t="shared" si="241"/>
        <v>1</v>
      </c>
      <c r="P2596" t="s">
        <v>8284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>
        <f t="shared" si="240"/>
        <v>0.12166666666666667</v>
      </c>
      <c r="O2597" s="7">
        <f t="shared" si="241"/>
        <v>96.05263157894737</v>
      </c>
      <c r="P2597" t="s">
        <v>8284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>
        <f t="shared" si="240"/>
        <v>0.23588571428571428</v>
      </c>
      <c r="O2598" s="7">
        <f t="shared" si="241"/>
        <v>305.77777777777777</v>
      </c>
      <c r="P2598" t="s">
        <v>8284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>
        <f t="shared" si="240"/>
        <v>5.6666666666666664E-2</v>
      </c>
      <c r="O2599" s="7">
        <f t="shared" si="241"/>
        <v>12.142857142857142</v>
      </c>
      <c r="P2599" t="s">
        <v>8284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>
        <f t="shared" si="240"/>
        <v>0.39</v>
      </c>
      <c r="O2600" s="7">
        <f t="shared" si="241"/>
        <v>83.571428571428569</v>
      </c>
      <c r="P2600" t="s">
        <v>8284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>
        <f t="shared" si="240"/>
        <v>9.9546510341776348E-3</v>
      </c>
      <c r="O2601" s="7">
        <f t="shared" si="241"/>
        <v>18</v>
      </c>
      <c r="P2601" t="s">
        <v>8284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>
        <f t="shared" si="240"/>
        <v>6.9320000000000007E-2</v>
      </c>
      <c r="O2602" s="7">
        <f t="shared" si="241"/>
        <v>115.53333333333333</v>
      </c>
      <c r="P2602" t="s">
        <v>8284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>
        <f t="shared" si="240"/>
        <v>6.6139999999999999</v>
      </c>
      <c r="O2603" s="7">
        <f t="shared" si="241"/>
        <v>21.900662251655628</v>
      </c>
      <c r="P2603" t="s">
        <v>8301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>
        <f t="shared" si="240"/>
        <v>3.2609166666666667</v>
      </c>
      <c r="O2604" s="7">
        <f t="shared" si="241"/>
        <v>80.022494887525568</v>
      </c>
      <c r="P2604" t="s">
        <v>8301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>
        <f t="shared" si="240"/>
        <v>1.0148571428571429</v>
      </c>
      <c r="O2605" s="7">
        <f t="shared" si="241"/>
        <v>35.520000000000003</v>
      </c>
      <c r="P2605" t="s">
        <v>8301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>
        <f t="shared" si="240"/>
        <v>1.0421799999999999</v>
      </c>
      <c r="O2606" s="7">
        <f t="shared" si="241"/>
        <v>64.933333333333323</v>
      </c>
      <c r="P2606" t="s">
        <v>8301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>
        <f t="shared" si="240"/>
        <v>1.0742157000000001</v>
      </c>
      <c r="O2607" s="7">
        <f t="shared" si="241"/>
        <v>60.965703745743475</v>
      </c>
      <c r="P2607" t="s">
        <v>8301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>
        <f t="shared" si="240"/>
        <v>1.1005454545454545</v>
      </c>
      <c r="O2608" s="7">
        <f t="shared" si="241"/>
        <v>31.444155844155844</v>
      </c>
      <c r="P2608" t="s">
        <v>8301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>
        <f t="shared" si="240"/>
        <v>4.077</v>
      </c>
      <c r="O2609" s="7">
        <f t="shared" si="241"/>
        <v>81.949748743718587</v>
      </c>
      <c r="P2609" t="s">
        <v>8301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>
        <f t="shared" si="240"/>
        <v>2.2392500000000002</v>
      </c>
      <c r="O2610" s="7">
        <f t="shared" si="241"/>
        <v>58.92763157894737</v>
      </c>
      <c r="P2610" t="s">
        <v>8301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>
        <f t="shared" si="240"/>
        <v>3.038011142857143</v>
      </c>
      <c r="O2611" s="7">
        <f t="shared" si="241"/>
        <v>157.29347633136095</v>
      </c>
      <c r="P2611" t="s">
        <v>8301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>
        <f t="shared" si="240"/>
        <v>1.4132510432681749</v>
      </c>
      <c r="O2612" s="7">
        <f t="shared" si="241"/>
        <v>55.758509532062391</v>
      </c>
      <c r="P2612" t="s">
        <v>8301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>
        <f t="shared" si="240"/>
        <v>27.906363636363636</v>
      </c>
      <c r="O2613" s="7">
        <f t="shared" si="241"/>
        <v>83.802893802893806</v>
      </c>
      <c r="P2613" t="s">
        <v>8301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>
        <f t="shared" si="240"/>
        <v>1.7176130000000001</v>
      </c>
      <c r="O2614" s="7">
        <f t="shared" si="241"/>
        <v>58.422210884353746</v>
      </c>
      <c r="P2614" t="s">
        <v>8301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>
        <f t="shared" si="240"/>
        <v>1.0101333333333333</v>
      </c>
      <c r="O2615" s="7">
        <f t="shared" si="241"/>
        <v>270.57142857142856</v>
      </c>
      <c r="P2615" t="s">
        <v>8301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>
        <f t="shared" si="240"/>
        <v>1.02</v>
      </c>
      <c r="O2616" s="7">
        <f t="shared" si="241"/>
        <v>107.1</v>
      </c>
      <c r="P2616" t="s">
        <v>8301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>
        <f t="shared" si="240"/>
        <v>1.6976511744127936</v>
      </c>
      <c r="O2617" s="7">
        <f t="shared" si="241"/>
        <v>47.180555555555557</v>
      </c>
      <c r="P2617" t="s">
        <v>8301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>
        <f t="shared" si="240"/>
        <v>1.14534</v>
      </c>
      <c r="O2618" s="7">
        <f t="shared" si="241"/>
        <v>120.30882352941177</v>
      </c>
      <c r="P2618" t="s">
        <v>8301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>
        <f t="shared" si="240"/>
        <v>8.7759999999999998</v>
      </c>
      <c r="O2619" s="7">
        <f t="shared" si="241"/>
        <v>27.59748427672956</v>
      </c>
      <c r="P2619" t="s">
        <v>8301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>
        <f t="shared" si="240"/>
        <v>1.0538666666666667</v>
      </c>
      <c r="O2620" s="7">
        <f t="shared" si="241"/>
        <v>205.2987012987013</v>
      </c>
      <c r="P2620" t="s">
        <v>8301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>
        <f t="shared" si="240"/>
        <v>1.8839999999999999</v>
      </c>
      <c r="O2621" s="7">
        <f t="shared" si="241"/>
        <v>35.547169811320757</v>
      </c>
      <c r="P2621" t="s">
        <v>8301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>
        <f t="shared" si="240"/>
        <v>1.436523076923077</v>
      </c>
      <c r="O2622" s="7">
        <f t="shared" si="241"/>
        <v>74.639488409272587</v>
      </c>
      <c r="P2622" t="s">
        <v>8301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>
        <f t="shared" si="240"/>
        <v>1.4588000000000001</v>
      </c>
      <c r="O2623" s="7">
        <f t="shared" si="241"/>
        <v>47.058064516129029</v>
      </c>
      <c r="P2623" t="s">
        <v>8301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>
        <f t="shared" si="240"/>
        <v>1.3118399999999999</v>
      </c>
      <c r="O2624" s="7">
        <f t="shared" si="241"/>
        <v>26.591351351351353</v>
      </c>
      <c r="P2624" t="s">
        <v>8301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>
        <f t="shared" si="240"/>
        <v>1.1399999999999999</v>
      </c>
      <c r="O2625" s="7">
        <f t="shared" si="241"/>
        <v>36.774193548387096</v>
      </c>
      <c r="P2625" t="s">
        <v>8301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>
        <f t="shared" si="240"/>
        <v>13.794206249999998</v>
      </c>
      <c r="O2626" s="7">
        <f t="shared" si="241"/>
        <v>31.820544982698959</v>
      </c>
      <c r="P2626" t="s">
        <v>8301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>
        <f t="shared" ref="N2627:N2690" si="246">E2627/D2627</f>
        <v>9.56</v>
      </c>
      <c r="O2627" s="7">
        <f t="shared" ref="O2627:O2690" si="247">IF(L2627,E2627/L2627,0)</f>
        <v>27.576923076923077</v>
      </c>
      <c r="P2627" t="s">
        <v>8301</v>
      </c>
      <c r="Q2627" t="str">
        <f t="shared" ref="Q2627:Q2690" si="248">LEFT(P2627, SEARCH("/",P2627,1)-1)</f>
        <v>technology</v>
      </c>
      <c r="R2627" t="str">
        <f t="shared" ref="R2627:R2690" si="249">RIGHT(P2627,LEN(P2627) - SEARCH("/", P2627, 1))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>
        <f t="shared" si="246"/>
        <v>1.1200000000000001</v>
      </c>
      <c r="O2628" s="7">
        <f t="shared" si="247"/>
        <v>56</v>
      </c>
      <c r="P2628" t="s">
        <v>8301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>
        <f t="shared" si="246"/>
        <v>6.4666666666666668</v>
      </c>
      <c r="O2629" s="7">
        <f t="shared" si="247"/>
        <v>21.555555555555557</v>
      </c>
      <c r="P2629" t="s">
        <v>8301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>
        <f t="shared" si="246"/>
        <v>1.1036948748510131</v>
      </c>
      <c r="O2630" s="7">
        <f t="shared" si="247"/>
        <v>44.095238095238095</v>
      </c>
      <c r="P2630" t="s">
        <v>8301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>
        <f t="shared" si="246"/>
        <v>1.2774000000000001</v>
      </c>
      <c r="O2631" s="7">
        <f t="shared" si="247"/>
        <v>63.87</v>
      </c>
      <c r="P2631" t="s">
        <v>8301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>
        <f t="shared" si="246"/>
        <v>1.579</v>
      </c>
      <c r="O2632" s="7">
        <f t="shared" si="247"/>
        <v>38.987654320987652</v>
      </c>
      <c r="P2632" t="s">
        <v>8301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>
        <f t="shared" si="246"/>
        <v>1.1466525000000001</v>
      </c>
      <c r="O2633" s="7">
        <f t="shared" si="247"/>
        <v>80.185489510489504</v>
      </c>
      <c r="P2633" t="s">
        <v>8301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>
        <f t="shared" si="246"/>
        <v>1.3700934579439252</v>
      </c>
      <c r="O2634" s="7">
        <f t="shared" si="247"/>
        <v>34.904761904761905</v>
      </c>
      <c r="P2634" t="s">
        <v>8301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>
        <f t="shared" si="246"/>
        <v>3.5461999999999998</v>
      </c>
      <c r="O2635" s="7">
        <f t="shared" si="247"/>
        <v>89.100502512562812</v>
      </c>
      <c r="P2635" t="s">
        <v>8301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>
        <f t="shared" si="246"/>
        <v>1.0602150537634409</v>
      </c>
      <c r="O2636" s="7">
        <f t="shared" si="247"/>
        <v>39.44</v>
      </c>
      <c r="P2636" t="s">
        <v>8301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>
        <f t="shared" si="246"/>
        <v>1</v>
      </c>
      <c r="O2637" s="7">
        <f t="shared" si="247"/>
        <v>136.9047619047619</v>
      </c>
      <c r="P2637" t="s">
        <v>8301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>
        <f t="shared" si="246"/>
        <v>1.873</v>
      </c>
      <c r="O2638" s="7">
        <f t="shared" si="247"/>
        <v>37.46</v>
      </c>
      <c r="P2638" t="s">
        <v>8301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>
        <f t="shared" si="246"/>
        <v>1.6619999999999999</v>
      </c>
      <c r="O2639" s="7">
        <f t="shared" si="247"/>
        <v>31.96153846153846</v>
      </c>
      <c r="P2639" t="s">
        <v>8301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>
        <f t="shared" si="246"/>
        <v>1.0172910662824208</v>
      </c>
      <c r="O2640" s="7">
        <f t="shared" si="247"/>
        <v>25.214285714285715</v>
      </c>
      <c r="P2640" t="s">
        <v>8301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>
        <f t="shared" si="246"/>
        <v>1.64</v>
      </c>
      <c r="O2641" s="7">
        <f t="shared" si="247"/>
        <v>10.040816326530612</v>
      </c>
      <c r="P2641" t="s">
        <v>8301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>
        <f t="shared" si="246"/>
        <v>1.0566666666666666</v>
      </c>
      <c r="O2642" s="7">
        <f t="shared" si="247"/>
        <v>45.94202898550725</v>
      </c>
      <c r="P2642" t="s">
        <v>8301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>
        <f t="shared" si="246"/>
        <v>0.01</v>
      </c>
      <c r="O2643" s="7">
        <f t="shared" si="247"/>
        <v>15</v>
      </c>
      <c r="P2643" t="s">
        <v>8301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>
        <f t="shared" si="246"/>
        <v>0</v>
      </c>
      <c r="O2644" s="7">
        <f t="shared" si="247"/>
        <v>0</v>
      </c>
      <c r="P2644" t="s">
        <v>8301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>
        <f t="shared" si="246"/>
        <v>0.33559730999999998</v>
      </c>
      <c r="O2645" s="7">
        <f t="shared" si="247"/>
        <v>223.58248500999335</v>
      </c>
      <c r="P2645" t="s">
        <v>8301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>
        <f t="shared" si="246"/>
        <v>2.053E-2</v>
      </c>
      <c r="O2646" s="7">
        <f t="shared" si="247"/>
        <v>39.480769230769234</v>
      </c>
      <c r="P2646" t="s">
        <v>8301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>
        <f t="shared" si="246"/>
        <v>0.105</v>
      </c>
      <c r="O2647" s="7">
        <f t="shared" si="247"/>
        <v>91.304347826086953</v>
      </c>
      <c r="P2647" t="s">
        <v>8301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>
        <f t="shared" si="246"/>
        <v>8.4172839999999999E-2</v>
      </c>
      <c r="O2648" s="7">
        <f t="shared" si="247"/>
        <v>78.666205607476627</v>
      </c>
      <c r="P2648" t="s">
        <v>8301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>
        <f t="shared" si="246"/>
        <v>1.44E-2</v>
      </c>
      <c r="O2649" s="7">
        <f t="shared" si="247"/>
        <v>12</v>
      </c>
      <c r="P2649" t="s">
        <v>8301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>
        <f t="shared" si="246"/>
        <v>8.8333333333333337E-3</v>
      </c>
      <c r="O2650" s="7">
        <f t="shared" si="247"/>
        <v>17.666666666666668</v>
      </c>
      <c r="P2650" t="s">
        <v>8301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>
        <f t="shared" si="246"/>
        <v>9.9200000000000004E-4</v>
      </c>
      <c r="O2651" s="7">
        <f t="shared" si="247"/>
        <v>41.333333333333336</v>
      </c>
      <c r="P2651" t="s">
        <v>8301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>
        <f t="shared" si="246"/>
        <v>5.966666666666667E-3</v>
      </c>
      <c r="O2652" s="7">
        <f t="shared" si="247"/>
        <v>71.599999999999994</v>
      </c>
      <c r="P2652" t="s">
        <v>8301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>
        <f t="shared" si="246"/>
        <v>1.8689285714285714E-2</v>
      </c>
      <c r="O2653" s="7">
        <f t="shared" si="247"/>
        <v>307.8235294117647</v>
      </c>
      <c r="P2653" t="s">
        <v>8301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>
        <f t="shared" si="246"/>
        <v>8.8500000000000002E-3</v>
      </c>
      <c r="O2654" s="7">
        <f t="shared" si="247"/>
        <v>80.454545454545453</v>
      </c>
      <c r="P2654" t="s">
        <v>8301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>
        <f t="shared" si="246"/>
        <v>0.1152156862745098</v>
      </c>
      <c r="O2655" s="7">
        <f t="shared" si="247"/>
        <v>83.942857142857136</v>
      </c>
      <c r="P2655" t="s">
        <v>8301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>
        <f t="shared" si="246"/>
        <v>5.1000000000000004E-4</v>
      </c>
      <c r="O2656" s="7">
        <f t="shared" si="247"/>
        <v>8.5</v>
      </c>
      <c r="P2656" t="s">
        <v>8301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>
        <f t="shared" si="246"/>
        <v>0.21033333333333334</v>
      </c>
      <c r="O2657" s="7">
        <f t="shared" si="247"/>
        <v>73.372093023255815</v>
      </c>
      <c r="P2657" t="s">
        <v>8301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>
        <f t="shared" si="246"/>
        <v>0.11436666666666667</v>
      </c>
      <c r="O2658" s="7">
        <f t="shared" si="247"/>
        <v>112.86184210526316</v>
      </c>
      <c r="P2658" t="s">
        <v>8301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>
        <f t="shared" si="246"/>
        <v>0.18737933333333334</v>
      </c>
      <c r="O2659" s="7">
        <f t="shared" si="247"/>
        <v>95.277627118644077</v>
      </c>
      <c r="P2659" t="s">
        <v>8301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>
        <f t="shared" si="246"/>
        <v>9.2857142857142856E-4</v>
      </c>
      <c r="O2660" s="7">
        <f t="shared" si="247"/>
        <v>22.75</v>
      </c>
      <c r="P2660" t="s">
        <v>8301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>
        <f t="shared" si="246"/>
        <v>2.720408163265306E-2</v>
      </c>
      <c r="O2661" s="7">
        <f t="shared" si="247"/>
        <v>133.30000000000001</v>
      </c>
      <c r="P2661" t="s">
        <v>8301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>
        <f t="shared" si="246"/>
        <v>9.5E-4</v>
      </c>
      <c r="O2662" s="7">
        <f t="shared" si="247"/>
        <v>3.8</v>
      </c>
      <c r="P2662" t="s">
        <v>8301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>
        <f t="shared" si="246"/>
        <v>1.0289999999999999</v>
      </c>
      <c r="O2663" s="7">
        <f t="shared" si="247"/>
        <v>85.75</v>
      </c>
      <c r="P2663" t="s">
        <v>8302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>
        <f t="shared" si="246"/>
        <v>1.0680000000000001</v>
      </c>
      <c r="O2664" s="7">
        <f t="shared" si="247"/>
        <v>267</v>
      </c>
      <c r="P2664" t="s">
        <v>8302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>
        <f t="shared" si="246"/>
        <v>1.0459624999999999</v>
      </c>
      <c r="O2665" s="7">
        <f t="shared" si="247"/>
        <v>373.55803571428572</v>
      </c>
      <c r="P2665" t="s">
        <v>8302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>
        <f t="shared" si="246"/>
        <v>1.0342857142857143</v>
      </c>
      <c r="O2666" s="7">
        <f t="shared" si="247"/>
        <v>174.03846153846155</v>
      </c>
      <c r="P2666" t="s">
        <v>8302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>
        <f t="shared" si="246"/>
        <v>1.2314285714285715</v>
      </c>
      <c r="O2667" s="7">
        <f t="shared" si="247"/>
        <v>93.695652173913047</v>
      </c>
      <c r="P2667" t="s">
        <v>8302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>
        <f t="shared" si="246"/>
        <v>1.592951</v>
      </c>
      <c r="O2668" s="7">
        <f t="shared" si="247"/>
        <v>77.327718446601949</v>
      </c>
      <c r="P2668" t="s">
        <v>8302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>
        <f t="shared" si="246"/>
        <v>1.1066666666666667</v>
      </c>
      <c r="O2669" s="7">
        <f t="shared" si="247"/>
        <v>92.222222222222229</v>
      </c>
      <c r="P2669" t="s">
        <v>8302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>
        <f t="shared" si="246"/>
        <v>1.7070000000000001</v>
      </c>
      <c r="O2670" s="7">
        <f t="shared" si="247"/>
        <v>60.964285714285715</v>
      </c>
      <c r="P2670" t="s">
        <v>8302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>
        <f t="shared" si="246"/>
        <v>1.25125</v>
      </c>
      <c r="O2671" s="7">
        <f t="shared" si="247"/>
        <v>91</v>
      </c>
      <c r="P2671" t="s">
        <v>8302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>
        <f t="shared" si="246"/>
        <v>6.4158609339642042E-2</v>
      </c>
      <c r="O2672" s="7">
        <f t="shared" si="247"/>
        <v>41.583333333333336</v>
      </c>
      <c r="P2672" t="s">
        <v>8302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>
        <f t="shared" si="246"/>
        <v>0.11344</v>
      </c>
      <c r="O2673" s="7">
        <f t="shared" si="247"/>
        <v>33.761904761904759</v>
      </c>
      <c r="P2673" t="s">
        <v>8302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>
        <f t="shared" si="246"/>
        <v>0.33189999999999997</v>
      </c>
      <c r="O2674" s="7">
        <f t="shared" si="247"/>
        <v>70.61702127659575</v>
      </c>
      <c r="P2674" t="s">
        <v>8302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>
        <f t="shared" si="246"/>
        <v>0.27579999999999999</v>
      </c>
      <c r="O2675" s="7">
        <f t="shared" si="247"/>
        <v>167.15151515151516</v>
      </c>
      <c r="P2675" t="s">
        <v>8302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>
        <f t="shared" si="246"/>
        <v>0.62839999999999996</v>
      </c>
      <c r="O2676" s="7">
        <f t="shared" si="247"/>
        <v>128.61988304093566</v>
      </c>
      <c r="P2676" t="s">
        <v>8302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>
        <f t="shared" si="246"/>
        <v>7.5880000000000003E-2</v>
      </c>
      <c r="O2677" s="7">
        <f t="shared" si="247"/>
        <v>65.41379310344827</v>
      </c>
      <c r="P2677" t="s">
        <v>8302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>
        <f t="shared" si="246"/>
        <v>0.50380952380952382</v>
      </c>
      <c r="O2678" s="7">
        <f t="shared" si="247"/>
        <v>117.55555555555556</v>
      </c>
      <c r="P2678" t="s">
        <v>8302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>
        <f t="shared" si="246"/>
        <v>0.17512820512820512</v>
      </c>
      <c r="O2679" s="7">
        <f t="shared" si="247"/>
        <v>126.48148148148148</v>
      </c>
      <c r="P2679" t="s">
        <v>8302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>
        <f t="shared" si="246"/>
        <v>1.3750000000000001E-4</v>
      </c>
      <c r="O2680" s="7">
        <f t="shared" si="247"/>
        <v>550</v>
      </c>
      <c r="P2680" t="s">
        <v>8302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>
        <f t="shared" si="246"/>
        <v>3.3E-3</v>
      </c>
      <c r="O2681" s="7">
        <f t="shared" si="247"/>
        <v>44</v>
      </c>
      <c r="P2681" t="s">
        <v>8302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>
        <f t="shared" si="246"/>
        <v>8.6250000000000007E-3</v>
      </c>
      <c r="O2682" s="7">
        <f t="shared" si="247"/>
        <v>69</v>
      </c>
      <c r="P2682" t="s">
        <v>8302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>
        <f t="shared" si="246"/>
        <v>6.875E-3</v>
      </c>
      <c r="O2683" s="7">
        <f t="shared" si="247"/>
        <v>27.5</v>
      </c>
      <c r="P2683" t="s">
        <v>8284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>
        <f t="shared" si="246"/>
        <v>0.28299999999999997</v>
      </c>
      <c r="O2684" s="7">
        <f t="shared" si="247"/>
        <v>84.9</v>
      </c>
      <c r="P2684" t="s">
        <v>8284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>
        <f t="shared" si="246"/>
        <v>2.3999999999999998E-3</v>
      </c>
      <c r="O2685" s="7">
        <f t="shared" si="247"/>
        <v>12</v>
      </c>
      <c r="P2685" t="s">
        <v>8284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>
        <f t="shared" si="246"/>
        <v>1.1428571428571429E-2</v>
      </c>
      <c r="O2686" s="7">
        <f t="shared" si="247"/>
        <v>200</v>
      </c>
      <c r="P2686" t="s">
        <v>8284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>
        <f t="shared" si="246"/>
        <v>2.0000000000000001E-4</v>
      </c>
      <c r="O2687" s="7">
        <f t="shared" si="247"/>
        <v>10</v>
      </c>
      <c r="P2687" t="s">
        <v>8284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>
        <f t="shared" si="246"/>
        <v>0</v>
      </c>
      <c r="O2688" s="7">
        <f t="shared" si="247"/>
        <v>0</v>
      </c>
      <c r="P2688" t="s">
        <v>8284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>
        <f t="shared" si="246"/>
        <v>0</v>
      </c>
      <c r="O2689" s="7">
        <f t="shared" si="247"/>
        <v>0</v>
      </c>
      <c r="P2689" t="s">
        <v>8284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>
        <f t="shared" si="246"/>
        <v>1.48E-3</v>
      </c>
      <c r="O2690" s="7">
        <f t="shared" si="247"/>
        <v>5.2857142857142856</v>
      </c>
      <c r="P2690" t="s">
        <v>8284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>
        <f t="shared" ref="N2691:N2754" si="252">E2691/D2691</f>
        <v>2.8571428571428571E-5</v>
      </c>
      <c r="O2691" s="7">
        <f t="shared" ref="O2691:O2754" si="253">IF(L2691,E2691/L2691,0)</f>
        <v>1</v>
      </c>
      <c r="P2691" t="s">
        <v>8284</v>
      </c>
      <c r="Q2691" t="str">
        <f t="shared" ref="Q2691:Q2754" si="254">LEFT(P2691, SEARCH("/",P2691,1)-1)</f>
        <v>food</v>
      </c>
      <c r="R2691" t="str">
        <f t="shared" ref="R2691:R2754" si="255">RIGHT(P2691,LEN(P2691) - SEARCH("/", P2691, 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>
        <f t="shared" si="252"/>
        <v>0.107325</v>
      </c>
      <c r="O2692" s="7">
        <f t="shared" si="253"/>
        <v>72.762711864406782</v>
      </c>
      <c r="P2692" t="s">
        <v>8284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>
        <f t="shared" si="252"/>
        <v>5.3846153846153844E-4</v>
      </c>
      <c r="O2693" s="7">
        <f t="shared" si="253"/>
        <v>17.5</v>
      </c>
      <c r="P2693" t="s">
        <v>8284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>
        <f t="shared" si="252"/>
        <v>7.1428571428571426E-3</v>
      </c>
      <c r="O2694" s="7">
        <f t="shared" si="253"/>
        <v>25</v>
      </c>
      <c r="P2694" t="s">
        <v>8284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>
        <f t="shared" si="252"/>
        <v>8.0000000000000002E-3</v>
      </c>
      <c r="O2695" s="7">
        <f t="shared" si="253"/>
        <v>13.333333333333334</v>
      </c>
      <c r="P2695" t="s">
        <v>8284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>
        <f t="shared" si="252"/>
        <v>3.3333333333333335E-5</v>
      </c>
      <c r="O2696" s="7">
        <f t="shared" si="253"/>
        <v>1</v>
      </c>
      <c r="P2696" t="s">
        <v>8284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>
        <f t="shared" si="252"/>
        <v>4.7333333333333333E-3</v>
      </c>
      <c r="O2697" s="7">
        <f t="shared" si="253"/>
        <v>23.666666666666668</v>
      </c>
      <c r="P2697" t="s">
        <v>8284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>
        <f t="shared" si="252"/>
        <v>5.6500000000000002E-2</v>
      </c>
      <c r="O2698" s="7">
        <f t="shared" si="253"/>
        <v>89.21052631578948</v>
      </c>
      <c r="P2698" t="s">
        <v>8284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>
        <f t="shared" si="252"/>
        <v>0.26352173913043481</v>
      </c>
      <c r="O2699" s="7">
        <f t="shared" si="253"/>
        <v>116.55769230769231</v>
      </c>
      <c r="P2699" t="s">
        <v>8284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>
        <f t="shared" si="252"/>
        <v>3.2512500000000002E-3</v>
      </c>
      <c r="O2700" s="7">
        <f t="shared" si="253"/>
        <v>13.005000000000001</v>
      </c>
      <c r="P2700" t="s">
        <v>8284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>
        <f t="shared" si="252"/>
        <v>0</v>
      </c>
      <c r="O2701" s="7">
        <f t="shared" si="253"/>
        <v>0</v>
      </c>
      <c r="P2701" t="s">
        <v>8284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>
        <f t="shared" si="252"/>
        <v>7.0007000700070005E-3</v>
      </c>
      <c r="O2702" s="7">
        <f t="shared" si="253"/>
        <v>17.5</v>
      </c>
      <c r="P2702" t="s">
        <v>8284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>
        <f t="shared" si="252"/>
        <v>0.46176470588235297</v>
      </c>
      <c r="O2703" s="7">
        <f t="shared" si="253"/>
        <v>34.130434782608695</v>
      </c>
      <c r="P2703" t="s">
        <v>8303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>
        <f t="shared" si="252"/>
        <v>0.34410000000000002</v>
      </c>
      <c r="O2704" s="7">
        <f t="shared" si="253"/>
        <v>132.34615384615384</v>
      </c>
      <c r="P2704" t="s">
        <v>8303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>
        <f t="shared" si="252"/>
        <v>1.0375000000000001</v>
      </c>
      <c r="O2705" s="7">
        <f t="shared" si="253"/>
        <v>922.22222222222217</v>
      </c>
      <c r="P2705" t="s">
        <v>8303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>
        <f t="shared" si="252"/>
        <v>6.0263157894736845E-2</v>
      </c>
      <c r="O2706" s="7">
        <f t="shared" si="253"/>
        <v>163.57142857142858</v>
      </c>
      <c r="P2706" t="s">
        <v>8303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>
        <f t="shared" si="252"/>
        <v>0.10539393939393939</v>
      </c>
      <c r="O2707" s="7">
        <f t="shared" si="253"/>
        <v>217.375</v>
      </c>
      <c r="P2707" t="s">
        <v>8303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>
        <f t="shared" si="252"/>
        <v>1.1229714285714285</v>
      </c>
      <c r="O2708" s="7">
        <f t="shared" si="253"/>
        <v>149.44486692015209</v>
      </c>
      <c r="P2708" t="s">
        <v>8303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>
        <f t="shared" si="252"/>
        <v>3.50844625</v>
      </c>
      <c r="O2709" s="7">
        <f t="shared" si="253"/>
        <v>71.237487309644663</v>
      </c>
      <c r="P2709" t="s">
        <v>8303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>
        <f t="shared" si="252"/>
        <v>2.3321535</v>
      </c>
      <c r="O2710" s="7">
        <f t="shared" si="253"/>
        <v>44.464318398474738</v>
      </c>
      <c r="P2710" t="s">
        <v>8303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>
        <f t="shared" si="252"/>
        <v>1.01606</v>
      </c>
      <c r="O2711" s="7">
        <f t="shared" si="253"/>
        <v>164.94480519480518</v>
      </c>
      <c r="P2711" t="s">
        <v>8303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>
        <f t="shared" si="252"/>
        <v>1.5390035000000002</v>
      </c>
      <c r="O2712" s="7">
        <f t="shared" si="253"/>
        <v>84.871516544117654</v>
      </c>
      <c r="P2712" t="s">
        <v>8303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>
        <f t="shared" si="252"/>
        <v>1.007161125319693</v>
      </c>
      <c r="O2713" s="7">
        <f t="shared" si="253"/>
        <v>53.945205479452056</v>
      </c>
      <c r="P2713" t="s">
        <v>8303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>
        <f t="shared" si="252"/>
        <v>1.3138181818181818</v>
      </c>
      <c r="O2714" s="7">
        <f t="shared" si="253"/>
        <v>50.531468531468533</v>
      </c>
      <c r="P2714" t="s">
        <v>8303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>
        <f t="shared" si="252"/>
        <v>1.0224133333333334</v>
      </c>
      <c r="O2715" s="7">
        <f t="shared" si="253"/>
        <v>108.00140845070422</v>
      </c>
      <c r="P2715" t="s">
        <v>8303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>
        <f t="shared" si="252"/>
        <v>1.1635599999999999</v>
      </c>
      <c r="O2716" s="7">
        <f t="shared" si="253"/>
        <v>95.373770491803285</v>
      </c>
      <c r="P2716" t="s">
        <v>8303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>
        <f t="shared" si="252"/>
        <v>2.6462241666666664</v>
      </c>
      <c r="O2717" s="7">
        <f t="shared" si="253"/>
        <v>57.631016333938291</v>
      </c>
      <c r="P2717" t="s">
        <v>8303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>
        <f t="shared" si="252"/>
        <v>1.1998010000000001</v>
      </c>
      <c r="O2718" s="7">
        <f t="shared" si="253"/>
        <v>64.160481283422456</v>
      </c>
      <c r="P2718" t="s">
        <v>8303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>
        <f t="shared" si="252"/>
        <v>1.2010400000000001</v>
      </c>
      <c r="O2719" s="7">
        <f t="shared" si="253"/>
        <v>92.387692307692305</v>
      </c>
      <c r="P2719" t="s">
        <v>8303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>
        <f t="shared" si="252"/>
        <v>1.0358333333333334</v>
      </c>
      <c r="O2720" s="7">
        <f t="shared" si="253"/>
        <v>125.97972972972973</v>
      </c>
      <c r="P2720" t="s">
        <v>8303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>
        <f t="shared" si="252"/>
        <v>1.0883333333333334</v>
      </c>
      <c r="O2721" s="7">
        <f t="shared" si="253"/>
        <v>94.637681159420296</v>
      </c>
      <c r="P2721" t="s">
        <v>8303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>
        <f t="shared" si="252"/>
        <v>1.1812400000000001</v>
      </c>
      <c r="O2722" s="7">
        <f t="shared" si="253"/>
        <v>170.69942196531792</v>
      </c>
      <c r="P2722" t="s">
        <v>8303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>
        <f t="shared" si="252"/>
        <v>14.62</v>
      </c>
      <c r="O2723" s="7">
        <f t="shared" si="253"/>
        <v>40.762081784386616</v>
      </c>
      <c r="P2723" t="s">
        <v>8295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>
        <f t="shared" si="252"/>
        <v>2.5253999999999999</v>
      </c>
      <c r="O2724" s="7">
        <f t="shared" si="253"/>
        <v>68.254054054054052</v>
      </c>
      <c r="P2724" t="s">
        <v>8295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>
        <f t="shared" si="252"/>
        <v>1.4005000000000001</v>
      </c>
      <c r="O2725" s="7">
        <f t="shared" si="253"/>
        <v>95.48863636363636</v>
      </c>
      <c r="P2725" t="s">
        <v>8295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>
        <f t="shared" si="252"/>
        <v>2.9687520259319289</v>
      </c>
      <c r="O2726" s="7">
        <f t="shared" si="253"/>
        <v>7.1902649656526005</v>
      </c>
      <c r="P2726" t="s">
        <v>8295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>
        <f t="shared" si="252"/>
        <v>1.445425</v>
      </c>
      <c r="O2727" s="7">
        <f t="shared" si="253"/>
        <v>511.65486725663715</v>
      </c>
      <c r="P2727" t="s">
        <v>8295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>
        <f t="shared" si="252"/>
        <v>1.05745</v>
      </c>
      <c r="O2728" s="7">
        <f t="shared" si="253"/>
        <v>261.74504950495049</v>
      </c>
      <c r="P2728" t="s">
        <v>8295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>
        <f t="shared" si="252"/>
        <v>4.9321000000000002</v>
      </c>
      <c r="O2729" s="7">
        <f t="shared" si="253"/>
        <v>69.760961810466767</v>
      </c>
      <c r="P2729" t="s">
        <v>8295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>
        <f t="shared" si="252"/>
        <v>2.0182666666666669</v>
      </c>
      <c r="O2730" s="7">
        <f t="shared" si="253"/>
        <v>77.229591836734699</v>
      </c>
      <c r="P2730" t="s">
        <v>8295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>
        <f t="shared" si="252"/>
        <v>1.0444</v>
      </c>
      <c r="O2731" s="7">
        <f t="shared" si="253"/>
        <v>340.56521739130437</v>
      </c>
      <c r="P2731" t="s">
        <v>8295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>
        <f t="shared" si="252"/>
        <v>1.7029262962962963</v>
      </c>
      <c r="O2732" s="7">
        <f t="shared" si="253"/>
        <v>67.417903225806455</v>
      </c>
      <c r="P2732" t="s">
        <v>8295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>
        <f t="shared" si="252"/>
        <v>1.0430333333333333</v>
      </c>
      <c r="O2733" s="7">
        <f t="shared" si="253"/>
        <v>845.70270270270271</v>
      </c>
      <c r="P2733" t="s">
        <v>8295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>
        <f t="shared" si="252"/>
        <v>1.1825000000000001</v>
      </c>
      <c r="O2734" s="7">
        <f t="shared" si="253"/>
        <v>97.191780821917803</v>
      </c>
      <c r="P2734" t="s">
        <v>8295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>
        <f t="shared" si="252"/>
        <v>1.07538</v>
      </c>
      <c r="O2735" s="7">
        <f t="shared" si="253"/>
        <v>451.84033613445376</v>
      </c>
      <c r="P2735" t="s">
        <v>8295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>
        <f t="shared" si="252"/>
        <v>22603</v>
      </c>
      <c r="O2736" s="7">
        <f t="shared" si="253"/>
        <v>138.66871165644173</v>
      </c>
      <c r="P2736" t="s">
        <v>8295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>
        <f t="shared" si="252"/>
        <v>9.7813466666666677</v>
      </c>
      <c r="O2737" s="7">
        <f t="shared" si="253"/>
        <v>21.640147492625371</v>
      </c>
      <c r="P2737" t="s">
        <v>8295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>
        <f t="shared" si="252"/>
        <v>1.2290000000000001</v>
      </c>
      <c r="O2738" s="7">
        <f t="shared" si="253"/>
        <v>169.51724137931035</v>
      </c>
      <c r="P2738" t="s">
        <v>8295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>
        <f t="shared" si="252"/>
        <v>2.4606080000000001</v>
      </c>
      <c r="O2739" s="7">
        <f t="shared" si="253"/>
        <v>161.88210526315791</v>
      </c>
      <c r="P2739" t="s">
        <v>8295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>
        <f t="shared" si="252"/>
        <v>1.4794</v>
      </c>
      <c r="O2740" s="7">
        <f t="shared" si="253"/>
        <v>493.13333333333333</v>
      </c>
      <c r="P2740" t="s">
        <v>8295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>
        <f t="shared" si="252"/>
        <v>3.8409090909090908</v>
      </c>
      <c r="O2741" s="7">
        <f t="shared" si="253"/>
        <v>22.120418848167539</v>
      </c>
      <c r="P2741" t="s">
        <v>8295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>
        <f t="shared" si="252"/>
        <v>1.0333333333333334</v>
      </c>
      <c r="O2742" s="7">
        <f t="shared" si="253"/>
        <v>18.235294117647058</v>
      </c>
      <c r="P2742" t="s">
        <v>8295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>
        <f t="shared" si="252"/>
        <v>4.3750000000000004E-3</v>
      </c>
      <c r="O2743" s="7">
        <f t="shared" si="253"/>
        <v>8.75</v>
      </c>
      <c r="P2743" t="s">
        <v>8304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>
        <f t="shared" si="252"/>
        <v>0.29239999999999999</v>
      </c>
      <c r="O2744" s="7">
        <f t="shared" si="253"/>
        <v>40.611111111111114</v>
      </c>
      <c r="P2744" t="s">
        <v>8304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>
        <f t="shared" si="252"/>
        <v>0</v>
      </c>
      <c r="O2745" s="7">
        <f t="shared" si="253"/>
        <v>0</v>
      </c>
      <c r="P2745" t="s">
        <v>8304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>
        <f t="shared" si="252"/>
        <v>5.2187499999999998E-2</v>
      </c>
      <c r="O2746" s="7">
        <f t="shared" si="253"/>
        <v>37.954545454545453</v>
      </c>
      <c r="P2746" t="s">
        <v>8304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>
        <f t="shared" si="252"/>
        <v>0.21887499999999999</v>
      </c>
      <c r="O2747" s="7">
        <f t="shared" si="253"/>
        <v>35.734693877551024</v>
      </c>
      <c r="P2747" t="s">
        <v>8304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>
        <f t="shared" si="252"/>
        <v>0.26700000000000002</v>
      </c>
      <c r="O2748" s="7">
        <f t="shared" si="253"/>
        <v>42.157894736842103</v>
      </c>
      <c r="P2748" t="s">
        <v>8304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>
        <f t="shared" si="252"/>
        <v>0.28000000000000003</v>
      </c>
      <c r="O2749" s="7">
        <f t="shared" si="253"/>
        <v>35</v>
      </c>
      <c r="P2749" t="s">
        <v>8304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>
        <f t="shared" si="252"/>
        <v>1.06E-2</v>
      </c>
      <c r="O2750" s="7">
        <f t="shared" si="253"/>
        <v>13.25</v>
      </c>
      <c r="P2750" t="s">
        <v>8304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>
        <f t="shared" si="252"/>
        <v>1.0999999999999999E-2</v>
      </c>
      <c r="O2751" s="7">
        <f t="shared" si="253"/>
        <v>55</v>
      </c>
      <c r="P2751" t="s">
        <v>8304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>
        <f t="shared" si="252"/>
        <v>0</v>
      </c>
      <c r="O2752" s="7">
        <f t="shared" si="253"/>
        <v>0</v>
      </c>
      <c r="P2752" t="s">
        <v>8304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>
        <f t="shared" si="252"/>
        <v>0</v>
      </c>
      <c r="O2753" s="7">
        <f t="shared" si="253"/>
        <v>0</v>
      </c>
      <c r="P2753" t="s">
        <v>8304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>
        <f t="shared" si="252"/>
        <v>0.11458333333333333</v>
      </c>
      <c r="O2754" s="7">
        <f t="shared" si="253"/>
        <v>39.285714285714285</v>
      </c>
      <c r="P2754" t="s">
        <v>8304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>
        <f t="shared" ref="N2755:N2818" si="258">E2755/D2755</f>
        <v>0.19</v>
      </c>
      <c r="O2755" s="7">
        <f t="shared" ref="O2755:O2818" si="259">IF(L2755,E2755/L2755,0)</f>
        <v>47.5</v>
      </c>
      <c r="P2755" t="s">
        <v>8304</v>
      </c>
      <c r="Q2755" t="str">
        <f t="shared" ref="Q2755:Q2818" si="260">LEFT(P2755, SEARCH("/",P2755,1)-1)</f>
        <v>publishing</v>
      </c>
      <c r="R2755" t="str">
        <f t="shared" ref="R2755:R2818" si="261">RIGHT(P2755,LEN(P2755) - SEARCH("/", P2755, 1))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>
        <f t="shared" si="258"/>
        <v>0</v>
      </c>
      <c r="O2756" s="7">
        <f t="shared" si="259"/>
        <v>0</v>
      </c>
      <c r="P2756" t="s">
        <v>8304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>
        <f t="shared" si="258"/>
        <v>0.52</v>
      </c>
      <c r="O2757" s="7">
        <f t="shared" si="259"/>
        <v>17.333333333333332</v>
      </c>
      <c r="P2757" t="s">
        <v>8304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>
        <f t="shared" si="258"/>
        <v>0.1048</v>
      </c>
      <c r="O2758" s="7">
        <f t="shared" si="259"/>
        <v>31.757575757575758</v>
      </c>
      <c r="P2758" t="s">
        <v>8304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>
        <f t="shared" si="258"/>
        <v>6.6666666666666671E-3</v>
      </c>
      <c r="O2759" s="7">
        <f t="shared" si="259"/>
        <v>5</v>
      </c>
      <c r="P2759" t="s">
        <v>8304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>
        <f t="shared" si="258"/>
        <v>0.11700000000000001</v>
      </c>
      <c r="O2760" s="7">
        <f t="shared" si="259"/>
        <v>39</v>
      </c>
      <c r="P2760" t="s">
        <v>8304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>
        <f t="shared" si="258"/>
        <v>0.105</v>
      </c>
      <c r="O2761" s="7">
        <f t="shared" si="259"/>
        <v>52.5</v>
      </c>
      <c r="P2761" t="s">
        <v>8304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>
        <f t="shared" si="258"/>
        <v>0</v>
      </c>
      <c r="O2762" s="7">
        <f t="shared" si="259"/>
        <v>0</v>
      </c>
      <c r="P2762" t="s">
        <v>8304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>
        <f t="shared" si="258"/>
        <v>7.1999999999999998E-3</v>
      </c>
      <c r="O2763" s="7">
        <f t="shared" si="259"/>
        <v>9</v>
      </c>
      <c r="P2763" t="s">
        <v>8304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>
        <f t="shared" si="258"/>
        <v>7.6923076923076927E-3</v>
      </c>
      <c r="O2764" s="7">
        <f t="shared" si="259"/>
        <v>25</v>
      </c>
      <c r="P2764" t="s">
        <v>8304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>
        <f t="shared" si="258"/>
        <v>2.2842639593908631E-3</v>
      </c>
      <c r="O2765" s="7">
        <f t="shared" si="259"/>
        <v>30</v>
      </c>
      <c r="P2765" t="s">
        <v>8304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>
        <f t="shared" si="258"/>
        <v>1.125E-2</v>
      </c>
      <c r="O2766" s="7">
        <f t="shared" si="259"/>
        <v>11.25</v>
      </c>
      <c r="P2766" t="s">
        <v>8304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>
        <f t="shared" si="258"/>
        <v>0</v>
      </c>
      <c r="O2767" s="7">
        <f t="shared" si="259"/>
        <v>0</v>
      </c>
      <c r="P2767" t="s">
        <v>8304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>
        <f t="shared" si="258"/>
        <v>0.02</v>
      </c>
      <c r="O2768" s="7">
        <f t="shared" si="259"/>
        <v>25</v>
      </c>
      <c r="P2768" t="s">
        <v>8304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>
        <f t="shared" si="258"/>
        <v>8.5000000000000006E-3</v>
      </c>
      <c r="O2769" s="7">
        <f t="shared" si="259"/>
        <v>11.333333333333334</v>
      </c>
      <c r="P2769" t="s">
        <v>8304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>
        <f t="shared" si="258"/>
        <v>0.14314285714285716</v>
      </c>
      <c r="O2770" s="7">
        <f t="shared" si="259"/>
        <v>29.470588235294116</v>
      </c>
      <c r="P2770" t="s">
        <v>8304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>
        <f t="shared" si="258"/>
        <v>2.5000000000000001E-3</v>
      </c>
      <c r="O2771" s="7">
        <f t="shared" si="259"/>
        <v>1</v>
      </c>
      <c r="P2771" t="s">
        <v>8304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>
        <f t="shared" si="258"/>
        <v>0.1041125</v>
      </c>
      <c r="O2772" s="7">
        <f t="shared" si="259"/>
        <v>63.098484848484851</v>
      </c>
      <c r="P2772" t="s">
        <v>8304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>
        <f t="shared" si="258"/>
        <v>0</v>
      </c>
      <c r="O2773" s="7">
        <f t="shared" si="259"/>
        <v>0</v>
      </c>
      <c r="P2773" t="s">
        <v>8304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>
        <f t="shared" si="258"/>
        <v>0</v>
      </c>
      <c r="O2774" s="7">
        <f t="shared" si="259"/>
        <v>0</v>
      </c>
      <c r="P2774" t="s">
        <v>8304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>
        <f t="shared" si="258"/>
        <v>1.8867924528301887E-3</v>
      </c>
      <c r="O2775" s="7">
        <f t="shared" si="259"/>
        <v>1</v>
      </c>
      <c r="P2775" t="s">
        <v>8304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>
        <f t="shared" si="258"/>
        <v>0.14249999999999999</v>
      </c>
      <c r="O2776" s="7">
        <f t="shared" si="259"/>
        <v>43.846153846153847</v>
      </c>
      <c r="P2776" t="s">
        <v>8304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>
        <f t="shared" si="258"/>
        <v>0.03</v>
      </c>
      <c r="O2777" s="7">
        <f t="shared" si="259"/>
        <v>75</v>
      </c>
      <c r="P2777" t="s">
        <v>8304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>
        <f t="shared" si="258"/>
        <v>7.8809523809523815E-2</v>
      </c>
      <c r="O2778" s="7">
        <f t="shared" si="259"/>
        <v>45.972222222222221</v>
      </c>
      <c r="P2778" t="s">
        <v>8304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>
        <f t="shared" si="258"/>
        <v>3.3333333333333335E-3</v>
      </c>
      <c r="O2779" s="7">
        <f t="shared" si="259"/>
        <v>10</v>
      </c>
      <c r="P2779" t="s">
        <v>8304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>
        <f t="shared" si="258"/>
        <v>0.25545454545454543</v>
      </c>
      <c r="O2780" s="7">
        <f t="shared" si="259"/>
        <v>93.666666666666671</v>
      </c>
      <c r="P2780" t="s">
        <v>8304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>
        <f t="shared" si="258"/>
        <v>2.12E-2</v>
      </c>
      <c r="O2781" s="7">
        <f t="shared" si="259"/>
        <v>53</v>
      </c>
      <c r="P2781" t="s">
        <v>8304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>
        <f t="shared" si="258"/>
        <v>0</v>
      </c>
      <c r="O2782" s="7">
        <f t="shared" si="259"/>
        <v>0</v>
      </c>
      <c r="P2782" t="s">
        <v>8304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>
        <f t="shared" si="258"/>
        <v>1.0528</v>
      </c>
      <c r="O2783" s="7">
        <f t="shared" si="259"/>
        <v>47</v>
      </c>
      <c r="P2783" t="s">
        <v>8271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>
        <f t="shared" si="258"/>
        <v>1.2</v>
      </c>
      <c r="O2784" s="7">
        <f t="shared" si="259"/>
        <v>66.666666666666671</v>
      </c>
      <c r="P2784" t="s">
        <v>8271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>
        <f t="shared" si="258"/>
        <v>1.145</v>
      </c>
      <c r="O2785" s="7">
        <f t="shared" si="259"/>
        <v>18.770491803278688</v>
      </c>
      <c r="P2785" t="s">
        <v>8271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>
        <f t="shared" si="258"/>
        <v>1.19</v>
      </c>
      <c r="O2786" s="7">
        <f t="shared" si="259"/>
        <v>66.111111111111114</v>
      </c>
      <c r="P2786" t="s">
        <v>8271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>
        <f t="shared" si="258"/>
        <v>1.0468</v>
      </c>
      <c r="O2787" s="7">
        <f t="shared" si="259"/>
        <v>36.859154929577464</v>
      </c>
      <c r="P2787" t="s">
        <v>8271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>
        <f t="shared" si="258"/>
        <v>1.1783999999999999</v>
      </c>
      <c r="O2788" s="7">
        <f t="shared" si="259"/>
        <v>39.810810810810814</v>
      </c>
      <c r="P2788" t="s">
        <v>8271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>
        <f t="shared" si="258"/>
        <v>1.1970000000000001</v>
      </c>
      <c r="O2789" s="7">
        <f t="shared" si="259"/>
        <v>31.5</v>
      </c>
      <c r="P2789" t="s">
        <v>8271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>
        <f t="shared" si="258"/>
        <v>1.0249999999999999</v>
      </c>
      <c r="O2790" s="7">
        <f t="shared" si="259"/>
        <v>102.5</v>
      </c>
      <c r="P2790" t="s">
        <v>8271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>
        <f t="shared" si="258"/>
        <v>1.0116666666666667</v>
      </c>
      <c r="O2791" s="7">
        <f t="shared" si="259"/>
        <v>126.45833333333333</v>
      </c>
      <c r="P2791" t="s">
        <v>8271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>
        <f t="shared" si="258"/>
        <v>1.0533333333333332</v>
      </c>
      <c r="O2792" s="7">
        <f t="shared" si="259"/>
        <v>47.878787878787875</v>
      </c>
      <c r="P2792" t="s">
        <v>8271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>
        <f t="shared" si="258"/>
        <v>1.0249999999999999</v>
      </c>
      <c r="O2793" s="7">
        <f t="shared" si="259"/>
        <v>73.214285714285708</v>
      </c>
      <c r="P2793" t="s">
        <v>8271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>
        <f t="shared" si="258"/>
        <v>1.0760000000000001</v>
      </c>
      <c r="O2794" s="7">
        <f t="shared" si="259"/>
        <v>89.666666666666671</v>
      </c>
      <c r="P2794" t="s">
        <v>8271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>
        <f t="shared" si="258"/>
        <v>1.105675</v>
      </c>
      <c r="O2795" s="7">
        <f t="shared" si="259"/>
        <v>151.4623287671233</v>
      </c>
      <c r="P2795" t="s">
        <v>8271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>
        <f t="shared" si="258"/>
        <v>1.5</v>
      </c>
      <c r="O2796" s="7">
        <f t="shared" si="259"/>
        <v>25</v>
      </c>
      <c r="P2796" t="s">
        <v>8271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>
        <f t="shared" si="258"/>
        <v>1.0428571428571429</v>
      </c>
      <c r="O2797" s="7">
        <f t="shared" si="259"/>
        <v>36.5</v>
      </c>
      <c r="P2797" t="s">
        <v>8271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>
        <f t="shared" si="258"/>
        <v>1.155</v>
      </c>
      <c r="O2798" s="7">
        <f t="shared" si="259"/>
        <v>44</v>
      </c>
      <c r="P2798" t="s">
        <v>8271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>
        <f t="shared" si="258"/>
        <v>1.02645125</v>
      </c>
      <c r="O2799" s="7">
        <f t="shared" si="259"/>
        <v>87.357553191489373</v>
      </c>
      <c r="P2799" t="s">
        <v>8271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>
        <f t="shared" si="258"/>
        <v>1.014</v>
      </c>
      <c r="O2800" s="7">
        <f t="shared" si="259"/>
        <v>36.474820143884891</v>
      </c>
      <c r="P2800" t="s">
        <v>8271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>
        <f t="shared" si="258"/>
        <v>1.1663479999999999</v>
      </c>
      <c r="O2801" s="7">
        <f t="shared" si="259"/>
        <v>44.859538461538463</v>
      </c>
      <c r="P2801" t="s">
        <v>8271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>
        <f t="shared" si="258"/>
        <v>1.33</v>
      </c>
      <c r="O2802" s="7">
        <f t="shared" si="259"/>
        <v>42.903225806451616</v>
      </c>
      <c r="P2802" t="s">
        <v>8271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>
        <f t="shared" si="258"/>
        <v>1.3320000000000001</v>
      </c>
      <c r="O2803" s="7">
        <f t="shared" si="259"/>
        <v>51.230769230769234</v>
      </c>
      <c r="P2803" t="s">
        <v>8271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>
        <f t="shared" si="258"/>
        <v>1.0183333333333333</v>
      </c>
      <c r="O2804" s="7">
        <f t="shared" si="259"/>
        <v>33.944444444444443</v>
      </c>
      <c r="P2804" t="s">
        <v>8271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>
        <f t="shared" si="258"/>
        <v>1.2795000000000001</v>
      </c>
      <c r="O2805" s="7">
        <f t="shared" si="259"/>
        <v>90.744680851063833</v>
      </c>
      <c r="P2805" t="s">
        <v>8271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>
        <f t="shared" si="258"/>
        <v>1.1499999999999999</v>
      </c>
      <c r="O2806" s="7">
        <f t="shared" si="259"/>
        <v>50</v>
      </c>
      <c r="P2806" t="s">
        <v>8271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>
        <f t="shared" si="258"/>
        <v>1.1000000000000001</v>
      </c>
      <c r="O2807" s="7">
        <f t="shared" si="259"/>
        <v>24.444444444444443</v>
      </c>
      <c r="P2807" t="s">
        <v>8271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>
        <f t="shared" si="258"/>
        <v>1.121</v>
      </c>
      <c r="O2808" s="7">
        <f t="shared" si="259"/>
        <v>44.25</v>
      </c>
      <c r="P2808" t="s">
        <v>8271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>
        <f t="shared" si="258"/>
        <v>1.26</v>
      </c>
      <c r="O2809" s="7">
        <f t="shared" si="259"/>
        <v>67.741935483870961</v>
      </c>
      <c r="P2809" t="s">
        <v>8271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>
        <f t="shared" si="258"/>
        <v>1.0024444444444445</v>
      </c>
      <c r="O2810" s="7">
        <f t="shared" si="259"/>
        <v>65.376811594202906</v>
      </c>
      <c r="P2810" t="s">
        <v>8271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>
        <f t="shared" si="258"/>
        <v>1.024</v>
      </c>
      <c r="O2811" s="7">
        <f t="shared" si="259"/>
        <v>121.9047619047619</v>
      </c>
      <c r="P2811" t="s">
        <v>8271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>
        <f t="shared" si="258"/>
        <v>1.0820000000000001</v>
      </c>
      <c r="O2812" s="7">
        <f t="shared" si="259"/>
        <v>47.456140350877192</v>
      </c>
      <c r="P2812" t="s">
        <v>8271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>
        <f t="shared" si="258"/>
        <v>1.0026999999999999</v>
      </c>
      <c r="O2813" s="7">
        <f t="shared" si="259"/>
        <v>92.842592592592595</v>
      </c>
      <c r="P2813" t="s">
        <v>8271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>
        <f t="shared" si="258"/>
        <v>1.133</v>
      </c>
      <c r="O2814" s="7">
        <f t="shared" si="259"/>
        <v>68.253012048192772</v>
      </c>
      <c r="P2814" t="s">
        <v>8271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>
        <f t="shared" si="258"/>
        <v>1.2757571428571428</v>
      </c>
      <c r="O2815" s="7">
        <f t="shared" si="259"/>
        <v>37.209583333333335</v>
      </c>
      <c r="P2815" t="s">
        <v>8271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>
        <f t="shared" si="258"/>
        <v>1.0773333333333333</v>
      </c>
      <c r="O2816" s="7">
        <f t="shared" si="259"/>
        <v>25.25</v>
      </c>
      <c r="P2816" t="s">
        <v>8271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>
        <f t="shared" si="258"/>
        <v>2.42</v>
      </c>
      <c r="O2817" s="7">
        <f t="shared" si="259"/>
        <v>43.214285714285715</v>
      </c>
      <c r="P2817" t="s">
        <v>8271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>
        <f t="shared" si="258"/>
        <v>1.4156666666666666</v>
      </c>
      <c r="O2818" s="7">
        <f t="shared" si="259"/>
        <v>25.130177514792898</v>
      </c>
      <c r="P2818" t="s">
        <v>8271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>
        <f t="shared" ref="N2819:N2882" si="264">E2819/D2819</f>
        <v>1.3</v>
      </c>
      <c r="O2819" s="7">
        <f t="shared" ref="O2819:O2882" si="265">IF(L2819,E2819/L2819,0)</f>
        <v>23.636363636363637</v>
      </c>
      <c r="P2819" t="s">
        <v>8271</v>
      </c>
      <c r="Q2819" t="str">
        <f t="shared" ref="Q2819:Q2882" si="266">LEFT(P2819, SEARCH("/",P2819,1)-1)</f>
        <v>theater</v>
      </c>
      <c r="R2819" t="str">
        <f t="shared" ref="R2819:R2882" si="267">RIGHT(P2819,LEN(P2819) - SEARCH("/", P2819, 1))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>
        <f t="shared" si="264"/>
        <v>1.0603</v>
      </c>
      <c r="O2820" s="7">
        <f t="shared" si="265"/>
        <v>103.95098039215686</v>
      </c>
      <c r="P2820" t="s">
        <v>8271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>
        <f t="shared" si="264"/>
        <v>1.048</v>
      </c>
      <c r="O2821" s="7">
        <f t="shared" si="265"/>
        <v>50.384615384615387</v>
      </c>
      <c r="P2821" t="s">
        <v>8271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>
        <f t="shared" si="264"/>
        <v>1.36</v>
      </c>
      <c r="O2822" s="7">
        <f t="shared" si="265"/>
        <v>13.6</v>
      </c>
      <c r="P2822" t="s">
        <v>8271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>
        <f t="shared" si="264"/>
        <v>1</v>
      </c>
      <c r="O2823" s="7">
        <f t="shared" si="265"/>
        <v>28.571428571428573</v>
      </c>
      <c r="P2823" t="s">
        <v>8271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>
        <f t="shared" si="264"/>
        <v>1</v>
      </c>
      <c r="O2824" s="7">
        <f t="shared" si="265"/>
        <v>63.829787234042556</v>
      </c>
      <c r="P2824" t="s">
        <v>8271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>
        <f t="shared" si="264"/>
        <v>1.24</v>
      </c>
      <c r="O2825" s="7">
        <f t="shared" si="265"/>
        <v>8.8571428571428577</v>
      </c>
      <c r="P2825" t="s">
        <v>8271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>
        <f t="shared" si="264"/>
        <v>1.1692307692307693</v>
      </c>
      <c r="O2826" s="7">
        <f t="shared" si="265"/>
        <v>50.666666666666664</v>
      </c>
      <c r="P2826" t="s">
        <v>8271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>
        <f t="shared" si="264"/>
        <v>1.0333333333333334</v>
      </c>
      <c r="O2827" s="7">
        <f t="shared" si="265"/>
        <v>60.784313725490193</v>
      </c>
      <c r="P2827" t="s">
        <v>8271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>
        <f t="shared" si="264"/>
        <v>1.0774999999999999</v>
      </c>
      <c r="O2828" s="7">
        <f t="shared" si="265"/>
        <v>113.42105263157895</v>
      </c>
      <c r="P2828" t="s">
        <v>8271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>
        <f t="shared" si="264"/>
        <v>1.2024999999999999</v>
      </c>
      <c r="O2829" s="7">
        <f t="shared" si="265"/>
        <v>104.56521739130434</v>
      </c>
      <c r="P2829" t="s">
        <v>8271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>
        <f t="shared" si="264"/>
        <v>1.0037894736842106</v>
      </c>
      <c r="O2830" s="7">
        <f t="shared" si="265"/>
        <v>98.30927835051547</v>
      </c>
      <c r="P2830" t="s">
        <v>8271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>
        <f t="shared" si="264"/>
        <v>1.0651999999999999</v>
      </c>
      <c r="O2831" s="7">
        <f t="shared" si="265"/>
        <v>35.039473684210527</v>
      </c>
      <c r="P2831" t="s">
        <v>8271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>
        <f t="shared" si="264"/>
        <v>1</v>
      </c>
      <c r="O2832" s="7">
        <f t="shared" si="265"/>
        <v>272.72727272727275</v>
      </c>
      <c r="P2832" t="s">
        <v>8271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>
        <f t="shared" si="264"/>
        <v>1.1066666666666667</v>
      </c>
      <c r="O2833" s="7">
        <f t="shared" si="265"/>
        <v>63.846153846153847</v>
      </c>
      <c r="P2833" t="s">
        <v>8271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>
        <f t="shared" si="264"/>
        <v>1.1471959999999999</v>
      </c>
      <c r="O2834" s="7">
        <f t="shared" si="265"/>
        <v>30.189368421052631</v>
      </c>
      <c r="P2834" t="s">
        <v>8271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>
        <f t="shared" si="264"/>
        <v>1.0825925925925926</v>
      </c>
      <c r="O2835" s="7">
        <f t="shared" si="265"/>
        <v>83.51428571428572</v>
      </c>
      <c r="P2835" t="s">
        <v>8271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>
        <f t="shared" si="264"/>
        <v>1.7</v>
      </c>
      <c r="O2836" s="7">
        <f t="shared" si="265"/>
        <v>64.761904761904759</v>
      </c>
      <c r="P2836" t="s">
        <v>8271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>
        <f t="shared" si="264"/>
        <v>1.8709899999999999</v>
      </c>
      <c r="O2837" s="7">
        <f t="shared" si="265"/>
        <v>20.118172043010752</v>
      </c>
      <c r="P2837" t="s">
        <v>8271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>
        <f t="shared" si="264"/>
        <v>1.0777777777777777</v>
      </c>
      <c r="O2838" s="7">
        <f t="shared" si="265"/>
        <v>44.090909090909093</v>
      </c>
      <c r="P2838" t="s">
        <v>8271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>
        <f t="shared" si="264"/>
        <v>1</v>
      </c>
      <c r="O2839" s="7">
        <f t="shared" si="265"/>
        <v>40.476190476190474</v>
      </c>
      <c r="P2839" t="s">
        <v>8271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>
        <f t="shared" si="264"/>
        <v>1.2024999999999999</v>
      </c>
      <c r="O2840" s="7">
        <f t="shared" si="265"/>
        <v>44.537037037037038</v>
      </c>
      <c r="P2840" t="s">
        <v>8271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>
        <f t="shared" si="264"/>
        <v>1.1142857142857143</v>
      </c>
      <c r="O2841" s="7">
        <f t="shared" si="265"/>
        <v>125.80645161290323</v>
      </c>
      <c r="P2841" t="s">
        <v>8271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>
        <f t="shared" si="264"/>
        <v>1.04</v>
      </c>
      <c r="O2842" s="7">
        <f t="shared" si="265"/>
        <v>19.696969696969695</v>
      </c>
      <c r="P2842" t="s">
        <v>8271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>
        <f t="shared" si="264"/>
        <v>0.01</v>
      </c>
      <c r="O2843" s="7">
        <f t="shared" si="265"/>
        <v>10</v>
      </c>
      <c r="P2843" t="s">
        <v>8271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>
        <f t="shared" si="264"/>
        <v>0</v>
      </c>
      <c r="O2844" s="7">
        <f t="shared" si="265"/>
        <v>0</v>
      </c>
      <c r="P2844" t="s">
        <v>8271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>
        <f t="shared" si="264"/>
        <v>0</v>
      </c>
      <c r="O2845" s="7">
        <f t="shared" si="265"/>
        <v>0</v>
      </c>
      <c r="P2845" t="s">
        <v>8271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>
        <f t="shared" si="264"/>
        <v>5.4545454545454543E-2</v>
      </c>
      <c r="O2846" s="7">
        <f t="shared" si="265"/>
        <v>30</v>
      </c>
      <c r="P2846" t="s">
        <v>8271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>
        <f t="shared" si="264"/>
        <v>0.31546666666666667</v>
      </c>
      <c r="O2847" s="7">
        <f t="shared" si="265"/>
        <v>60.666666666666664</v>
      </c>
      <c r="P2847" t="s">
        <v>8271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>
        <f t="shared" si="264"/>
        <v>0</v>
      </c>
      <c r="O2848" s="7">
        <f t="shared" si="265"/>
        <v>0</v>
      </c>
      <c r="P2848" t="s">
        <v>8271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>
        <f t="shared" si="264"/>
        <v>0</v>
      </c>
      <c r="O2849" s="7">
        <f t="shared" si="265"/>
        <v>0</v>
      </c>
      <c r="P2849" t="s">
        <v>8271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>
        <f t="shared" si="264"/>
        <v>2E-3</v>
      </c>
      <c r="O2850" s="7">
        <f t="shared" si="265"/>
        <v>23.333333333333332</v>
      </c>
      <c r="P2850" t="s">
        <v>8271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>
        <f t="shared" si="264"/>
        <v>0.01</v>
      </c>
      <c r="O2851" s="7">
        <f t="shared" si="265"/>
        <v>5</v>
      </c>
      <c r="P2851" t="s">
        <v>8271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>
        <f t="shared" si="264"/>
        <v>3.8875E-2</v>
      </c>
      <c r="O2852" s="7">
        <f t="shared" si="265"/>
        <v>23.923076923076923</v>
      </c>
      <c r="P2852" t="s">
        <v>8271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>
        <f t="shared" si="264"/>
        <v>0</v>
      </c>
      <c r="O2853" s="7">
        <f t="shared" si="265"/>
        <v>0</v>
      </c>
      <c r="P2853" t="s">
        <v>8271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>
        <f t="shared" si="264"/>
        <v>1.9E-2</v>
      </c>
      <c r="O2854" s="7">
        <f t="shared" si="265"/>
        <v>15.833333333333334</v>
      </c>
      <c r="P2854" t="s">
        <v>8271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>
        <f t="shared" si="264"/>
        <v>0</v>
      </c>
      <c r="O2855" s="7">
        <f t="shared" si="265"/>
        <v>0</v>
      </c>
      <c r="P2855" t="s">
        <v>8271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>
        <f t="shared" si="264"/>
        <v>0.41699999999999998</v>
      </c>
      <c r="O2856" s="7">
        <f t="shared" si="265"/>
        <v>29.785714285714285</v>
      </c>
      <c r="P2856" t="s">
        <v>8271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>
        <f t="shared" si="264"/>
        <v>0.5</v>
      </c>
      <c r="O2857" s="7">
        <f t="shared" si="265"/>
        <v>60</v>
      </c>
      <c r="P2857" t="s">
        <v>8271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>
        <f t="shared" si="264"/>
        <v>4.8666666666666664E-2</v>
      </c>
      <c r="O2858" s="7">
        <f t="shared" si="265"/>
        <v>24.333333333333332</v>
      </c>
      <c r="P2858" t="s">
        <v>8271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>
        <f t="shared" si="264"/>
        <v>0.19736842105263158</v>
      </c>
      <c r="O2859" s="7">
        <f t="shared" si="265"/>
        <v>500</v>
      </c>
      <c r="P2859" t="s">
        <v>8271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>
        <f t="shared" si="264"/>
        <v>0</v>
      </c>
      <c r="O2860" s="7">
        <f t="shared" si="265"/>
        <v>0</v>
      </c>
      <c r="P2860" t="s">
        <v>8271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>
        <f t="shared" si="264"/>
        <v>1.7500000000000002E-2</v>
      </c>
      <c r="O2861" s="7">
        <f t="shared" si="265"/>
        <v>35</v>
      </c>
      <c r="P2861" t="s">
        <v>8271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>
        <f t="shared" si="264"/>
        <v>6.6500000000000004E-2</v>
      </c>
      <c r="O2862" s="7">
        <f t="shared" si="265"/>
        <v>29.555555555555557</v>
      </c>
      <c r="P2862" t="s">
        <v>8271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>
        <f t="shared" si="264"/>
        <v>0.32</v>
      </c>
      <c r="O2863" s="7">
        <f t="shared" si="265"/>
        <v>26.666666666666668</v>
      </c>
      <c r="P2863" t="s">
        <v>8271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>
        <f t="shared" si="264"/>
        <v>4.3307086614173228E-3</v>
      </c>
      <c r="O2864" s="7">
        <f t="shared" si="265"/>
        <v>18.333333333333332</v>
      </c>
      <c r="P2864" t="s">
        <v>8271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>
        <f t="shared" si="264"/>
        <v>4.0000000000000002E-4</v>
      </c>
      <c r="O2865" s="7">
        <f t="shared" si="265"/>
        <v>20</v>
      </c>
      <c r="P2865" t="s">
        <v>8271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>
        <f t="shared" si="264"/>
        <v>1.6E-2</v>
      </c>
      <c r="O2866" s="7">
        <f t="shared" si="265"/>
        <v>13.333333333333334</v>
      </c>
      <c r="P2866" t="s">
        <v>8271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>
        <f t="shared" si="264"/>
        <v>0</v>
      </c>
      <c r="O2867" s="7">
        <f t="shared" si="265"/>
        <v>0</v>
      </c>
      <c r="P2867" t="s">
        <v>8271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>
        <f t="shared" si="264"/>
        <v>8.9999999999999993E-3</v>
      </c>
      <c r="O2868" s="7">
        <f t="shared" si="265"/>
        <v>22.5</v>
      </c>
      <c r="P2868" t="s">
        <v>8271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>
        <f t="shared" si="264"/>
        <v>0.2016</v>
      </c>
      <c r="O2869" s="7">
        <f t="shared" si="265"/>
        <v>50.4</v>
      </c>
      <c r="P2869" t="s">
        <v>8271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>
        <f t="shared" si="264"/>
        <v>0.42011733333333334</v>
      </c>
      <c r="O2870" s="7">
        <f t="shared" si="265"/>
        <v>105.02933333333334</v>
      </c>
      <c r="P2870" t="s">
        <v>8271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>
        <f t="shared" si="264"/>
        <v>8.8500000000000002E-3</v>
      </c>
      <c r="O2871" s="7">
        <f t="shared" si="265"/>
        <v>35.4</v>
      </c>
      <c r="P2871" t="s">
        <v>8271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>
        <f t="shared" si="264"/>
        <v>0.15</v>
      </c>
      <c r="O2872" s="7">
        <f t="shared" si="265"/>
        <v>83.333333333333329</v>
      </c>
      <c r="P2872" t="s">
        <v>8271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>
        <f t="shared" si="264"/>
        <v>4.6699999999999998E-2</v>
      </c>
      <c r="O2873" s="7">
        <f t="shared" si="265"/>
        <v>35.92307692307692</v>
      </c>
      <c r="P2873" t="s">
        <v>8271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>
        <f t="shared" si="264"/>
        <v>0</v>
      </c>
      <c r="O2874" s="7">
        <f t="shared" si="265"/>
        <v>0</v>
      </c>
      <c r="P2874" t="s">
        <v>8271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>
        <f t="shared" si="264"/>
        <v>0.38119999999999998</v>
      </c>
      <c r="O2875" s="7">
        <f t="shared" si="265"/>
        <v>119.125</v>
      </c>
      <c r="P2875" t="s">
        <v>8271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>
        <f t="shared" si="264"/>
        <v>5.4199999999999998E-2</v>
      </c>
      <c r="O2876" s="7">
        <f t="shared" si="265"/>
        <v>90.333333333333329</v>
      </c>
      <c r="P2876" t="s">
        <v>8271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>
        <f t="shared" si="264"/>
        <v>3.5E-4</v>
      </c>
      <c r="O2877" s="7">
        <f t="shared" si="265"/>
        <v>2.3333333333333335</v>
      </c>
      <c r="P2877" t="s">
        <v>8271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>
        <f t="shared" si="264"/>
        <v>0</v>
      </c>
      <c r="O2878" s="7">
        <f t="shared" si="265"/>
        <v>0</v>
      </c>
      <c r="P2878" t="s">
        <v>8271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>
        <f t="shared" si="264"/>
        <v>0.10833333333333334</v>
      </c>
      <c r="O2879" s="7">
        <f t="shared" si="265"/>
        <v>108.33333333333333</v>
      </c>
      <c r="P2879" t="s">
        <v>8271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>
        <f t="shared" si="264"/>
        <v>2.1000000000000001E-2</v>
      </c>
      <c r="O2880" s="7">
        <f t="shared" si="265"/>
        <v>15.75</v>
      </c>
      <c r="P2880" t="s">
        <v>8271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>
        <f t="shared" si="264"/>
        <v>2.5892857142857141E-3</v>
      </c>
      <c r="O2881" s="7">
        <f t="shared" si="265"/>
        <v>29</v>
      </c>
      <c r="P2881" t="s">
        <v>8271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>
        <f t="shared" si="264"/>
        <v>0.23333333333333334</v>
      </c>
      <c r="O2882" s="7">
        <f t="shared" si="265"/>
        <v>96.551724137931032</v>
      </c>
      <c r="P2882" t="s">
        <v>8271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>
        <f t="shared" ref="N2883:N2946" si="270">E2883/D2883</f>
        <v>0</v>
      </c>
      <c r="O2883" s="7">
        <f t="shared" ref="O2883:O2946" si="271">IF(L2883,E2883/L2883,0)</f>
        <v>0</v>
      </c>
      <c r="P2883" t="s">
        <v>8271</v>
      </c>
      <c r="Q2883" t="str">
        <f t="shared" ref="Q2883:Q2946" si="272">LEFT(P2883, SEARCH("/",P2883,1)-1)</f>
        <v>theater</v>
      </c>
      <c r="R2883" t="str">
        <f t="shared" ref="R2883:R2946" si="273">RIGHT(P2883,LEN(P2883) - SEARCH("/", P2883, 1))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>
        <f t="shared" si="270"/>
        <v>0.33600000000000002</v>
      </c>
      <c r="O2884" s="7">
        <f t="shared" si="271"/>
        <v>63</v>
      </c>
      <c r="P2884" t="s">
        <v>8271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>
        <f t="shared" si="270"/>
        <v>0.1908</v>
      </c>
      <c r="O2885" s="7">
        <f t="shared" si="271"/>
        <v>381.6</v>
      </c>
      <c r="P2885" t="s">
        <v>8271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>
        <f t="shared" si="270"/>
        <v>4.1111111111111114E-3</v>
      </c>
      <c r="O2886" s="7">
        <f t="shared" si="271"/>
        <v>46.25</v>
      </c>
      <c r="P2886" t="s">
        <v>8271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>
        <f t="shared" si="270"/>
        <v>0.32500000000000001</v>
      </c>
      <c r="O2887" s="7">
        <f t="shared" si="271"/>
        <v>26</v>
      </c>
      <c r="P2887" t="s">
        <v>8271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>
        <f t="shared" si="270"/>
        <v>0.05</v>
      </c>
      <c r="O2888" s="7">
        <f t="shared" si="271"/>
        <v>10</v>
      </c>
      <c r="P2888" t="s">
        <v>8271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>
        <f t="shared" si="270"/>
        <v>1.6666666666666668E-3</v>
      </c>
      <c r="O2889" s="7">
        <f t="shared" si="271"/>
        <v>5</v>
      </c>
      <c r="P2889" t="s">
        <v>8271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>
        <f t="shared" si="270"/>
        <v>0</v>
      </c>
      <c r="O2890" s="7">
        <f t="shared" si="271"/>
        <v>0</v>
      </c>
      <c r="P2890" t="s">
        <v>8271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>
        <f t="shared" si="270"/>
        <v>0.38066666666666665</v>
      </c>
      <c r="O2891" s="7">
        <f t="shared" si="271"/>
        <v>81.571428571428569</v>
      </c>
      <c r="P2891" t="s">
        <v>8271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>
        <f t="shared" si="270"/>
        <v>1.0500000000000001E-2</v>
      </c>
      <c r="O2892" s="7">
        <f t="shared" si="271"/>
        <v>7</v>
      </c>
      <c r="P2892" t="s">
        <v>8271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>
        <f t="shared" si="270"/>
        <v>2.7300000000000001E-2</v>
      </c>
      <c r="O2893" s="7">
        <f t="shared" si="271"/>
        <v>27.3</v>
      </c>
      <c r="P2893" t="s">
        <v>8271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>
        <f t="shared" si="270"/>
        <v>9.0909090909090912E-2</v>
      </c>
      <c r="O2894" s="7">
        <f t="shared" si="271"/>
        <v>29.411764705882351</v>
      </c>
      <c r="P2894" t="s">
        <v>8271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>
        <f t="shared" si="270"/>
        <v>5.0000000000000001E-3</v>
      </c>
      <c r="O2895" s="7">
        <f t="shared" si="271"/>
        <v>12.5</v>
      </c>
      <c r="P2895" t="s">
        <v>8271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>
        <f t="shared" si="270"/>
        <v>0</v>
      </c>
      <c r="O2896" s="7">
        <f t="shared" si="271"/>
        <v>0</v>
      </c>
      <c r="P2896" t="s">
        <v>8271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>
        <f t="shared" si="270"/>
        <v>4.5999999999999999E-2</v>
      </c>
      <c r="O2897" s="7">
        <f t="shared" si="271"/>
        <v>5.75</v>
      </c>
      <c r="P2897" t="s">
        <v>8271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>
        <f t="shared" si="270"/>
        <v>0.20833333333333334</v>
      </c>
      <c r="O2898" s="7">
        <f t="shared" si="271"/>
        <v>52.083333333333336</v>
      </c>
      <c r="P2898" t="s">
        <v>8271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>
        <f t="shared" si="270"/>
        <v>4.583333333333333E-2</v>
      </c>
      <c r="O2899" s="7">
        <f t="shared" si="271"/>
        <v>183.33333333333334</v>
      </c>
      <c r="P2899" t="s">
        <v>8271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>
        <f t="shared" si="270"/>
        <v>4.2133333333333335E-2</v>
      </c>
      <c r="O2900" s="7">
        <f t="shared" si="271"/>
        <v>26.333333333333332</v>
      </c>
      <c r="P2900" t="s">
        <v>8271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>
        <f t="shared" si="270"/>
        <v>0</v>
      </c>
      <c r="O2901" s="7">
        <f t="shared" si="271"/>
        <v>0</v>
      </c>
      <c r="P2901" t="s">
        <v>8271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>
        <f t="shared" si="270"/>
        <v>0.61909090909090914</v>
      </c>
      <c r="O2902" s="7">
        <f t="shared" si="271"/>
        <v>486.42857142857144</v>
      </c>
      <c r="P2902" t="s">
        <v>8271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>
        <f t="shared" si="270"/>
        <v>8.0000000000000002E-3</v>
      </c>
      <c r="O2903" s="7">
        <f t="shared" si="271"/>
        <v>3</v>
      </c>
      <c r="P2903" t="s">
        <v>8271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>
        <f t="shared" si="270"/>
        <v>1.6666666666666666E-4</v>
      </c>
      <c r="O2904" s="7">
        <f t="shared" si="271"/>
        <v>25</v>
      </c>
      <c r="P2904" t="s">
        <v>8271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>
        <f t="shared" si="270"/>
        <v>7.7999999999999996E-3</v>
      </c>
      <c r="O2905" s="7">
        <f t="shared" si="271"/>
        <v>9.75</v>
      </c>
      <c r="P2905" t="s">
        <v>8271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>
        <f t="shared" si="270"/>
        <v>0.05</v>
      </c>
      <c r="O2906" s="7">
        <f t="shared" si="271"/>
        <v>18.75</v>
      </c>
      <c r="P2906" t="s">
        <v>8271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>
        <f t="shared" si="270"/>
        <v>0.17771428571428571</v>
      </c>
      <c r="O2907" s="7">
        <f t="shared" si="271"/>
        <v>36.588235294117645</v>
      </c>
      <c r="P2907" t="s">
        <v>8271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>
        <f t="shared" si="270"/>
        <v>9.4166666666666662E-2</v>
      </c>
      <c r="O2908" s="7">
        <f t="shared" si="271"/>
        <v>80.714285714285708</v>
      </c>
      <c r="P2908" t="s">
        <v>8271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>
        <f t="shared" si="270"/>
        <v>8.0000000000000004E-4</v>
      </c>
      <c r="O2909" s="7">
        <f t="shared" si="271"/>
        <v>1</v>
      </c>
      <c r="P2909" t="s">
        <v>8271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>
        <f t="shared" si="270"/>
        <v>2.75E-2</v>
      </c>
      <c r="O2910" s="7">
        <f t="shared" si="271"/>
        <v>52.8</v>
      </c>
      <c r="P2910" t="s">
        <v>8271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>
        <f t="shared" si="270"/>
        <v>1.1111111111111112E-4</v>
      </c>
      <c r="O2911" s="7">
        <f t="shared" si="271"/>
        <v>20</v>
      </c>
      <c r="P2911" t="s">
        <v>8271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>
        <f t="shared" si="270"/>
        <v>3.3333333333333335E-5</v>
      </c>
      <c r="O2912" s="7">
        <f t="shared" si="271"/>
        <v>1</v>
      </c>
      <c r="P2912" t="s">
        <v>8271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>
        <f t="shared" si="270"/>
        <v>0.36499999999999999</v>
      </c>
      <c r="O2913" s="7">
        <f t="shared" si="271"/>
        <v>46.928571428571431</v>
      </c>
      <c r="P2913" t="s">
        <v>8271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>
        <f t="shared" si="270"/>
        <v>0.14058171745152354</v>
      </c>
      <c r="O2914" s="7">
        <f t="shared" si="271"/>
        <v>78.07692307692308</v>
      </c>
      <c r="P2914" t="s">
        <v>8271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>
        <f t="shared" si="270"/>
        <v>2.0000000000000001E-4</v>
      </c>
      <c r="O2915" s="7">
        <f t="shared" si="271"/>
        <v>1</v>
      </c>
      <c r="P2915" t="s">
        <v>8271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>
        <f t="shared" si="270"/>
        <v>4.0000000000000003E-5</v>
      </c>
      <c r="O2916" s="7">
        <f t="shared" si="271"/>
        <v>1</v>
      </c>
      <c r="P2916" t="s">
        <v>8271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>
        <f t="shared" si="270"/>
        <v>0.61099999999999999</v>
      </c>
      <c r="O2917" s="7">
        <f t="shared" si="271"/>
        <v>203.66666666666666</v>
      </c>
      <c r="P2917" t="s">
        <v>8271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>
        <f t="shared" si="270"/>
        <v>7.8378378378378383E-2</v>
      </c>
      <c r="O2918" s="7">
        <f t="shared" si="271"/>
        <v>20.714285714285715</v>
      </c>
      <c r="P2918" t="s">
        <v>8271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>
        <f t="shared" si="270"/>
        <v>0.2185</v>
      </c>
      <c r="O2919" s="7">
        <f t="shared" si="271"/>
        <v>48.555555555555557</v>
      </c>
      <c r="P2919" t="s">
        <v>8271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>
        <f t="shared" si="270"/>
        <v>0.27239999999999998</v>
      </c>
      <c r="O2920" s="7">
        <f t="shared" si="271"/>
        <v>68.099999999999994</v>
      </c>
      <c r="P2920" t="s">
        <v>8271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>
        <f t="shared" si="270"/>
        <v>8.5000000000000006E-2</v>
      </c>
      <c r="O2921" s="7">
        <f t="shared" si="271"/>
        <v>8.5</v>
      </c>
      <c r="P2921" t="s">
        <v>8271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>
        <f t="shared" si="270"/>
        <v>0.26840000000000003</v>
      </c>
      <c r="O2922" s="7">
        <f t="shared" si="271"/>
        <v>51.615384615384613</v>
      </c>
      <c r="P2922" t="s">
        <v>8271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>
        <f t="shared" si="270"/>
        <v>1.29</v>
      </c>
      <c r="O2923" s="7">
        <f t="shared" si="271"/>
        <v>43</v>
      </c>
      <c r="P2923" t="s">
        <v>8305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>
        <f t="shared" si="270"/>
        <v>1</v>
      </c>
      <c r="O2924" s="7">
        <f t="shared" si="271"/>
        <v>83.333333333333329</v>
      </c>
      <c r="P2924" t="s">
        <v>8305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>
        <f t="shared" si="270"/>
        <v>1</v>
      </c>
      <c r="O2925" s="7">
        <f t="shared" si="271"/>
        <v>30</v>
      </c>
      <c r="P2925" t="s">
        <v>8305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>
        <f t="shared" si="270"/>
        <v>1.032</v>
      </c>
      <c r="O2926" s="7">
        <f t="shared" si="271"/>
        <v>175.51020408163265</v>
      </c>
      <c r="P2926" t="s">
        <v>8305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>
        <f t="shared" si="270"/>
        <v>1.0244597777777777</v>
      </c>
      <c r="O2927" s="7">
        <f t="shared" si="271"/>
        <v>231.66175879396985</v>
      </c>
      <c r="P2927" t="s">
        <v>8305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>
        <f t="shared" si="270"/>
        <v>1.25</v>
      </c>
      <c r="O2928" s="7">
        <f t="shared" si="271"/>
        <v>75</v>
      </c>
      <c r="P2928" t="s">
        <v>8305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>
        <f t="shared" si="270"/>
        <v>1.3083333333333333</v>
      </c>
      <c r="O2929" s="7">
        <f t="shared" si="271"/>
        <v>112.14285714285714</v>
      </c>
      <c r="P2929" t="s">
        <v>8305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>
        <f t="shared" si="270"/>
        <v>1</v>
      </c>
      <c r="O2930" s="7">
        <f t="shared" si="271"/>
        <v>41.666666666666664</v>
      </c>
      <c r="P2930" t="s">
        <v>8305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>
        <f t="shared" si="270"/>
        <v>1.02069375</v>
      </c>
      <c r="O2931" s="7">
        <f t="shared" si="271"/>
        <v>255.17343750000001</v>
      </c>
      <c r="P2931" t="s">
        <v>8305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>
        <f t="shared" si="270"/>
        <v>1.0092000000000001</v>
      </c>
      <c r="O2932" s="7">
        <f t="shared" si="271"/>
        <v>162.7741935483871</v>
      </c>
      <c r="P2932" t="s">
        <v>8305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>
        <f t="shared" si="270"/>
        <v>1.06</v>
      </c>
      <c r="O2933" s="7">
        <f t="shared" si="271"/>
        <v>88.333333333333329</v>
      </c>
      <c r="P2933" t="s">
        <v>8305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>
        <f t="shared" si="270"/>
        <v>1.0509677419354839</v>
      </c>
      <c r="O2934" s="7">
        <f t="shared" si="271"/>
        <v>85.736842105263165</v>
      </c>
      <c r="P2934" t="s">
        <v>8305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>
        <f t="shared" si="270"/>
        <v>1.0276000000000001</v>
      </c>
      <c r="O2935" s="7">
        <f t="shared" si="271"/>
        <v>47.574074074074076</v>
      </c>
      <c r="P2935" t="s">
        <v>8305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>
        <f t="shared" si="270"/>
        <v>1.08</v>
      </c>
      <c r="O2936" s="7">
        <f t="shared" si="271"/>
        <v>72.972972972972968</v>
      </c>
      <c r="P2936" t="s">
        <v>8305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>
        <f t="shared" si="270"/>
        <v>1.0088571428571429</v>
      </c>
      <c r="O2937" s="7">
        <f t="shared" si="271"/>
        <v>90.538461538461533</v>
      </c>
      <c r="P2937" t="s">
        <v>8305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>
        <f t="shared" si="270"/>
        <v>1.28</v>
      </c>
      <c r="O2938" s="7">
        <f t="shared" si="271"/>
        <v>37.647058823529413</v>
      </c>
      <c r="P2938" t="s">
        <v>8305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>
        <f t="shared" si="270"/>
        <v>1.3333333333333333</v>
      </c>
      <c r="O2939" s="7">
        <f t="shared" si="271"/>
        <v>36.363636363636367</v>
      </c>
      <c r="P2939" t="s">
        <v>8305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>
        <f t="shared" si="270"/>
        <v>1.0137499999999999</v>
      </c>
      <c r="O2940" s="7">
        <f t="shared" si="271"/>
        <v>126.71875</v>
      </c>
      <c r="P2940" t="s">
        <v>8305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>
        <f t="shared" si="270"/>
        <v>1.0287500000000001</v>
      </c>
      <c r="O2941" s="7">
        <f t="shared" si="271"/>
        <v>329.2</v>
      </c>
      <c r="P2941" t="s">
        <v>8305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>
        <f t="shared" si="270"/>
        <v>1.0724</v>
      </c>
      <c r="O2942" s="7">
        <f t="shared" si="271"/>
        <v>81.242424242424249</v>
      </c>
      <c r="P2942" t="s">
        <v>8305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>
        <f t="shared" si="270"/>
        <v>4.0000000000000003E-5</v>
      </c>
      <c r="O2943" s="7">
        <f t="shared" si="271"/>
        <v>1</v>
      </c>
      <c r="P2943" t="s">
        <v>8303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>
        <f t="shared" si="270"/>
        <v>0.20424999999999999</v>
      </c>
      <c r="O2944" s="7">
        <f t="shared" si="271"/>
        <v>202.22772277227722</v>
      </c>
      <c r="P2944" t="s">
        <v>8303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>
        <f t="shared" si="270"/>
        <v>0</v>
      </c>
      <c r="O2945" s="7">
        <f t="shared" si="271"/>
        <v>0</v>
      </c>
      <c r="P2945" t="s">
        <v>8303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>
        <f t="shared" si="270"/>
        <v>0.01</v>
      </c>
      <c r="O2946" s="7">
        <f t="shared" si="271"/>
        <v>100</v>
      </c>
      <c r="P2946" t="s">
        <v>8303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>
        <f t="shared" ref="N2947:N3010" si="276">E2947/D2947</f>
        <v>0</v>
      </c>
      <c r="O2947" s="7">
        <f t="shared" ref="O2947:O3010" si="277">IF(L2947,E2947/L2947,0)</f>
        <v>0</v>
      </c>
      <c r="P2947" t="s">
        <v>8303</v>
      </c>
      <c r="Q2947" t="str">
        <f t="shared" ref="Q2947:Q3010" si="278">LEFT(P2947, SEARCH("/",P2947,1)-1)</f>
        <v>theater</v>
      </c>
      <c r="R2947" t="str">
        <f t="shared" ref="R2947:R3010" si="279">RIGHT(P2947,LEN(P2947) - SEARCH("/", P2947, 1))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>
        <f t="shared" si="276"/>
        <v>1E-3</v>
      </c>
      <c r="O2948" s="7">
        <f t="shared" si="277"/>
        <v>1</v>
      </c>
      <c r="P2948" t="s">
        <v>8303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>
        <f t="shared" si="276"/>
        <v>4.2880000000000001E-2</v>
      </c>
      <c r="O2949" s="7">
        <f t="shared" si="277"/>
        <v>82.461538461538467</v>
      </c>
      <c r="P2949" t="s">
        <v>8303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>
        <f t="shared" si="276"/>
        <v>4.8000000000000001E-5</v>
      </c>
      <c r="O2950" s="7">
        <f t="shared" si="277"/>
        <v>2.6666666666666665</v>
      </c>
      <c r="P2950" t="s">
        <v>8303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>
        <f t="shared" si="276"/>
        <v>2.5000000000000001E-2</v>
      </c>
      <c r="O2951" s="7">
        <f t="shared" si="277"/>
        <v>12.5</v>
      </c>
      <c r="P2951" t="s">
        <v>8303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>
        <f t="shared" si="276"/>
        <v>0</v>
      </c>
      <c r="O2952" s="7">
        <f t="shared" si="277"/>
        <v>0</v>
      </c>
      <c r="P2952" t="s">
        <v>8303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>
        <f t="shared" si="276"/>
        <v>2.1919999999999999E-2</v>
      </c>
      <c r="O2953" s="7">
        <f t="shared" si="277"/>
        <v>18.896551724137932</v>
      </c>
      <c r="P2953" t="s">
        <v>8303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>
        <f t="shared" si="276"/>
        <v>8.0250000000000002E-2</v>
      </c>
      <c r="O2954" s="7">
        <f t="shared" si="277"/>
        <v>200.625</v>
      </c>
      <c r="P2954" t="s">
        <v>8303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>
        <f t="shared" si="276"/>
        <v>1.5125E-3</v>
      </c>
      <c r="O2955" s="7">
        <f t="shared" si="277"/>
        <v>201.66666666666666</v>
      </c>
      <c r="P2955" t="s">
        <v>8303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>
        <f t="shared" si="276"/>
        <v>0</v>
      </c>
      <c r="O2956" s="7">
        <f t="shared" si="277"/>
        <v>0</v>
      </c>
      <c r="P2956" t="s">
        <v>8303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>
        <f t="shared" si="276"/>
        <v>0.59583333333333333</v>
      </c>
      <c r="O2957" s="7">
        <f t="shared" si="277"/>
        <v>65</v>
      </c>
      <c r="P2957" t="s">
        <v>8303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>
        <f t="shared" si="276"/>
        <v>0.16734177215189874</v>
      </c>
      <c r="O2958" s="7">
        <f t="shared" si="277"/>
        <v>66.099999999999994</v>
      </c>
      <c r="P2958" t="s">
        <v>8303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>
        <f t="shared" si="276"/>
        <v>1.8666666666666668E-2</v>
      </c>
      <c r="O2959" s="7">
        <f t="shared" si="277"/>
        <v>93.333333333333329</v>
      </c>
      <c r="P2959" t="s">
        <v>8303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>
        <f t="shared" si="276"/>
        <v>0</v>
      </c>
      <c r="O2960" s="7">
        <f t="shared" si="277"/>
        <v>0</v>
      </c>
      <c r="P2960" t="s">
        <v>8303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>
        <f t="shared" si="276"/>
        <v>0</v>
      </c>
      <c r="O2961" s="7">
        <f t="shared" si="277"/>
        <v>0</v>
      </c>
      <c r="P2961" t="s">
        <v>8303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>
        <f t="shared" si="276"/>
        <v>0</v>
      </c>
      <c r="O2962" s="7">
        <f t="shared" si="277"/>
        <v>0</v>
      </c>
      <c r="P2962" t="s">
        <v>8303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>
        <f t="shared" si="276"/>
        <v>1.0962000000000001</v>
      </c>
      <c r="O2963" s="7">
        <f t="shared" si="277"/>
        <v>50.75</v>
      </c>
      <c r="P2963" t="s">
        <v>8271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>
        <f t="shared" si="276"/>
        <v>1.218</v>
      </c>
      <c r="O2964" s="7">
        <f t="shared" si="277"/>
        <v>60.9</v>
      </c>
      <c r="P2964" t="s">
        <v>8271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>
        <f t="shared" si="276"/>
        <v>1.0685</v>
      </c>
      <c r="O2965" s="7">
        <f t="shared" si="277"/>
        <v>109.03061224489795</v>
      </c>
      <c r="P2965" t="s">
        <v>8271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>
        <f t="shared" si="276"/>
        <v>1.0071379999999999</v>
      </c>
      <c r="O2966" s="7">
        <f t="shared" si="277"/>
        <v>25.692295918367346</v>
      </c>
      <c r="P2966" t="s">
        <v>8271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>
        <f t="shared" si="276"/>
        <v>1.0900000000000001</v>
      </c>
      <c r="O2967" s="7">
        <f t="shared" si="277"/>
        <v>41.92307692307692</v>
      </c>
      <c r="P2967" t="s">
        <v>8271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>
        <f t="shared" si="276"/>
        <v>1.1363000000000001</v>
      </c>
      <c r="O2968" s="7">
        <f t="shared" si="277"/>
        <v>88.7734375</v>
      </c>
      <c r="P2968" t="s">
        <v>8271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>
        <f t="shared" si="276"/>
        <v>1.1392</v>
      </c>
      <c r="O2969" s="7">
        <f t="shared" si="277"/>
        <v>80.225352112676063</v>
      </c>
      <c r="P2969" t="s">
        <v>8271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>
        <f t="shared" si="276"/>
        <v>1.06</v>
      </c>
      <c r="O2970" s="7">
        <f t="shared" si="277"/>
        <v>78.936170212765958</v>
      </c>
      <c r="P2970" t="s">
        <v>8271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>
        <f t="shared" si="276"/>
        <v>1.625</v>
      </c>
      <c r="O2971" s="7">
        <f t="shared" si="277"/>
        <v>95.588235294117652</v>
      </c>
      <c r="P2971" t="s">
        <v>8271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>
        <f t="shared" si="276"/>
        <v>1.06</v>
      </c>
      <c r="O2972" s="7">
        <f t="shared" si="277"/>
        <v>69.890109890109883</v>
      </c>
      <c r="P2972" t="s">
        <v>8271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>
        <f t="shared" si="276"/>
        <v>1.0015624999999999</v>
      </c>
      <c r="O2973" s="7">
        <f t="shared" si="277"/>
        <v>74.534883720930239</v>
      </c>
      <c r="P2973" t="s">
        <v>8271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>
        <f t="shared" si="276"/>
        <v>1.0535000000000001</v>
      </c>
      <c r="O2974" s="7">
        <f t="shared" si="277"/>
        <v>123.94117647058823</v>
      </c>
      <c r="P2974" t="s">
        <v>8271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>
        <f t="shared" si="276"/>
        <v>1.748</v>
      </c>
      <c r="O2975" s="7">
        <f t="shared" si="277"/>
        <v>264.84848484848487</v>
      </c>
      <c r="P2975" t="s">
        <v>8271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>
        <f t="shared" si="276"/>
        <v>1.02</v>
      </c>
      <c r="O2976" s="7">
        <f t="shared" si="277"/>
        <v>58.620689655172413</v>
      </c>
      <c r="P2976" t="s">
        <v>8271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>
        <f t="shared" si="276"/>
        <v>1.00125</v>
      </c>
      <c r="O2977" s="7">
        <f t="shared" si="277"/>
        <v>70.884955752212392</v>
      </c>
      <c r="P2977" t="s">
        <v>8271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>
        <f t="shared" si="276"/>
        <v>1.7142857142857142</v>
      </c>
      <c r="O2978" s="7">
        <f t="shared" si="277"/>
        <v>8.5714285714285712</v>
      </c>
      <c r="P2978" t="s">
        <v>8271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>
        <f t="shared" si="276"/>
        <v>1.1356666666666666</v>
      </c>
      <c r="O2979" s="7">
        <f t="shared" si="277"/>
        <v>113.56666666666666</v>
      </c>
      <c r="P2979" t="s">
        <v>8271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>
        <f t="shared" si="276"/>
        <v>1.2946666666666666</v>
      </c>
      <c r="O2980" s="7">
        <f t="shared" si="277"/>
        <v>60.6875</v>
      </c>
      <c r="P2980" t="s">
        <v>8271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>
        <f t="shared" si="276"/>
        <v>1.014</v>
      </c>
      <c r="O2981" s="7">
        <f t="shared" si="277"/>
        <v>110.21739130434783</v>
      </c>
      <c r="P2981" t="s">
        <v>8271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>
        <f t="shared" si="276"/>
        <v>1.0916666666666666</v>
      </c>
      <c r="O2982" s="7">
        <f t="shared" si="277"/>
        <v>136.45833333333334</v>
      </c>
      <c r="P2982" t="s">
        <v>8271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>
        <f t="shared" si="276"/>
        <v>1.28925</v>
      </c>
      <c r="O2983" s="7">
        <f t="shared" si="277"/>
        <v>53.164948453608247</v>
      </c>
      <c r="P2983" t="s">
        <v>8303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>
        <f t="shared" si="276"/>
        <v>1.0206</v>
      </c>
      <c r="O2984" s="7">
        <f t="shared" si="277"/>
        <v>86.491525423728817</v>
      </c>
      <c r="P2984" t="s">
        <v>8303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>
        <f t="shared" si="276"/>
        <v>1.465395775862069</v>
      </c>
      <c r="O2985" s="7">
        <f t="shared" si="277"/>
        <v>155.23827397260274</v>
      </c>
      <c r="P2985" t="s">
        <v>8303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>
        <f t="shared" si="276"/>
        <v>1.00352</v>
      </c>
      <c r="O2986" s="7">
        <f t="shared" si="277"/>
        <v>115.08256880733946</v>
      </c>
      <c r="P2986" t="s">
        <v>8303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>
        <f t="shared" si="276"/>
        <v>1.2164999999999999</v>
      </c>
      <c r="O2987" s="7">
        <f t="shared" si="277"/>
        <v>109.5945945945946</v>
      </c>
      <c r="P2987" t="s">
        <v>8303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>
        <f t="shared" si="276"/>
        <v>1.0549999999999999</v>
      </c>
      <c r="O2988" s="7">
        <f t="shared" si="277"/>
        <v>45.214285714285715</v>
      </c>
      <c r="P2988" t="s">
        <v>8303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>
        <f t="shared" si="276"/>
        <v>1.1040080000000001</v>
      </c>
      <c r="O2989" s="7">
        <f t="shared" si="277"/>
        <v>104.15169811320754</v>
      </c>
      <c r="P2989" t="s">
        <v>8303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>
        <f t="shared" si="276"/>
        <v>1</v>
      </c>
      <c r="O2990" s="7">
        <f t="shared" si="277"/>
        <v>35.714285714285715</v>
      </c>
      <c r="P2990" t="s">
        <v>8303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>
        <f t="shared" si="276"/>
        <v>1.76535</v>
      </c>
      <c r="O2991" s="7">
        <f t="shared" si="277"/>
        <v>96.997252747252745</v>
      </c>
      <c r="P2991" t="s">
        <v>8303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>
        <f t="shared" si="276"/>
        <v>1</v>
      </c>
      <c r="O2992" s="7">
        <f t="shared" si="277"/>
        <v>370.37037037037038</v>
      </c>
      <c r="P2992" t="s">
        <v>8303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>
        <f t="shared" si="276"/>
        <v>1.0329411764705883</v>
      </c>
      <c r="O2993" s="7">
        <f t="shared" si="277"/>
        <v>94.408602150537632</v>
      </c>
      <c r="P2993" t="s">
        <v>8303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>
        <f t="shared" si="276"/>
        <v>1.0449999999999999</v>
      </c>
      <c r="O2994" s="7">
        <f t="shared" si="277"/>
        <v>48.984375</v>
      </c>
      <c r="P2994" t="s">
        <v>8303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>
        <f t="shared" si="276"/>
        <v>1.0029999999999999</v>
      </c>
      <c r="O2995" s="7">
        <f t="shared" si="277"/>
        <v>45.590909090909093</v>
      </c>
      <c r="P2995" t="s">
        <v>8303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>
        <f t="shared" si="276"/>
        <v>4.577466666666667</v>
      </c>
      <c r="O2996" s="7">
        <f t="shared" si="277"/>
        <v>23.275254237288134</v>
      </c>
      <c r="P2996" t="s">
        <v>8303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>
        <f t="shared" si="276"/>
        <v>1.0496000000000001</v>
      </c>
      <c r="O2997" s="7">
        <f t="shared" si="277"/>
        <v>63.2289156626506</v>
      </c>
      <c r="P2997" t="s">
        <v>8303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>
        <f t="shared" si="276"/>
        <v>1.7194285714285715</v>
      </c>
      <c r="O2998" s="7">
        <f t="shared" si="277"/>
        <v>153.5204081632653</v>
      </c>
      <c r="P2998" t="s">
        <v>8303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>
        <f t="shared" si="276"/>
        <v>1.0373000000000001</v>
      </c>
      <c r="O2999" s="7">
        <f t="shared" si="277"/>
        <v>90.2</v>
      </c>
      <c r="P2999" t="s">
        <v>8303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>
        <f t="shared" si="276"/>
        <v>1.0302899999999999</v>
      </c>
      <c r="O3000" s="7">
        <f t="shared" si="277"/>
        <v>118.97113163972287</v>
      </c>
      <c r="P3000" t="s">
        <v>8303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>
        <f t="shared" si="276"/>
        <v>1.1888888888888889</v>
      </c>
      <c r="O3001" s="7">
        <f t="shared" si="277"/>
        <v>80.25</v>
      </c>
      <c r="P3001" t="s">
        <v>8303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>
        <f t="shared" si="276"/>
        <v>1</v>
      </c>
      <c r="O3002" s="7">
        <f t="shared" si="277"/>
        <v>62.5</v>
      </c>
      <c r="P3002" t="s">
        <v>8303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>
        <f t="shared" si="276"/>
        <v>3.1869988910451896</v>
      </c>
      <c r="O3003" s="7">
        <f t="shared" si="277"/>
        <v>131.37719999999999</v>
      </c>
      <c r="P3003" t="s">
        <v>8303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>
        <f t="shared" si="276"/>
        <v>1.0850614285714286</v>
      </c>
      <c r="O3004" s="7">
        <f t="shared" si="277"/>
        <v>73.032980769230775</v>
      </c>
      <c r="P3004" t="s">
        <v>8303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>
        <f t="shared" si="276"/>
        <v>1.0116666666666667</v>
      </c>
      <c r="O3005" s="7">
        <f t="shared" si="277"/>
        <v>178.52941176470588</v>
      </c>
      <c r="P3005" t="s">
        <v>8303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>
        <f t="shared" si="276"/>
        <v>1.12815</v>
      </c>
      <c r="O3006" s="7">
        <f t="shared" si="277"/>
        <v>162.90974729241879</v>
      </c>
      <c r="P3006" t="s">
        <v>8303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>
        <f t="shared" si="276"/>
        <v>1.2049622641509434</v>
      </c>
      <c r="O3007" s="7">
        <f t="shared" si="277"/>
        <v>108.24237288135593</v>
      </c>
      <c r="P3007" t="s">
        <v>8303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>
        <f t="shared" si="276"/>
        <v>1.0774999999999999</v>
      </c>
      <c r="O3008" s="7">
        <f t="shared" si="277"/>
        <v>88.865979381443296</v>
      </c>
      <c r="P3008" t="s">
        <v>8303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>
        <f t="shared" si="276"/>
        <v>1.8</v>
      </c>
      <c r="O3009" s="7">
        <f t="shared" si="277"/>
        <v>54</v>
      </c>
      <c r="P3009" t="s">
        <v>8303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>
        <f t="shared" si="276"/>
        <v>1.0116666666666667</v>
      </c>
      <c r="O3010" s="7">
        <f t="shared" si="277"/>
        <v>116.73076923076923</v>
      </c>
      <c r="P3010" t="s">
        <v>8303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>
        <f t="shared" ref="N3011:N3074" si="282">E3011/D3011</f>
        <v>1.19756</v>
      </c>
      <c r="O3011" s="7">
        <f t="shared" ref="O3011:O3074" si="283">IF(L3011,E3011/L3011,0)</f>
        <v>233.8984375</v>
      </c>
      <c r="P3011" t="s">
        <v>8303</v>
      </c>
      <c r="Q3011" t="str">
        <f t="shared" ref="Q3011:Q3074" si="284">LEFT(P3011, SEARCH("/",P3011,1)-1)</f>
        <v>theater</v>
      </c>
      <c r="R3011" t="str">
        <f t="shared" ref="R3011:R3074" si="285">RIGHT(P3011,LEN(P3011) - SEARCH("/", P3011, 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>
        <f t="shared" si="282"/>
        <v>1.58</v>
      </c>
      <c r="O3012" s="7">
        <f t="shared" si="283"/>
        <v>158</v>
      </c>
      <c r="P3012" t="s">
        <v>8303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>
        <f t="shared" si="282"/>
        <v>1.2366666666666666</v>
      </c>
      <c r="O3013" s="7">
        <f t="shared" si="283"/>
        <v>14.84</v>
      </c>
      <c r="P3013" t="s">
        <v>8303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>
        <f t="shared" si="282"/>
        <v>1.1712499999999999</v>
      </c>
      <c r="O3014" s="7">
        <f t="shared" si="283"/>
        <v>85.181818181818187</v>
      </c>
      <c r="P3014" t="s">
        <v>8303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>
        <f t="shared" si="282"/>
        <v>1.5696000000000001</v>
      </c>
      <c r="O3015" s="7">
        <f t="shared" si="283"/>
        <v>146.69158878504672</v>
      </c>
      <c r="P3015" t="s">
        <v>8303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>
        <f t="shared" si="282"/>
        <v>1.13104</v>
      </c>
      <c r="O3016" s="7">
        <f t="shared" si="283"/>
        <v>50.764811490125673</v>
      </c>
      <c r="P3016" t="s">
        <v>8303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>
        <f t="shared" si="282"/>
        <v>1.0317647058823529</v>
      </c>
      <c r="O3017" s="7">
        <f t="shared" si="283"/>
        <v>87.7</v>
      </c>
      <c r="P3017" t="s">
        <v>8303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>
        <f t="shared" si="282"/>
        <v>1.0261176470588236</v>
      </c>
      <c r="O3018" s="7">
        <f t="shared" si="283"/>
        <v>242.27777777777777</v>
      </c>
      <c r="P3018" t="s">
        <v>8303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>
        <f t="shared" si="282"/>
        <v>1.0584090909090909</v>
      </c>
      <c r="O3019" s="7">
        <f t="shared" si="283"/>
        <v>146.44654088050314</v>
      </c>
      <c r="P3019" t="s">
        <v>8303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>
        <f t="shared" si="282"/>
        <v>1.0071428571428571</v>
      </c>
      <c r="O3020" s="7">
        <f t="shared" si="283"/>
        <v>103.17073170731707</v>
      </c>
      <c r="P3020" t="s">
        <v>8303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>
        <f t="shared" si="282"/>
        <v>1.2123333333333333</v>
      </c>
      <c r="O3021" s="7">
        <f t="shared" si="283"/>
        <v>80.464601769911511</v>
      </c>
      <c r="P3021" t="s">
        <v>8303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>
        <f t="shared" si="282"/>
        <v>1.0057142857142858</v>
      </c>
      <c r="O3022" s="7">
        <f t="shared" si="283"/>
        <v>234.66666666666666</v>
      </c>
      <c r="P3022" t="s">
        <v>8303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>
        <f t="shared" si="282"/>
        <v>1.1602222222222223</v>
      </c>
      <c r="O3023" s="7">
        <f t="shared" si="283"/>
        <v>50.689320388349515</v>
      </c>
      <c r="P3023" t="s">
        <v>8303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>
        <f t="shared" si="282"/>
        <v>1.0087999999999999</v>
      </c>
      <c r="O3024" s="7">
        <f t="shared" si="283"/>
        <v>162.70967741935485</v>
      </c>
      <c r="P3024" t="s">
        <v>8303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>
        <f t="shared" si="282"/>
        <v>1.03</v>
      </c>
      <c r="O3025" s="7">
        <f t="shared" si="283"/>
        <v>120.16666666666667</v>
      </c>
      <c r="P3025" t="s">
        <v>8303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>
        <f t="shared" si="282"/>
        <v>2.4641999999999999</v>
      </c>
      <c r="O3026" s="7">
        <f t="shared" si="283"/>
        <v>67.697802197802204</v>
      </c>
      <c r="P3026" t="s">
        <v>8303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>
        <f t="shared" si="282"/>
        <v>3.0219999999999998</v>
      </c>
      <c r="O3027" s="7">
        <f t="shared" si="283"/>
        <v>52.103448275862071</v>
      </c>
      <c r="P3027" t="s">
        <v>8303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>
        <f t="shared" si="282"/>
        <v>1.4333333333333333</v>
      </c>
      <c r="O3028" s="7">
        <f t="shared" si="283"/>
        <v>51.6</v>
      </c>
      <c r="P3028" t="s">
        <v>8303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>
        <f t="shared" si="282"/>
        <v>1.3144</v>
      </c>
      <c r="O3029" s="7">
        <f t="shared" si="283"/>
        <v>164.3</v>
      </c>
      <c r="P3029" t="s">
        <v>8303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>
        <f t="shared" si="282"/>
        <v>1.6801999999999999</v>
      </c>
      <c r="O3030" s="7">
        <f t="shared" si="283"/>
        <v>84.858585858585855</v>
      </c>
      <c r="P3030" t="s">
        <v>8303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>
        <f t="shared" si="282"/>
        <v>1.0967666666666667</v>
      </c>
      <c r="O3031" s="7">
        <f t="shared" si="283"/>
        <v>94.548850574712645</v>
      </c>
      <c r="P3031" t="s">
        <v>8303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>
        <f t="shared" si="282"/>
        <v>1.0668571428571429</v>
      </c>
      <c r="O3032" s="7">
        <f t="shared" si="283"/>
        <v>45.536585365853661</v>
      </c>
      <c r="P3032" t="s">
        <v>8303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>
        <f t="shared" si="282"/>
        <v>1</v>
      </c>
      <c r="O3033" s="7">
        <f t="shared" si="283"/>
        <v>51.724137931034484</v>
      </c>
      <c r="P3033" t="s">
        <v>8303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>
        <f t="shared" si="282"/>
        <v>1.272</v>
      </c>
      <c r="O3034" s="7">
        <f t="shared" si="283"/>
        <v>50.88</v>
      </c>
      <c r="P3034" t="s">
        <v>8303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>
        <f t="shared" si="282"/>
        <v>1.4653333333333334</v>
      </c>
      <c r="O3035" s="7">
        <f t="shared" si="283"/>
        <v>191.13043478260869</v>
      </c>
      <c r="P3035" t="s">
        <v>8303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>
        <f t="shared" si="282"/>
        <v>1.1253599999999999</v>
      </c>
      <c r="O3036" s="7">
        <f t="shared" si="283"/>
        <v>89.314285714285717</v>
      </c>
      <c r="P3036" t="s">
        <v>8303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>
        <f t="shared" si="282"/>
        <v>1.0878684000000001</v>
      </c>
      <c r="O3037" s="7">
        <f t="shared" si="283"/>
        <v>88.588631921824103</v>
      </c>
      <c r="P3037" t="s">
        <v>8303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>
        <f t="shared" si="282"/>
        <v>1.26732</v>
      </c>
      <c r="O3038" s="7">
        <f t="shared" si="283"/>
        <v>96.300911854103347</v>
      </c>
      <c r="P3038" t="s">
        <v>8303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>
        <f t="shared" si="282"/>
        <v>2.1320000000000001</v>
      </c>
      <c r="O3039" s="7">
        <f t="shared" si="283"/>
        <v>33.3125</v>
      </c>
      <c r="P3039" t="s">
        <v>8303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>
        <f t="shared" si="282"/>
        <v>1.0049999999999999</v>
      </c>
      <c r="O3040" s="7">
        <f t="shared" si="283"/>
        <v>37.222222222222221</v>
      </c>
      <c r="P3040" t="s">
        <v>8303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>
        <f t="shared" si="282"/>
        <v>1.0871389999999999</v>
      </c>
      <c r="O3041" s="7">
        <f t="shared" si="283"/>
        <v>92.130423728813554</v>
      </c>
      <c r="P3041" t="s">
        <v>8303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>
        <f t="shared" si="282"/>
        <v>1.075</v>
      </c>
      <c r="O3042" s="7">
        <f t="shared" si="283"/>
        <v>76.785714285714292</v>
      </c>
      <c r="P3042" t="s">
        <v>8303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>
        <f t="shared" si="282"/>
        <v>1.1048192771084338</v>
      </c>
      <c r="O3043" s="7">
        <f t="shared" si="283"/>
        <v>96.526315789473685</v>
      </c>
      <c r="P3043" t="s">
        <v>8303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>
        <f t="shared" si="282"/>
        <v>1.28</v>
      </c>
      <c r="O3044" s="7">
        <f t="shared" si="283"/>
        <v>51.891891891891895</v>
      </c>
      <c r="P3044" t="s">
        <v>8303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>
        <f t="shared" si="282"/>
        <v>1.1000666666666667</v>
      </c>
      <c r="O3045" s="7">
        <f t="shared" si="283"/>
        <v>128.9140625</v>
      </c>
      <c r="P3045" t="s">
        <v>8303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>
        <f t="shared" si="282"/>
        <v>1.0934166666666667</v>
      </c>
      <c r="O3046" s="7">
        <f t="shared" si="283"/>
        <v>84.108974358974365</v>
      </c>
      <c r="P3046" t="s">
        <v>8303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>
        <f t="shared" si="282"/>
        <v>1.3270650000000002</v>
      </c>
      <c r="O3047" s="7">
        <f t="shared" si="283"/>
        <v>82.941562500000003</v>
      </c>
      <c r="P3047" t="s">
        <v>8303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>
        <f t="shared" si="282"/>
        <v>1.9084810126582279</v>
      </c>
      <c r="O3048" s="7">
        <f t="shared" si="283"/>
        <v>259.94827586206895</v>
      </c>
      <c r="P3048" t="s">
        <v>8303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>
        <f t="shared" si="282"/>
        <v>1.49</v>
      </c>
      <c r="O3049" s="7">
        <f t="shared" si="283"/>
        <v>37.25</v>
      </c>
      <c r="P3049" t="s">
        <v>8303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>
        <f t="shared" si="282"/>
        <v>1.6639999999999999</v>
      </c>
      <c r="O3050" s="7">
        <f t="shared" si="283"/>
        <v>177.02127659574469</v>
      </c>
      <c r="P3050" t="s">
        <v>8303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>
        <f t="shared" si="282"/>
        <v>1.0666666666666667</v>
      </c>
      <c r="O3051" s="7">
        <f t="shared" si="283"/>
        <v>74.074074074074076</v>
      </c>
      <c r="P3051" t="s">
        <v>8303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>
        <f t="shared" si="282"/>
        <v>1.06</v>
      </c>
      <c r="O3052" s="7">
        <f t="shared" si="283"/>
        <v>70.666666666666671</v>
      </c>
      <c r="P3052" t="s">
        <v>8303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>
        <f t="shared" si="282"/>
        <v>0.23628571428571429</v>
      </c>
      <c r="O3053" s="7">
        <f t="shared" si="283"/>
        <v>23.62857142857143</v>
      </c>
      <c r="P3053" t="s">
        <v>8303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>
        <f t="shared" si="282"/>
        <v>1.5E-3</v>
      </c>
      <c r="O3054" s="7">
        <f t="shared" si="283"/>
        <v>37.5</v>
      </c>
      <c r="P3054" t="s">
        <v>8303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>
        <f t="shared" si="282"/>
        <v>4.0000000000000001E-3</v>
      </c>
      <c r="O3055" s="7">
        <f t="shared" si="283"/>
        <v>13.333333333333334</v>
      </c>
      <c r="P3055" t="s">
        <v>8303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>
        <f t="shared" si="282"/>
        <v>0</v>
      </c>
      <c r="O3056" s="7">
        <f t="shared" si="283"/>
        <v>0</v>
      </c>
      <c r="P3056" t="s">
        <v>8303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>
        <f t="shared" si="282"/>
        <v>5.0000000000000002E-5</v>
      </c>
      <c r="O3057" s="7">
        <f t="shared" si="283"/>
        <v>1</v>
      </c>
      <c r="P3057" t="s">
        <v>8303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>
        <f t="shared" si="282"/>
        <v>0</v>
      </c>
      <c r="O3058" s="7">
        <f t="shared" si="283"/>
        <v>0</v>
      </c>
      <c r="P3058" t="s">
        <v>8303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>
        <f t="shared" si="282"/>
        <v>0</v>
      </c>
      <c r="O3059" s="7">
        <f t="shared" si="283"/>
        <v>0</v>
      </c>
      <c r="P3059" t="s">
        <v>8303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>
        <f t="shared" si="282"/>
        <v>1.6666666666666666E-4</v>
      </c>
      <c r="O3060" s="7">
        <f t="shared" si="283"/>
        <v>1</v>
      </c>
      <c r="P3060" t="s">
        <v>8303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>
        <f t="shared" si="282"/>
        <v>3.0066666666666665E-2</v>
      </c>
      <c r="O3061" s="7">
        <f t="shared" si="283"/>
        <v>41</v>
      </c>
      <c r="P3061" t="s">
        <v>8303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>
        <f t="shared" si="282"/>
        <v>1.5227272727272728E-3</v>
      </c>
      <c r="O3062" s="7">
        <f t="shared" si="283"/>
        <v>55.833333333333336</v>
      </c>
      <c r="P3062" t="s">
        <v>8303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>
        <f t="shared" si="282"/>
        <v>0</v>
      </c>
      <c r="O3063" s="7">
        <f t="shared" si="283"/>
        <v>0</v>
      </c>
      <c r="P3063" t="s">
        <v>8303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>
        <f t="shared" si="282"/>
        <v>0.66839999999999999</v>
      </c>
      <c r="O3064" s="7">
        <f t="shared" si="283"/>
        <v>99.761194029850742</v>
      </c>
      <c r="P3064" t="s">
        <v>8303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>
        <f t="shared" si="282"/>
        <v>0.19566666666666666</v>
      </c>
      <c r="O3065" s="7">
        <f t="shared" si="283"/>
        <v>25.521739130434781</v>
      </c>
      <c r="P3065" t="s">
        <v>8303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>
        <f t="shared" si="282"/>
        <v>0.11294666666666667</v>
      </c>
      <c r="O3066" s="7">
        <f t="shared" si="283"/>
        <v>117.65277777777777</v>
      </c>
      <c r="P3066" t="s">
        <v>8303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>
        <f t="shared" si="282"/>
        <v>4.0000000000000002E-4</v>
      </c>
      <c r="O3067" s="7">
        <f t="shared" si="283"/>
        <v>5</v>
      </c>
      <c r="P3067" t="s">
        <v>8303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>
        <f t="shared" si="282"/>
        <v>0.11985714285714286</v>
      </c>
      <c r="O3068" s="7">
        <f t="shared" si="283"/>
        <v>2796.6666666666665</v>
      </c>
      <c r="P3068" t="s">
        <v>8303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>
        <f t="shared" si="282"/>
        <v>2.5000000000000001E-2</v>
      </c>
      <c r="O3069" s="7">
        <f t="shared" si="283"/>
        <v>200</v>
      </c>
      <c r="P3069" t="s">
        <v>8303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>
        <f t="shared" si="282"/>
        <v>6.9999999999999999E-4</v>
      </c>
      <c r="O3070" s="7">
        <f t="shared" si="283"/>
        <v>87.5</v>
      </c>
      <c r="P3070" t="s">
        <v>8303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>
        <f t="shared" si="282"/>
        <v>0.14099999999999999</v>
      </c>
      <c r="O3071" s="7">
        <f t="shared" si="283"/>
        <v>20.142857142857142</v>
      </c>
      <c r="P3071" t="s">
        <v>8303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>
        <f t="shared" si="282"/>
        <v>3.3399999999999999E-2</v>
      </c>
      <c r="O3072" s="7">
        <f t="shared" si="283"/>
        <v>20.875</v>
      </c>
      <c r="P3072" t="s">
        <v>8303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>
        <f t="shared" si="282"/>
        <v>0.59775</v>
      </c>
      <c r="O3073" s="7">
        <f t="shared" si="283"/>
        <v>61.307692307692307</v>
      </c>
      <c r="P3073" t="s">
        <v>8303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>
        <f t="shared" si="282"/>
        <v>1.6666666666666666E-4</v>
      </c>
      <c r="O3074" s="7">
        <f t="shared" si="283"/>
        <v>1</v>
      </c>
      <c r="P3074" t="s">
        <v>8303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>
        <f t="shared" ref="N3075:N3138" si="288">E3075/D3075</f>
        <v>2.3035714285714285E-4</v>
      </c>
      <c r="O3075" s="7">
        <f t="shared" ref="O3075:O3138" si="289">IF(L3075,E3075/L3075,0)</f>
        <v>92.142857142857139</v>
      </c>
      <c r="P3075" t="s">
        <v>8303</v>
      </c>
      <c r="Q3075" t="str">
        <f t="shared" ref="Q3075:Q3138" si="290">LEFT(P3075, SEARCH("/",P3075,1)-1)</f>
        <v>theater</v>
      </c>
      <c r="R3075" t="str">
        <f t="shared" ref="R3075:R3138" si="291">RIGHT(P3075,LEN(P3075) - SEARCH("/", P3075, 1))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>
        <f t="shared" si="288"/>
        <v>8.8000000000000003E-4</v>
      </c>
      <c r="O3076" s="7">
        <f t="shared" si="289"/>
        <v>7.333333333333333</v>
      </c>
      <c r="P3076" t="s">
        <v>8303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>
        <f t="shared" si="288"/>
        <v>8.6400000000000005E-2</v>
      </c>
      <c r="O3077" s="7">
        <f t="shared" si="289"/>
        <v>64.8</v>
      </c>
      <c r="P3077" t="s">
        <v>8303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>
        <f t="shared" si="288"/>
        <v>0.15060000000000001</v>
      </c>
      <c r="O3078" s="7">
        <f t="shared" si="289"/>
        <v>30.12</v>
      </c>
      <c r="P3078" t="s">
        <v>8303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>
        <f t="shared" si="288"/>
        <v>4.7727272727272731E-3</v>
      </c>
      <c r="O3079" s="7">
        <f t="shared" si="289"/>
        <v>52.5</v>
      </c>
      <c r="P3079" t="s">
        <v>8303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>
        <f t="shared" si="288"/>
        <v>1.1833333333333333E-3</v>
      </c>
      <c r="O3080" s="7">
        <f t="shared" si="289"/>
        <v>23.666666666666668</v>
      </c>
      <c r="P3080" t="s">
        <v>8303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>
        <f t="shared" si="288"/>
        <v>8.4173998587352451E-3</v>
      </c>
      <c r="O3081" s="7">
        <f t="shared" si="289"/>
        <v>415.77777777777777</v>
      </c>
      <c r="P3081" t="s">
        <v>8303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>
        <f t="shared" si="288"/>
        <v>1.8799999999999999E-4</v>
      </c>
      <c r="O3082" s="7">
        <f t="shared" si="289"/>
        <v>53.714285714285715</v>
      </c>
      <c r="P3082" t="s">
        <v>8303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>
        <f t="shared" si="288"/>
        <v>2.1029999999999998E-3</v>
      </c>
      <c r="O3083" s="7">
        <f t="shared" si="289"/>
        <v>420.6</v>
      </c>
      <c r="P3083" t="s">
        <v>8303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>
        <f t="shared" si="288"/>
        <v>0</v>
      </c>
      <c r="O3084" s="7">
        <f t="shared" si="289"/>
        <v>0</v>
      </c>
      <c r="P3084" t="s">
        <v>8303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>
        <f t="shared" si="288"/>
        <v>2.8E-3</v>
      </c>
      <c r="O3085" s="7">
        <f t="shared" si="289"/>
        <v>18.666666666666668</v>
      </c>
      <c r="P3085" t="s">
        <v>8303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>
        <f t="shared" si="288"/>
        <v>0.11579206701157921</v>
      </c>
      <c r="O3086" s="7">
        <f t="shared" si="289"/>
        <v>78.333333333333329</v>
      </c>
      <c r="P3086" t="s">
        <v>8303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>
        <f t="shared" si="288"/>
        <v>2.4400000000000002E-2</v>
      </c>
      <c r="O3087" s="7">
        <f t="shared" si="289"/>
        <v>67.777777777777771</v>
      </c>
      <c r="P3087" t="s">
        <v>8303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>
        <f t="shared" si="288"/>
        <v>2.5000000000000001E-3</v>
      </c>
      <c r="O3088" s="7">
        <f t="shared" si="289"/>
        <v>16.666666666666668</v>
      </c>
      <c r="P3088" t="s">
        <v>8303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>
        <f t="shared" si="288"/>
        <v>6.2500000000000003E-3</v>
      </c>
      <c r="O3089" s="7">
        <f t="shared" si="289"/>
        <v>62.5</v>
      </c>
      <c r="P3089" t="s">
        <v>8303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>
        <f t="shared" si="288"/>
        <v>1.9384615384615384E-3</v>
      </c>
      <c r="O3090" s="7">
        <f t="shared" si="289"/>
        <v>42</v>
      </c>
      <c r="P3090" t="s">
        <v>8303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>
        <f t="shared" si="288"/>
        <v>0.23416000000000001</v>
      </c>
      <c r="O3091" s="7">
        <f t="shared" si="289"/>
        <v>130.0888888888889</v>
      </c>
      <c r="P3091" t="s">
        <v>8303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>
        <f t="shared" si="288"/>
        <v>5.080888888888889E-2</v>
      </c>
      <c r="O3092" s="7">
        <f t="shared" si="289"/>
        <v>1270.2222222222222</v>
      </c>
      <c r="P3092" t="s">
        <v>8303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>
        <f t="shared" si="288"/>
        <v>0.15920000000000001</v>
      </c>
      <c r="O3093" s="7">
        <f t="shared" si="289"/>
        <v>88.444444444444443</v>
      </c>
      <c r="P3093" t="s">
        <v>8303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>
        <f t="shared" si="288"/>
        <v>1.1831900000000001E-2</v>
      </c>
      <c r="O3094" s="7">
        <f t="shared" si="289"/>
        <v>56.342380952380957</v>
      </c>
      <c r="P3094" t="s">
        <v>8303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>
        <f t="shared" si="288"/>
        <v>0.22750000000000001</v>
      </c>
      <c r="O3095" s="7">
        <f t="shared" si="289"/>
        <v>53.529411764705884</v>
      </c>
      <c r="P3095" t="s">
        <v>8303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>
        <f t="shared" si="288"/>
        <v>2.5000000000000001E-4</v>
      </c>
      <c r="O3096" s="7">
        <f t="shared" si="289"/>
        <v>25</v>
      </c>
      <c r="P3096" t="s">
        <v>8303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>
        <f t="shared" si="288"/>
        <v>3.351206434316354E-3</v>
      </c>
      <c r="O3097" s="7">
        <f t="shared" si="289"/>
        <v>50</v>
      </c>
      <c r="P3097" t="s">
        <v>8303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>
        <f t="shared" si="288"/>
        <v>3.9750000000000001E-2</v>
      </c>
      <c r="O3098" s="7">
        <f t="shared" si="289"/>
        <v>56.785714285714285</v>
      </c>
      <c r="P3098" t="s">
        <v>8303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>
        <f t="shared" si="288"/>
        <v>0.17150000000000001</v>
      </c>
      <c r="O3099" s="7">
        <f t="shared" si="289"/>
        <v>40.833333333333336</v>
      </c>
      <c r="P3099" t="s">
        <v>8303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>
        <f t="shared" si="288"/>
        <v>3.608004104669061E-2</v>
      </c>
      <c r="O3100" s="7">
        <f t="shared" si="289"/>
        <v>65.111111111111114</v>
      </c>
      <c r="P3100" t="s">
        <v>8303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>
        <f t="shared" si="288"/>
        <v>0.13900000000000001</v>
      </c>
      <c r="O3101" s="7">
        <f t="shared" si="289"/>
        <v>55.6</v>
      </c>
      <c r="P3101" t="s">
        <v>8303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>
        <f t="shared" si="288"/>
        <v>0.15225</v>
      </c>
      <c r="O3102" s="7">
        <f t="shared" si="289"/>
        <v>140.53846153846155</v>
      </c>
      <c r="P3102" t="s">
        <v>8303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>
        <f t="shared" si="288"/>
        <v>0.12</v>
      </c>
      <c r="O3103" s="7">
        <f t="shared" si="289"/>
        <v>25</v>
      </c>
      <c r="P3103" t="s">
        <v>8303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>
        <f t="shared" si="288"/>
        <v>0.391125</v>
      </c>
      <c r="O3104" s="7">
        <f t="shared" si="289"/>
        <v>69.533333333333331</v>
      </c>
      <c r="P3104" t="s">
        <v>8303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>
        <f t="shared" si="288"/>
        <v>2.6829268292682929E-3</v>
      </c>
      <c r="O3105" s="7">
        <f t="shared" si="289"/>
        <v>5.5</v>
      </c>
      <c r="P3105" t="s">
        <v>8303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>
        <f t="shared" si="288"/>
        <v>0.29625000000000001</v>
      </c>
      <c r="O3106" s="7">
        <f t="shared" si="289"/>
        <v>237</v>
      </c>
      <c r="P3106" t="s">
        <v>8303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>
        <f t="shared" si="288"/>
        <v>0.4236099230111206</v>
      </c>
      <c r="O3107" s="7">
        <f t="shared" si="289"/>
        <v>79.870967741935488</v>
      </c>
      <c r="P3107" t="s">
        <v>8303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>
        <f t="shared" si="288"/>
        <v>4.1000000000000002E-2</v>
      </c>
      <c r="O3108" s="7">
        <f t="shared" si="289"/>
        <v>10.25</v>
      </c>
      <c r="P3108" t="s">
        <v>8303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>
        <f t="shared" si="288"/>
        <v>0.197625</v>
      </c>
      <c r="O3109" s="7">
        <f t="shared" si="289"/>
        <v>272.58620689655174</v>
      </c>
      <c r="P3109" t="s">
        <v>8303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>
        <f t="shared" si="288"/>
        <v>5.1999999999999995E-4</v>
      </c>
      <c r="O3110" s="7">
        <f t="shared" si="289"/>
        <v>13</v>
      </c>
      <c r="P3110" t="s">
        <v>8303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>
        <f t="shared" si="288"/>
        <v>0.25030188679245285</v>
      </c>
      <c r="O3111" s="7">
        <f t="shared" si="289"/>
        <v>58.184210526315788</v>
      </c>
      <c r="P3111" t="s">
        <v>8303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>
        <f t="shared" si="288"/>
        <v>4.0000000000000002E-4</v>
      </c>
      <c r="O3112" s="7">
        <f t="shared" si="289"/>
        <v>10</v>
      </c>
      <c r="P3112" t="s">
        <v>8303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>
        <f t="shared" si="288"/>
        <v>0.26640000000000003</v>
      </c>
      <c r="O3113" s="7">
        <f t="shared" si="289"/>
        <v>70.10526315789474</v>
      </c>
      <c r="P3113" t="s">
        <v>8303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>
        <f t="shared" si="288"/>
        <v>4.7363636363636365E-2</v>
      </c>
      <c r="O3114" s="7">
        <f t="shared" si="289"/>
        <v>57.888888888888886</v>
      </c>
      <c r="P3114" t="s">
        <v>8303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>
        <f t="shared" si="288"/>
        <v>4.2435339894712751E-2</v>
      </c>
      <c r="O3115" s="7">
        <f t="shared" si="289"/>
        <v>125.27027027027027</v>
      </c>
      <c r="P3115" t="s">
        <v>8303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>
        <f t="shared" si="288"/>
        <v>0</v>
      </c>
      <c r="O3116" s="7">
        <f t="shared" si="289"/>
        <v>0</v>
      </c>
      <c r="P3116" t="s">
        <v>8303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>
        <f t="shared" si="288"/>
        <v>0.03</v>
      </c>
      <c r="O3117" s="7">
        <f t="shared" si="289"/>
        <v>300</v>
      </c>
      <c r="P3117" t="s">
        <v>8303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>
        <f t="shared" si="288"/>
        <v>0.57333333333333336</v>
      </c>
      <c r="O3118" s="7">
        <f t="shared" si="289"/>
        <v>43</v>
      </c>
      <c r="P3118" t="s">
        <v>8303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>
        <f t="shared" si="288"/>
        <v>1E-3</v>
      </c>
      <c r="O3119" s="7">
        <f t="shared" si="289"/>
        <v>1</v>
      </c>
      <c r="P3119" t="s">
        <v>8303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>
        <f t="shared" si="288"/>
        <v>3.0999999999999999E-3</v>
      </c>
      <c r="O3120" s="7">
        <f t="shared" si="289"/>
        <v>775</v>
      </c>
      <c r="P3120" t="s">
        <v>8303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>
        <f t="shared" si="288"/>
        <v>5.0000000000000001E-4</v>
      </c>
      <c r="O3121" s="7">
        <f t="shared" si="289"/>
        <v>5</v>
      </c>
      <c r="P3121" t="s">
        <v>8303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>
        <f t="shared" si="288"/>
        <v>9.8461538461538464E-5</v>
      </c>
      <c r="O3122" s="7">
        <f t="shared" si="289"/>
        <v>12.8</v>
      </c>
      <c r="P3122" t="s">
        <v>8303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>
        <f t="shared" si="288"/>
        <v>6.6666666666666671E-3</v>
      </c>
      <c r="O3123" s="7">
        <f t="shared" si="289"/>
        <v>10</v>
      </c>
      <c r="P3123" t="s">
        <v>8303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>
        <f t="shared" si="288"/>
        <v>0.58291457286432158</v>
      </c>
      <c r="O3124" s="7">
        <f t="shared" si="289"/>
        <v>58</v>
      </c>
      <c r="P3124" t="s">
        <v>8303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>
        <f t="shared" si="288"/>
        <v>0.68153600000000003</v>
      </c>
      <c r="O3125" s="7">
        <f t="shared" si="289"/>
        <v>244.80459770114942</v>
      </c>
      <c r="P3125" t="s">
        <v>8303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>
        <f t="shared" si="288"/>
        <v>3.2499999999999997E-5</v>
      </c>
      <c r="O3126" s="7">
        <f t="shared" si="289"/>
        <v>6.5</v>
      </c>
      <c r="P3126" t="s">
        <v>8303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>
        <f t="shared" si="288"/>
        <v>0</v>
      </c>
      <c r="O3127" s="7">
        <f t="shared" si="289"/>
        <v>0</v>
      </c>
      <c r="P3127" t="s">
        <v>8303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>
        <f t="shared" si="288"/>
        <v>4.1599999999999998E-2</v>
      </c>
      <c r="O3128" s="7">
        <f t="shared" si="289"/>
        <v>61.176470588235297</v>
      </c>
      <c r="P3128" t="s">
        <v>8303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>
        <f t="shared" si="288"/>
        <v>0</v>
      </c>
      <c r="O3129" s="7">
        <f t="shared" si="289"/>
        <v>0</v>
      </c>
      <c r="P3129" t="s">
        <v>8303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>
        <f t="shared" si="288"/>
        <v>1.0860666666666667</v>
      </c>
      <c r="O3130" s="7">
        <f t="shared" si="289"/>
        <v>139.23931623931625</v>
      </c>
      <c r="P3130" t="s">
        <v>8271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>
        <f t="shared" si="288"/>
        <v>8.0000000000000002E-3</v>
      </c>
      <c r="O3131" s="7">
        <f t="shared" si="289"/>
        <v>10</v>
      </c>
      <c r="P3131" t="s">
        <v>8271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>
        <f t="shared" si="288"/>
        <v>3.7499999999999999E-2</v>
      </c>
      <c r="O3132" s="7">
        <f t="shared" si="289"/>
        <v>93.75</v>
      </c>
      <c r="P3132" t="s">
        <v>8271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>
        <f t="shared" si="288"/>
        <v>0.15731707317073171</v>
      </c>
      <c r="O3133" s="7">
        <f t="shared" si="289"/>
        <v>53.75</v>
      </c>
      <c r="P3133" t="s">
        <v>8271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>
        <f t="shared" si="288"/>
        <v>3.3333333333333332E-4</v>
      </c>
      <c r="O3134" s="7">
        <f t="shared" si="289"/>
        <v>10</v>
      </c>
      <c r="P3134" t="s">
        <v>8271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>
        <f t="shared" si="288"/>
        <v>1.08</v>
      </c>
      <c r="O3135" s="7">
        <f t="shared" si="289"/>
        <v>33.75</v>
      </c>
      <c r="P3135" t="s">
        <v>8271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>
        <f t="shared" si="288"/>
        <v>0.22500000000000001</v>
      </c>
      <c r="O3136" s="7">
        <f t="shared" si="289"/>
        <v>18.75</v>
      </c>
      <c r="P3136" t="s">
        <v>8271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>
        <f t="shared" si="288"/>
        <v>0.20849420849420849</v>
      </c>
      <c r="O3137" s="7">
        <f t="shared" si="289"/>
        <v>23.142857142857142</v>
      </c>
      <c r="P3137" t="s">
        <v>8271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>
        <f t="shared" si="288"/>
        <v>1.278</v>
      </c>
      <c r="O3138" s="7">
        <f t="shared" si="289"/>
        <v>29.045454545454547</v>
      </c>
      <c r="P3138" t="s">
        <v>8271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>
        <f t="shared" ref="N3139:N3202" si="294">E3139/D3139</f>
        <v>3.3333333333333333E-2</v>
      </c>
      <c r="O3139" s="7">
        <f t="shared" ref="O3139:O3202" si="295">IF(L3139,E3139/L3139,0)</f>
        <v>50</v>
      </c>
      <c r="P3139" t="s">
        <v>8271</v>
      </c>
      <c r="Q3139" t="str">
        <f t="shared" ref="Q3139:Q3202" si="296">LEFT(P3139, SEARCH("/",P3139,1)-1)</f>
        <v>theater</v>
      </c>
      <c r="R3139" t="str">
        <f t="shared" ref="R3139:R3202" si="297">RIGHT(P3139,LEN(P3139) - SEARCH("/", P3139, 1))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>
        <f t="shared" si="294"/>
        <v>0</v>
      </c>
      <c r="O3140" s="7">
        <f t="shared" si="295"/>
        <v>0</v>
      </c>
      <c r="P3140" t="s">
        <v>8271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>
        <f t="shared" si="294"/>
        <v>5.3999999999999999E-2</v>
      </c>
      <c r="O3141" s="7">
        <f t="shared" si="295"/>
        <v>450</v>
      </c>
      <c r="P3141" t="s">
        <v>8271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>
        <f t="shared" si="294"/>
        <v>9.5999999999999992E-3</v>
      </c>
      <c r="O3142" s="7">
        <f t="shared" si="295"/>
        <v>24</v>
      </c>
      <c r="P3142" t="s">
        <v>8271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>
        <f t="shared" si="294"/>
        <v>0.51600000000000001</v>
      </c>
      <c r="O3143" s="7">
        <f t="shared" si="295"/>
        <v>32.25</v>
      </c>
      <c r="P3143" t="s">
        <v>8271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>
        <f t="shared" si="294"/>
        <v>1.6363636363636365E-2</v>
      </c>
      <c r="O3144" s="7">
        <f t="shared" si="295"/>
        <v>15</v>
      </c>
      <c r="P3144" t="s">
        <v>8271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>
        <f t="shared" si="294"/>
        <v>0</v>
      </c>
      <c r="O3145" s="7">
        <f t="shared" si="295"/>
        <v>0</v>
      </c>
      <c r="P3145" t="s">
        <v>8271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>
        <f t="shared" si="294"/>
        <v>0.754</v>
      </c>
      <c r="O3146" s="7">
        <f t="shared" si="295"/>
        <v>251.33333333333334</v>
      </c>
      <c r="P3146" t="s">
        <v>8271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>
        <f t="shared" si="294"/>
        <v>0</v>
      </c>
      <c r="O3147" s="7">
        <f t="shared" si="295"/>
        <v>0</v>
      </c>
      <c r="P3147" t="s">
        <v>8271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>
        <f t="shared" si="294"/>
        <v>0.105</v>
      </c>
      <c r="O3148" s="7">
        <f t="shared" si="295"/>
        <v>437.5</v>
      </c>
      <c r="P3148" t="s">
        <v>8271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>
        <f t="shared" si="294"/>
        <v>1.1752499999999999</v>
      </c>
      <c r="O3149" s="7">
        <f t="shared" si="295"/>
        <v>110.35211267605634</v>
      </c>
      <c r="P3149" t="s">
        <v>8271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>
        <f t="shared" si="294"/>
        <v>1.3116666666666668</v>
      </c>
      <c r="O3150" s="7">
        <f t="shared" si="295"/>
        <v>41.421052631578945</v>
      </c>
      <c r="P3150" t="s">
        <v>8271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>
        <f t="shared" si="294"/>
        <v>1.04</v>
      </c>
      <c r="O3151" s="7">
        <f t="shared" si="295"/>
        <v>52</v>
      </c>
      <c r="P3151" t="s">
        <v>8271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>
        <f t="shared" si="294"/>
        <v>1.01</v>
      </c>
      <c r="O3152" s="7">
        <f t="shared" si="295"/>
        <v>33.990384615384613</v>
      </c>
      <c r="P3152" t="s">
        <v>8271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>
        <f t="shared" si="294"/>
        <v>1.004</v>
      </c>
      <c r="O3153" s="7">
        <f t="shared" si="295"/>
        <v>103.35294117647059</v>
      </c>
      <c r="P3153" t="s">
        <v>8271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>
        <f t="shared" si="294"/>
        <v>1.0595454545454546</v>
      </c>
      <c r="O3154" s="7">
        <f t="shared" si="295"/>
        <v>34.791044776119406</v>
      </c>
      <c r="P3154" t="s">
        <v>8271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>
        <f t="shared" si="294"/>
        <v>3.3558333333333334</v>
      </c>
      <c r="O3155" s="7">
        <f t="shared" si="295"/>
        <v>41.773858921161825</v>
      </c>
      <c r="P3155" t="s">
        <v>8271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>
        <f t="shared" si="294"/>
        <v>1.1292857142857142</v>
      </c>
      <c r="O3156" s="7">
        <f t="shared" si="295"/>
        <v>64.268292682926827</v>
      </c>
      <c r="P3156" t="s">
        <v>8271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>
        <f t="shared" si="294"/>
        <v>1.885046</v>
      </c>
      <c r="O3157" s="7">
        <f t="shared" si="295"/>
        <v>31.209370860927152</v>
      </c>
      <c r="P3157" t="s">
        <v>8271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>
        <f t="shared" si="294"/>
        <v>1.0181818181818181</v>
      </c>
      <c r="O3158" s="7">
        <f t="shared" si="295"/>
        <v>62.921348314606739</v>
      </c>
      <c r="P3158" t="s">
        <v>8271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>
        <f t="shared" si="294"/>
        <v>1.01</v>
      </c>
      <c r="O3159" s="7">
        <f t="shared" si="295"/>
        <v>98.536585365853654</v>
      </c>
      <c r="P3159" t="s">
        <v>8271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>
        <f t="shared" si="294"/>
        <v>1.1399999999999999</v>
      </c>
      <c r="O3160" s="7">
        <f t="shared" si="295"/>
        <v>82.608695652173907</v>
      </c>
      <c r="P3160" t="s">
        <v>8271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>
        <f t="shared" si="294"/>
        <v>1.3348133333333334</v>
      </c>
      <c r="O3161" s="7">
        <f t="shared" si="295"/>
        <v>38.504230769230773</v>
      </c>
      <c r="P3161" t="s">
        <v>8271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>
        <f t="shared" si="294"/>
        <v>1.0153333333333334</v>
      </c>
      <c r="O3162" s="7">
        <f t="shared" si="295"/>
        <v>80.15789473684211</v>
      </c>
      <c r="P3162" t="s">
        <v>8271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>
        <f t="shared" si="294"/>
        <v>1.0509999999999999</v>
      </c>
      <c r="O3163" s="7">
        <f t="shared" si="295"/>
        <v>28.405405405405407</v>
      </c>
      <c r="P3163" t="s">
        <v>8271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>
        <f t="shared" si="294"/>
        <v>1.2715000000000001</v>
      </c>
      <c r="O3164" s="7">
        <f t="shared" si="295"/>
        <v>80.730158730158735</v>
      </c>
      <c r="P3164" t="s">
        <v>8271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>
        <f t="shared" si="294"/>
        <v>1.1115384615384616</v>
      </c>
      <c r="O3165" s="7">
        <f t="shared" si="295"/>
        <v>200.69444444444446</v>
      </c>
      <c r="P3165" t="s">
        <v>8271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>
        <f t="shared" si="294"/>
        <v>1.0676000000000001</v>
      </c>
      <c r="O3166" s="7">
        <f t="shared" si="295"/>
        <v>37.591549295774648</v>
      </c>
      <c r="P3166" t="s">
        <v>8271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>
        <f t="shared" si="294"/>
        <v>1.6266666666666667</v>
      </c>
      <c r="O3167" s="7">
        <f t="shared" si="295"/>
        <v>58.095238095238095</v>
      </c>
      <c r="P3167" t="s">
        <v>8271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>
        <f t="shared" si="294"/>
        <v>1.6022808571428573</v>
      </c>
      <c r="O3168" s="7">
        <f t="shared" si="295"/>
        <v>60.300892473118282</v>
      </c>
      <c r="P3168" t="s">
        <v>8271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>
        <f t="shared" si="294"/>
        <v>1.1616666666666666</v>
      </c>
      <c r="O3169" s="7">
        <f t="shared" si="295"/>
        <v>63.363636363636367</v>
      </c>
      <c r="P3169" t="s">
        <v>8271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>
        <f t="shared" si="294"/>
        <v>1.242</v>
      </c>
      <c r="O3170" s="7">
        <f t="shared" si="295"/>
        <v>50.901639344262293</v>
      </c>
      <c r="P3170" t="s">
        <v>8271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>
        <f t="shared" si="294"/>
        <v>1.030125</v>
      </c>
      <c r="O3171" s="7">
        <f t="shared" si="295"/>
        <v>100.5</v>
      </c>
      <c r="P3171" t="s">
        <v>8271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>
        <f t="shared" si="294"/>
        <v>1.1225000000000001</v>
      </c>
      <c r="O3172" s="7">
        <f t="shared" si="295"/>
        <v>31.619718309859156</v>
      </c>
      <c r="P3172" t="s">
        <v>8271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>
        <f t="shared" si="294"/>
        <v>1.0881428571428571</v>
      </c>
      <c r="O3173" s="7">
        <f t="shared" si="295"/>
        <v>65.102564102564102</v>
      </c>
      <c r="P3173" t="s">
        <v>8271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>
        <f t="shared" si="294"/>
        <v>1.1499999999999999</v>
      </c>
      <c r="O3174" s="7">
        <f t="shared" si="295"/>
        <v>79.310344827586206</v>
      </c>
      <c r="P3174" t="s">
        <v>8271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>
        <f t="shared" si="294"/>
        <v>1.03</v>
      </c>
      <c r="O3175" s="7">
        <f t="shared" si="295"/>
        <v>139.18918918918919</v>
      </c>
      <c r="P3175" t="s">
        <v>8271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>
        <f t="shared" si="294"/>
        <v>1.0113333333333334</v>
      </c>
      <c r="O3176" s="7">
        <f t="shared" si="295"/>
        <v>131.91304347826087</v>
      </c>
      <c r="P3176" t="s">
        <v>8271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>
        <f t="shared" si="294"/>
        <v>1.0955999999999999</v>
      </c>
      <c r="O3177" s="7">
        <f t="shared" si="295"/>
        <v>91.3</v>
      </c>
      <c r="P3177" t="s">
        <v>8271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>
        <f t="shared" si="294"/>
        <v>1.148421052631579</v>
      </c>
      <c r="O3178" s="7">
        <f t="shared" si="295"/>
        <v>39.672727272727272</v>
      </c>
      <c r="P3178" t="s">
        <v>8271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>
        <f t="shared" si="294"/>
        <v>1.1739999999999999</v>
      </c>
      <c r="O3179" s="7">
        <f t="shared" si="295"/>
        <v>57.549019607843135</v>
      </c>
      <c r="P3179" t="s">
        <v>8271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>
        <f t="shared" si="294"/>
        <v>1.7173333333333334</v>
      </c>
      <c r="O3180" s="7">
        <f t="shared" si="295"/>
        <v>33.025641025641029</v>
      </c>
      <c r="P3180" t="s">
        <v>8271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>
        <f t="shared" si="294"/>
        <v>1.1416238095238094</v>
      </c>
      <c r="O3181" s="7">
        <f t="shared" si="295"/>
        <v>77.335806451612896</v>
      </c>
      <c r="P3181" t="s">
        <v>8271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>
        <f t="shared" si="294"/>
        <v>1.1975</v>
      </c>
      <c r="O3182" s="7">
        <f t="shared" si="295"/>
        <v>31.933333333333334</v>
      </c>
      <c r="P3182" t="s">
        <v>8271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>
        <f t="shared" si="294"/>
        <v>1.0900000000000001</v>
      </c>
      <c r="O3183" s="7">
        <f t="shared" si="295"/>
        <v>36.333333333333336</v>
      </c>
      <c r="P3183" t="s">
        <v>8271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>
        <f t="shared" si="294"/>
        <v>1.0088571428571429</v>
      </c>
      <c r="O3184" s="7">
        <f t="shared" si="295"/>
        <v>46.768211920529801</v>
      </c>
      <c r="P3184" t="s">
        <v>8271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>
        <f t="shared" si="294"/>
        <v>1.0900000000000001</v>
      </c>
      <c r="O3185" s="7">
        <f t="shared" si="295"/>
        <v>40.073529411764703</v>
      </c>
      <c r="P3185" t="s">
        <v>8271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>
        <f t="shared" si="294"/>
        <v>1.0720930232558139</v>
      </c>
      <c r="O3186" s="7">
        <f t="shared" si="295"/>
        <v>100.21739130434783</v>
      </c>
      <c r="P3186" t="s">
        <v>8271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>
        <f t="shared" si="294"/>
        <v>1</v>
      </c>
      <c r="O3187" s="7">
        <f t="shared" si="295"/>
        <v>41.666666666666664</v>
      </c>
      <c r="P3187" t="s">
        <v>8271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>
        <f t="shared" si="294"/>
        <v>1.0218750000000001</v>
      </c>
      <c r="O3188" s="7">
        <f t="shared" si="295"/>
        <v>46.714285714285715</v>
      </c>
      <c r="P3188" t="s">
        <v>8271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>
        <f t="shared" si="294"/>
        <v>1.1629333333333334</v>
      </c>
      <c r="O3189" s="7">
        <f t="shared" si="295"/>
        <v>71.491803278688522</v>
      </c>
      <c r="P3189" t="s">
        <v>8271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>
        <f t="shared" si="294"/>
        <v>0.65</v>
      </c>
      <c r="O3190" s="7">
        <f t="shared" si="295"/>
        <v>14.444444444444445</v>
      </c>
      <c r="P3190" t="s">
        <v>8305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>
        <f t="shared" si="294"/>
        <v>0.12327272727272727</v>
      </c>
      <c r="O3191" s="7">
        <f t="shared" si="295"/>
        <v>356.84210526315792</v>
      </c>
      <c r="P3191" t="s">
        <v>8305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>
        <f t="shared" si="294"/>
        <v>0</v>
      </c>
      <c r="O3192" s="7">
        <f t="shared" si="295"/>
        <v>0</v>
      </c>
      <c r="P3192" t="s">
        <v>8305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>
        <f t="shared" si="294"/>
        <v>4.0266666666666666E-2</v>
      </c>
      <c r="O3193" s="7">
        <f t="shared" si="295"/>
        <v>37.75</v>
      </c>
      <c r="P3193" t="s">
        <v>8305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>
        <f t="shared" si="294"/>
        <v>1.0200000000000001E-2</v>
      </c>
      <c r="O3194" s="7">
        <f t="shared" si="295"/>
        <v>12.75</v>
      </c>
      <c r="P3194" t="s">
        <v>8305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>
        <f t="shared" si="294"/>
        <v>0.1174</v>
      </c>
      <c r="O3195" s="7">
        <f t="shared" si="295"/>
        <v>24.458333333333332</v>
      </c>
      <c r="P3195" t="s">
        <v>8305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>
        <f t="shared" si="294"/>
        <v>0</v>
      </c>
      <c r="O3196" s="7">
        <f t="shared" si="295"/>
        <v>0</v>
      </c>
      <c r="P3196" t="s">
        <v>8305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>
        <f t="shared" si="294"/>
        <v>0.59142857142857141</v>
      </c>
      <c r="O3197" s="7">
        <f t="shared" si="295"/>
        <v>53.07692307692308</v>
      </c>
      <c r="P3197" t="s">
        <v>8305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>
        <f t="shared" si="294"/>
        <v>5.9999999999999995E-4</v>
      </c>
      <c r="O3198" s="7">
        <f t="shared" si="295"/>
        <v>300</v>
      </c>
      <c r="P3198" t="s">
        <v>8305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>
        <f t="shared" si="294"/>
        <v>0.1145</v>
      </c>
      <c r="O3199" s="7">
        <f t="shared" si="295"/>
        <v>286.25</v>
      </c>
      <c r="P3199" t="s">
        <v>8305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>
        <f t="shared" si="294"/>
        <v>3.6666666666666666E-3</v>
      </c>
      <c r="O3200" s="7">
        <f t="shared" si="295"/>
        <v>36.666666666666664</v>
      </c>
      <c r="P3200" t="s">
        <v>8305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>
        <f t="shared" si="294"/>
        <v>0.52159999999999995</v>
      </c>
      <c r="O3201" s="7">
        <f t="shared" si="295"/>
        <v>49.20754716981132</v>
      </c>
      <c r="P3201" t="s">
        <v>8305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>
        <f t="shared" si="294"/>
        <v>2.0000000000000002E-5</v>
      </c>
      <c r="O3202" s="7">
        <f t="shared" si="295"/>
        <v>1</v>
      </c>
      <c r="P3202" t="s">
        <v>8305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>
        <f t="shared" ref="N3203:N3266" si="300">E3203/D3203</f>
        <v>1.2500000000000001E-2</v>
      </c>
      <c r="O3203" s="7">
        <f t="shared" ref="O3203:O3266" si="301">IF(L3203,E3203/L3203,0)</f>
        <v>12.5</v>
      </c>
      <c r="P3203" t="s">
        <v>8305</v>
      </c>
      <c r="Q3203" t="str">
        <f t="shared" ref="Q3203:Q3266" si="302">LEFT(P3203, SEARCH("/",P3203,1)-1)</f>
        <v>theater</v>
      </c>
      <c r="R3203" t="str">
        <f t="shared" ref="R3203:R3266" si="303">RIGHT(P3203,LEN(P3203) - SEARCH("/", P3203, 1))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>
        <f t="shared" si="300"/>
        <v>0.54520000000000002</v>
      </c>
      <c r="O3204" s="7">
        <f t="shared" si="301"/>
        <v>109.04</v>
      </c>
      <c r="P3204" t="s">
        <v>8305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>
        <f t="shared" si="300"/>
        <v>0.25</v>
      </c>
      <c r="O3205" s="7">
        <f t="shared" si="301"/>
        <v>41.666666666666664</v>
      </c>
      <c r="P3205" t="s">
        <v>8305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>
        <f t="shared" si="300"/>
        <v>0</v>
      </c>
      <c r="O3206" s="7">
        <f t="shared" si="301"/>
        <v>0</v>
      </c>
      <c r="P3206" t="s">
        <v>8305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>
        <f t="shared" si="300"/>
        <v>3.4125000000000003E-2</v>
      </c>
      <c r="O3207" s="7">
        <f t="shared" si="301"/>
        <v>22.75</v>
      </c>
      <c r="P3207" t="s">
        <v>8305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>
        <f t="shared" si="300"/>
        <v>0</v>
      </c>
      <c r="O3208" s="7">
        <f t="shared" si="301"/>
        <v>0</v>
      </c>
      <c r="P3208" t="s">
        <v>8305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>
        <f t="shared" si="300"/>
        <v>0.46363636363636362</v>
      </c>
      <c r="O3209" s="7">
        <f t="shared" si="301"/>
        <v>70.833333333333329</v>
      </c>
      <c r="P3209" t="s">
        <v>8305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>
        <f t="shared" si="300"/>
        <v>1.0349999999999999</v>
      </c>
      <c r="O3210" s="7">
        <f t="shared" si="301"/>
        <v>63.109756097560975</v>
      </c>
      <c r="P3210" t="s">
        <v>8271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>
        <f t="shared" si="300"/>
        <v>1.1932315789473684</v>
      </c>
      <c r="O3211" s="7">
        <f t="shared" si="301"/>
        <v>50.157964601769912</v>
      </c>
      <c r="P3211" t="s">
        <v>8271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>
        <f t="shared" si="300"/>
        <v>1.2576666666666667</v>
      </c>
      <c r="O3212" s="7">
        <f t="shared" si="301"/>
        <v>62.883333333333333</v>
      </c>
      <c r="P3212" t="s">
        <v>8271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>
        <f t="shared" si="300"/>
        <v>1.1974347826086957</v>
      </c>
      <c r="O3213" s="7">
        <f t="shared" si="301"/>
        <v>85.531055900621112</v>
      </c>
      <c r="P3213" t="s">
        <v>8271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>
        <f t="shared" si="300"/>
        <v>1.2625</v>
      </c>
      <c r="O3214" s="7">
        <f t="shared" si="301"/>
        <v>53.723404255319146</v>
      </c>
      <c r="P3214" t="s">
        <v>8271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>
        <f t="shared" si="300"/>
        <v>1.0011666666666668</v>
      </c>
      <c r="O3215" s="7">
        <f t="shared" si="301"/>
        <v>127.80851063829788</v>
      </c>
      <c r="P3215" t="s">
        <v>8271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>
        <f t="shared" si="300"/>
        <v>1.0213333333333334</v>
      </c>
      <c r="O3216" s="7">
        <f t="shared" si="301"/>
        <v>106.57391304347826</v>
      </c>
      <c r="P3216" t="s">
        <v>8271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>
        <f t="shared" si="300"/>
        <v>1.0035142857142858</v>
      </c>
      <c r="O3217" s="7">
        <f t="shared" si="301"/>
        <v>262.11194029850748</v>
      </c>
      <c r="P3217" t="s">
        <v>8271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>
        <f t="shared" si="300"/>
        <v>1.0004999999999999</v>
      </c>
      <c r="O3218" s="7">
        <f t="shared" si="301"/>
        <v>57.171428571428571</v>
      </c>
      <c r="P3218" t="s">
        <v>8271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>
        <f t="shared" si="300"/>
        <v>1.1602222222222223</v>
      </c>
      <c r="O3219" s="7">
        <f t="shared" si="301"/>
        <v>50.20192307692308</v>
      </c>
      <c r="P3219" t="s">
        <v>8271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>
        <f t="shared" si="300"/>
        <v>1.0209999999999999</v>
      </c>
      <c r="O3220" s="7">
        <f t="shared" si="301"/>
        <v>66.586956521739125</v>
      </c>
      <c r="P3220" t="s">
        <v>8271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>
        <f t="shared" si="300"/>
        <v>1.0011000000000001</v>
      </c>
      <c r="O3221" s="7">
        <f t="shared" si="301"/>
        <v>168.25210084033614</v>
      </c>
      <c r="P3221" t="s">
        <v>8271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>
        <f t="shared" si="300"/>
        <v>1.0084</v>
      </c>
      <c r="O3222" s="7">
        <f t="shared" si="301"/>
        <v>256.37288135593218</v>
      </c>
      <c r="P3222" t="s">
        <v>8271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>
        <f t="shared" si="300"/>
        <v>1.0342499999999999</v>
      </c>
      <c r="O3223" s="7">
        <f t="shared" si="301"/>
        <v>36.610619469026545</v>
      </c>
      <c r="P3223" t="s">
        <v>8271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>
        <f t="shared" si="300"/>
        <v>1.248</v>
      </c>
      <c r="O3224" s="7">
        <f t="shared" si="301"/>
        <v>37.142857142857146</v>
      </c>
      <c r="P3224" t="s">
        <v>8271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>
        <f t="shared" si="300"/>
        <v>1.0951612903225807</v>
      </c>
      <c r="O3225" s="7">
        <f t="shared" si="301"/>
        <v>45.878378378378379</v>
      </c>
      <c r="P3225" t="s">
        <v>8271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>
        <f t="shared" si="300"/>
        <v>1.0203333333333333</v>
      </c>
      <c r="O3226" s="7">
        <f t="shared" si="301"/>
        <v>141.71296296296296</v>
      </c>
      <c r="P3226" t="s">
        <v>8271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>
        <f t="shared" si="300"/>
        <v>1.0235000000000001</v>
      </c>
      <c r="O3227" s="7">
        <f t="shared" si="301"/>
        <v>52.487179487179489</v>
      </c>
      <c r="P3227" t="s">
        <v>8271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>
        <f t="shared" si="300"/>
        <v>1.0416666666666667</v>
      </c>
      <c r="O3228" s="7">
        <f t="shared" si="301"/>
        <v>59.523809523809526</v>
      </c>
      <c r="P3228" t="s">
        <v>8271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>
        <f t="shared" si="300"/>
        <v>1.25</v>
      </c>
      <c r="O3229" s="7">
        <f t="shared" si="301"/>
        <v>50</v>
      </c>
      <c r="P3229" t="s">
        <v>8271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>
        <f t="shared" si="300"/>
        <v>1.0234285714285714</v>
      </c>
      <c r="O3230" s="7">
        <f t="shared" si="301"/>
        <v>193.62162162162161</v>
      </c>
      <c r="P3230" t="s">
        <v>8271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>
        <f t="shared" si="300"/>
        <v>1.0786500000000001</v>
      </c>
      <c r="O3231" s="7">
        <f t="shared" si="301"/>
        <v>106.79702970297029</v>
      </c>
      <c r="P3231" t="s">
        <v>8271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>
        <f t="shared" si="300"/>
        <v>1.0988461538461538</v>
      </c>
      <c r="O3232" s="7">
        <f t="shared" si="301"/>
        <v>77.21621621621621</v>
      </c>
      <c r="P3232" t="s">
        <v>8271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>
        <f t="shared" si="300"/>
        <v>1.61</v>
      </c>
      <c r="O3233" s="7">
        <f t="shared" si="301"/>
        <v>57.5</v>
      </c>
      <c r="P3233" t="s">
        <v>8271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>
        <f t="shared" si="300"/>
        <v>1.3120000000000001</v>
      </c>
      <c r="O3234" s="7">
        <f t="shared" si="301"/>
        <v>50.46153846153846</v>
      </c>
      <c r="P3234" t="s">
        <v>8271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>
        <f t="shared" si="300"/>
        <v>1.1879999999999999</v>
      </c>
      <c r="O3235" s="7">
        <f t="shared" si="301"/>
        <v>97.377049180327873</v>
      </c>
      <c r="P3235" t="s">
        <v>8271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>
        <f t="shared" si="300"/>
        <v>1.0039275000000001</v>
      </c>
      <c r="O3236" s="7">
        <f t="shared" si="301"/>
        <v>34.91921739130435</v>
      </c>
      <c r="P3236" t="s">
        <v>8271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>
        <f t="shared" si="300"/>
        <v>1.0320666666666667</v>
      </c>
      <c r="O3237" s="7">
        <f t="shared" si="301"/>
        <v>85.530386740331494</v>
      </c>
      <c r="P3237" t="s">
        <v>8271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>
        <f t="shared" si="300"/>
        <v>1.006</v>
      </c>
      <c r="O3238" s="7">
        <f t="shared" si="301"/>
        <v>182.90909090909091</v>
      </c>
      <c r="P3238" t="s">
        <v>8271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>
        <f t="shared" si="300"/>
        <v>1.0078754285714286</v>
      </c>
      <c r="O3239" s="7">
        <f t="shared" si="301"/>
        <v>131.13620817843866</v>
      </c>
      <c r="P3239" t="s">
        <v>8271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>
        <f t="shared" si="300"/>
        <v>1.1232142857142857</v>
      </c>
      <c r="O3240" s="7">
        <f t="shared" si="301"/>
        <v>39.810126582278478</v>
      </c>
      <c r="P3240" t="s">
        <v>8271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>
        <f t="shared" si="300"/>
        <v>1.0591914022517912</v>
      </c>
      <c r="O3241" s="7">
        <f t="shared" si="301"/>
        <v>59.701730769230764</v>
      </c>
      <c r="P3241" t="s">
        <v>8271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>
        <f t="shared" si="300"/>
        <v>1.0056666666666667</v>
      </c>
      <c r="O3242" s="7">
        <f t="shared" si="301"/>
        <v>88.735294117647058</v>
      </c>
      <c r="P3242" t="s">
        <v>8271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>
        <f t="shared" si="300"/>
        <v>1.1530588235294117</v>
      </c>
      <c r="O3243" s="7">
        <f t="shared" si="301"/>
        <v>58.688622754491021</v>
      </c>
      <c r="P3243" t="s">
        <v>8271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>
        <f t="shared" si="300"/>
        <v>1.273042</v>
      </c>
      <c r="O3244" s="7">
        <f t="shared" si="301"/>
        <v>69.56513661202186</v>
      </c>
      <c r="P3244" t="s">
        <v>8271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>
        <f t="shared" si="300"/>
        <v>1.028375</v>
      </c>
      <c r="O3245" s="7">
        <f t="shared" si="301"/>
        <v>115.87323943661971</v>
      </c>
      <c r="P3245" t="s">
        <v>8271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>
        <f t="shared" si="300"/>
        <v>1.0293749999999999</v>
      </c>
      <c r="O3246" s="7">
        <f t="shared" si="301"/>
        <v>23.869565217391305</v>
      </c>
      <c r="P3246" t="s">
        <v>8271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>
        <f t="shared" si="300"/>
        <v>1.043047619047619</v>
      </c>
      <c r="O3247" s="7">
        <f t="shared" si="301"/>
        <v>81.125925925925927</v>
      </c>
      <c r="P3247" t="s">
        <v>8271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>
        <f t="shared" si="300"/>
        <v>1.1122000000000001</v>
      </c>
      <c r="O3248" s="7">
        <f t="shared" si="301"/>
        <v>57.626943005181346</v>
      </c>
      <c r="P3248" t="s">
        <v>8271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>
        <f t="shared" si="300"/>
        <v>1.0586</v>
      </c>
      <c r="O3249" s="7">
        <f t="shared" si="301"/>
        <v>46.429824561403507</v>
      </c>
      <c r="P3249" t="s">
        <v>8271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>
        <f t="shared" si="300"/>
        <v>1.0079166666666666</v>
      </c>
      <c r="O3250" s="7">
        <f t="shared" si="301"/>
        <v>60.475000000000001</v>
      </c>
      <c r="P3250" t="s">
        <v>8271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>
        <f t="shared" si="300"/>
        <v>1.0492727272727274</v>
      </c>
      <c r="O3251" s="7">
        <f t="shared" si="301"/>
        <v>65.579545454545453</v>
      </c>
      <c r="P3251" t="s">
        <v>8271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>
        <f t="shared" si="300"/>
        <v>1.01552</v>
      </c>
      <c r="O3252" s="7">
        <f t="shared" si="301"/>
        <v>119.1924882629108</v>
      </c>
      <c r="P3252" t="s">
        <v>8271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>
        <f t="shared" si="300"/>
        <v>1.1073333333333333</v>
      </c>
      <c r="O3253" s="7">
        <f t="shared" si="301"/>
        <v>83.05</v>
      </c>
      <c r="P3253" t="s">
        <v>8271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>
        <f t="shared" si="300"/>
        <v>1.2782222222222221</v>
      </c>
      <c r="O3254" s="7">
        <f t="shared" si="301"/>
        <v>57.52</v>
      </c>
      <c r="P3254" t="s">
        <v>8271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>
        <f t="shared" si="300"/>
        <v>1.0182500000000001</v>
      </c>
      <c r="O3255" s="7">
        <f t="shared" si="301"/>
        <v>177.08695652173913</v>
      </c>
      <c r="P3255" t="s">
        <v>8271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>
        <f t="shared" si="300"/>
        <v>1.012576923076923</v>
      </c>
      <c r="O3256" s="7">
        <f t="shared" si="301"/>
        <v>70.771505376344081</v>
      </c>
      <c r="P3256" t="s">
        <v>8271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>
        <f t="shared" si="300"/>
        <v>1.75</v>
      </c>
      <c r="O3257" s="7">
        <f t="shared" si="301"/>
        <v>29.166666666666668</v>
      </c>
      <c r="P3257" t="s">
        <v>8271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>
        <f t="shared" si="300"/>
        <v>1.2806</v>
      </c>
      <c r="O3258" s="7">
        <f t="shared" si="301"/>
        <v>72.76136363636364</v>
      </c>
      <c r="P3258" t="s">
        <v>8271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>
        <f t="shared" si="300"/>
        <v>1.0629949999999999</v>
      </c>
      <c r="O3259" s="7">
        <f t="shared" si="301"/>
        <v>51.853414634146333</v>
      </c>
      <c r="P3259" t="s">
        <v>8271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>
        <f t="shared" si="300"/>
        <v>1.052142857142857</v>
      </c>
      <c r="O3260" s="7">
        <f t="shared" si="301"/>
        <v>98.2</v>
      </c>
      <c r="P3260" t="s">
        <v>8271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>
        <f t="shared" si="300"/>
        <v>1.0616782608695652</v>
      </c>
      <c r="O3261" s="7">
        <f t="shared" si="301"/>
        <v>251.7381443298969</v>
      </c>
      <c r="P3261" t="s">
        <v>8271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>
        <f t="shared" si="300"/>
        <v>1.0924</v>
      </c>
      <c r="O3262" s="7">
        <f t="shared" si="301"/>
        <v>74.821917808219183</v>
      </c>
      <c r="P3262" t="s">
        <v>8271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>
        <f t="shared" si="300"/>
        <v>1.0045454545454546</v>
      </c>
      <c r="O3263" s="7">
        <f t="shared" si="301"/>
        <v>67.65306122448979</v>
      </c>
      <c r="P3263" t="s">
        <v>8271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>
        <f t="shared" si="300"/>
        <v>1.0304098360655738</v>
      </c>
      <c r="O3264" s="7">
        <f t="shared" si="301"/>
        <v>93.81343283582089</v>
      </c>
      <c r="P3264" t="s">
        <v>8271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>
        <f t="shared" si="300"/>
        <v>1.121664</v>
      </c>
      <c r="O3265" s="7">
        <f t="shared" si="301"/>
        <v>41.237647058823526</v>
      </c>
      <c r="P3265" t="s">
        <v>8271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>
        <f t="shared" si="300"/>
        <v>1.03</v>
      </c>
      <c r="O3266" s="7">
        <f t="shared" si="301"/>
        <v>52.551020408163268</v>
      </c>
      <c r="P3266" t="s">
        <v>8271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>
        <f t="shared" ref="N3267:N3330" si="306">E3267/D3267</f>
        <v>1.64</v>
      </c>
      <c r="O3267" s="7">
        <f t="shared" ref="O3267:O3330" si="307">IF(L3267,E3267/L3267,0)</f>
        <v>70.285714285714292</v>
      </c>
      <c r="P3267" t="s">
        <v>8271</v>
      </c>
      <c r="Q3267" t="str">
        <f t="shared" ref="Q3267:Q3330" si="308">LEFT(P3267, SEARCH("/",P3267,1)-1)</f>
        <v>theater</v>
      </c>
      <c r="R3267" t="str">
        <f t="shared" ref="R3267:R3330" si="309">RIGHT(P3267,LEN(P3267) - SEARCH("/", P3267, 1))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>
        <f t="shared" si="306"/>
        <v>1.3128333333333333</v>
      </c>
      <c r="O3268" s="7">
        <f t="shared" si="307"/>
        <v>48.325153374233132</v>
      </c>
      <c r="P3268" t="s">
        <v>8271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>
        <f t="shared" si="306"/>
        <v>1.0209999999999999</v>
      </c>
      <c r="O3269" s="7">
        <f t="shared" si="307"/>
        <v>53.177083333333336</v>
      </c>
      <c r="P3269" t="s">
        <v>8271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>
        <f t="shared" si="306"/>
        <v>1.28</v>
      </c>
      <c r="O3270" s="7">
        <f t="shared" si="307"/>
        <v>60.952380952380949</v>
      </c>
      <c r="P3270" t="s">
        <v>8271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>
        <f t="shared" si="306"/>
        <v>1.0149999999999999</v>
      </c>
      <c r="O3271" s="7">
        <f t="shared" si="307"/>
        <v>116</v>
      </c>
      <c r="P3271" t="s">
        <v>8271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>
        <f t="shared" si="306"/>
        <v>1.0166666666666666</v>
      </c>
      <c r="O3272" s="7">
        <f t="shared" si="307"/>
        <v>61</v>
      </c>
      <c r="P3272" t="s">
        <v>8271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>
        <f t="shared" si="306"/>
        <v>1.3</v>
      </c>
      <c r="O3273" s="7">
        <f t="shared" si="307"/>
        <v>38.235294117647058</v>
      </c>
      <c r="P3273" t="s">
        <v>8271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>
        <f t="shared" si="306"/>
        <v>1.5443</v>
      </c>
      <c r="O3274" s="7">
        <f t="shared" si="307"/>
        <v>106.50344827586207</v>
      </c>
      <c r="P3274" t="s">
        <v>8271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>
        <f t="shared" si="306"/>
        <v>1.0740000000000001</v>
      </c>
      <c r="O3275" s="7">
        <f t="shared" si="307"/>
        <v>204.57142857142858</v>
      </c>
      <c r="P3275" t="s">
        <v>8271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>
        <f t="shared" si="306"/>
        <v>1.0132258064516129</v>
      </c>
      <c r="O3276" s="7">
        <f t="shared" si="307"/>
        <v>54.912587412587413</v>
      </c>
      <c r="P3276" t="s">
        <v>8271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>
        <f t="shared" si="306"/>
        <v>1.0027777777777778</v>
      </c>
      <c r="O3277" s="7">
        <f t="shared" si="307"/>
        <v>150.41666666666666</v>
      </c>
      <c r="P3277" t="s">
        <v>8271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>
        <f t="shared" si="306"/>
        <v>1.1684444444444444</v>
      </c>
      <c r="O3278" s="7">
        <f t="shared" si="307"/>
        <v>52.58</v>
      </c>
      <c r="P3278" t="s">
        <v>8271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>
        <f t="shared" si="306"/>
        <v>1.0860000000000001</v>
      </c>
      <c r="O3279" s="7">
        <f t="shared" si="307"/>
        <v>54.3</v>
      </c>
      <c r="P3279" t="s">
        <v>8271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>
        <f t="shared" si="306"/>
        <v>1.034</v>
      </c>
      <c r="O3280" s="7">
        <f t="shared" si="307"/>
        <v>76.029411764705884</v>
      </c>
      <c r="P3280" t="s">
        <v>8271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>
        <f t="shared" si="306"/>
        <v>1.1427586206896552</v>
      </c>
      <c r="O3281" s="7">
        <f t="shared" si="307"/>
        <v>105.2063492063492</v>
      </c>
      <c r="P3281" t="s">
        <v>8271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>
        <f t="shared" si="306"/>
        <v>1.03</v>
      </c>
      <c r="O3282" s="7">
        <f t="shared" si="307"/>
        <v>68.666666666666671</v>
      </c>
      <c r="P3282" t="s">
        <v>8271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>
        <f t="shared" si="306"/>
        <v>1.216</v>
      </c>
      <c r="O3283" s="7">
        <f t="shared" si="307"/>
        <v>129.36170212765958</v>
      </c>
      <c r="P3283" t="s">
        <v>8271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>
        <f t="shared" si="306"/>
        <v>1.026467741935484</v>
      </c>
      <c r="O3284" s="7">
        <f t="shared" si="307"/>
        <v>134.26371308016877</v>
      </c>
      <c r="P3284" t="s">
        <v>8271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>
        <f t="shared" si="306"/>
        <v>1.0475000000000001</v>
      </c>
      <c r="O3285" s="7">
        <f t="shared" si="307"/>
        <v>17.829787234042552</v>
      </c>
      <c r="P3285" t="s">
        <v>8271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>
        <f t="shared" si="306"/>
        <v>1.016</v>
      </c>
      <c r="O3286" s="7">
        <f t="shared" si="307"/>
        <v>203.2</v>
      </c>
      <c r="P3286" t="s">
        <v>8271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>
        <f t="shared" si="306"/>
        <v>1.1210242048409682</v>
      </c>
      <c r="O3287" s="7">
        <f t="shared" si="307"/>
        <v>69.18518518518519</v>
      </c>
      <c r="P3287" t="s">
        <v>8271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>
        <f t="shared" si="306"/>
        <v>1.0176666666666667</v>
      </c>
      <c r="O3288" s="7">
        <f t="shared" si="307"/>
        <v>125.12295081967213</v>
      </c>
      <c r="P3288" t="s">
        <v>8271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>
        <f t="shared" si="306"/>
        <v>1</v>
      </c>
      <c r="O3289" s="7">
        <f t="shared" si="307"/>
        <v>73.529411764705884</v>
      </c>
      <c r="P3289" t="s">
        <v>8271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>
        <f t="shared" si="306"/>
        <v>1.0026489999999999</v>
      </c>
      <c r="O3290" s="7">
        <f t="shared" si="307"/>
        <v>48.437149758454105</v>
      </c>
      <c r="P3290" t="s">
        <v>8271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>
        <f t="shared" si="306"/>
        <v>1.3304200000000002</v>
      </c>
      <c r="O3291" s="7">
        <f t="shared" si="307"/>
        <v>26.608400000000003</v>
      </c>
      <c r="P3291" t="s">
        <v>8271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>
        <f t="shared" si="306"/>
        <v>1.212</v>
      </c>
      <c r="O3292" s="7">
        <f t="shared" si="307"/>
        <v>33.666666666666664</v>
      </c>
      <c r="P3292" t="s">
        <v>8271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>
        <f t="shared" si="306"/>
        <v>1.1399999999999999</v>
      </c>
      <c r="O3293" s="7">
        <f t="shared" si="307"/>
        <v>40.714285714285715</v>
      </c>
      <c r="P3293" t="s">
        <v>8271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>
        <f t="shared" si="306"/>
        <v>2.8613861386138613</v>
      </c>
      <c r="O3294" s="7">
        <f t="shared" si="307"/>
        <v>19.266666666666666</v>
      </c>
      <c r="P3294" t="s">
        <v>8271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>
        <f t="shared" si="306"/>
        <v>1.7044444444444444</v>
      </c>
      <c r="O3295" s="7">
        <f t="shared" si="307"/>
        <v>84.285714285714292</v>
      </c>
      <c r="P3295" t="s">
        <v>8271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>
        <f t="shared" si="306"/>
        <v>1.1833333333333333</v>
      </c>
      <c r="O3296" s="7">
        <f t="shared" si="307"/>
        <v>29.583333333333332</v>
      </c>
      <c r="P3296" t="s">
        <v>8271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>
        <f t="shared" si="306"/>
        <v>1.0285857142857142</v>
      </c>
      <c r="O3297" s="7">
        <f t="shared" si="307"/>
        <v>26.667037037037037</v>
      </c>
      <c r="P3297" t="s">
        <v>8271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>
        <f t="shared" si="306"/>
        <v>1.4406666666666668</v>
      </c>
      <c r="O3298" s="7">
        <f t="shared" si="307"/>
        <v>45.978723404255319</v>
      </c>
      <c r="P3298" t="s">
        <v>8271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>
        <f t="shared" si="306"/>
        <v>1.0007272727272727</v>
      </c>
      <c r="O3299" s="7">
        <f t="shared" si="307"/>
        <v>125.09090909090909</v>
      </c>
      <c r="P3299" t="s">
        <v>8271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>
        <f t="shared" si="306"/>
        <v>1.0173000000000001</v>
      </c>
      <c r="O3300" s="7">
        <f t="shared" si="307"/>
        <v>141.29166666666666</v>
      </c>
      <c r="P3300" t="s">
        <v>8271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>
        <f t="shared" si="306"/>
        <v>1.1619999999999999</v>
      </c>
      <c r="O3301" s="7">
        <f t="shared" si="307"/>
        <v>55.333333333333336</v>
      </c>
      <c r="P3301" t="s">
        <v>8271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>
        <f t="shared" si="306"/>
        <v>1.3616666666666666</v>
      </c>
      <c r="O3302" s="7">
        <f t="shared" si="307"/>
        <v>46.420454545454547</v>
      </c>
      <c r="P3302" t="s">
        <v>8271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>
        <f t="shared" si="306"/>
        <v>1.3346666666666667</v>
      </c>
      <c r="O3303" s="7">
        <f t="shared" si="307"/>
        <v>57.2</v>
      </c>
      <c r="P3303" t="s">
        <v>8271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>
        <f t="shared" si="306"/>
        <v>1.0339285714285715</v>
      </c>
      <c r="O3304" s="7">
        <f t="shared" si="307"/>
        <v>173.7</v>
      </c>
      <c r="P3304" t="s">
        <v>8271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>
        <f t="shared" si="306"/>
        <v>1.1588888888888889</v>
      </c>
      <c r="O3305" s="7">
        <f t="shared" si="307"/>
        <v>59.6</v>
      </c>
      <c r="P3305" t="s">
        <v>8271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>
        <f t="shared" si="306"/>
        <v>1.0451666666666666</v>
      </c>
      <c r="O3306" s="7">
        <f t="shared" si="307"/>
        <v>89.585714285714289</v>
      </c>
      <c r="P3306" t="s">
        <v>8271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>
        <f t="shared" si="306"/>
        <v>1.0202500000000001</v>
      </c>
      <c r="O3307" s="7">
        <f t="shared" si="307"/>
        <v>204.05</v>
      </c>
      <c r="P3307" t="s">
        <v>8271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>
        <f t="shared" si="306"/>
        <v>1.7533333333333334</v>
      </c>
      <c r="O3308" s="7">
        <f t="shared" si="307"/>
        <v>48.703703703703702</v>
      </c>
      <c r="P3308" t="s">
        <v>8271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>
        <f t="shared" si="306"/>
        <v>1.0668</v>
      </c>
      <c r="O3309" s="7">
        <f t="shared" si="307"/>
        <v>53.339999999999996</v>
      </c>
      <c r="P3309" t="s">
        <v>8271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>
        <f t="shared" si="306"/>
        <v>1.2228571428571429</v>
      </c>
      <c r="O3310" s="7">
        <f t="shared" si="307"/>
        <v>75.087719298245617</v>
      </c>
      <c r="P3310" t="s">
        <v>8271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>
        <f t="shared" si="306"/>
        <v>1.5942857142857143</v>
      </c>
      <c r="O3311" s="7">
        <f t="shared" si="307"/>
        <v>18</v>
      </c>
      <c r="P3311" t="s">
        <v>8271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>
        <f t="shared" si="306"/>
        <v>1.0007692307692309</v>
      </c>
      <c r="O3312" s="7">
        <f t="shared" si="307"/>
        <v>209.83870967741936</v>
      </c>
      <c r="P3312" t="s">
        <v>8271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>
        <f t="shared" si="306"/>
        <v>1.0984</v>
      </c>
      <c r="O3313" s="7">
        <f t="shared" si="307"/>
        <v>61.022222222222226</v>
      </c>
      <c r="P3313" t="s">
        <v>8271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>
        <f t="shared" si="306"/>
        <v>1.0004</v>
      </c>
      <c r="O3314" s="7">
        <f t="shared" si="307"/>
        <v>61</v>
      </c>
      <c r="P3314" t="s">
        <v>8271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>
        <f t="shared" si="306"/>
        <v>1.1605000000000001</v>
      </c>
      <c r="O3315" s="7">
        <f t="shared" si="307"/>
        <v>80.034482758620683</v>
      </c>
      <c r="P3315" t="s">
        <v>8271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>
        <f t="shared" si="306"/>
        <v>2.1074999999999999</v>
      </c>
      <c r="O3316" s="7">
        <f t="shared" si="307"/>
        <v>29.068965517241381</v>
      </c>
      <c r="P3316" t="s">
        <v>8271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>
        <f t="shared" si="306"/>
        <v>1.1000000000000001</v>
      </c>
      <c r="O3317" s="7">
        <f t="shared" si="307"/>
        <v>49.438202247191015</v>
      </c>
      <c r="P3317" t="s">
        <v>8271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>
        <f t="shared" si="306"/>
        <v>1.0008673425918038</v>
      </c>
      <c r="O3318" s="7">
        <f t="shared" si="307"/>
        <v>93.977440000000001</v>
      </c>
      <c r="P3318" t="s">
        <v>8271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>
        <f t="shared" si="306"/>
        <v>1.0619047619047619</v>
      </c>
      <c r="O3319" s="7">
        <f t="shared" si="307"/>
        <v>61.944444444444443</v>
      </c>
      <c r="P3319" t="s">
        <v>8271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>
        <f t="shared" si="306"/>
        <v>1.256</v>
      </c>
      <c r="O3320" s="7">
        <f t="shared" si="307"/>
        <v>78.5</v>
      </c>
      <c r="P3320" t="s">
        <v>8271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>
        <f t="shared" si="306"/>
        <v>1.08</v>
      </c>
      <c r="O3321" s="7">
        <f t="shared" si="307"/>
        <v>33.75</v>
      </c>
      <c r="P3321" t="s">
        <v>8271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>
        <f t="shared" si="306"/>
        <v>1.01</v>
      </c>
      <c r="O3322" s="7">
        <f t="shared" si="307"/>
        <v>66.44736842105263</v>
      </c>
      <c r="P3322" t="s">
        <v>8271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>
        <f t="shared" si="306"/>
        <v>1.0740000000000001</v>
      </c>
      <c r="O3323" s="7">
        <f t="shared" si="307"/>
        <v>35.799999999999997</v>
      </c>
      <c r="P3323" t="s">
        <v>8271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>
        <f t="shared" si="306"/>
        <v>1.0151515151515151</v>
      </c>
      <c r="O3324" s="7">
        <f t="shared" si="307"/>
        <v>145.65217391304347</v>
      </c>
      <c r="P3324" t="s">
        <v>8271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>
        <f t="shared" si="306"/>
        <v>1.2589999999999999</v>
      </c>
      <c r="O3325" s="7">
        <f t="shared" si="307"/>
        <v>25.693877551020407</v>
      </c>
      <c r="P3325" t="s">
        <v>8271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>
        <f t="shared" si="306"/>
        <v>1.0166666666666666</v>
      </c>
      <c r="O3326" s="7">
        <f t="shared" si="307"/>
        <v>152.5</v>
      </c>
      <c r="P3326" t="s">
        <v>8271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>
        <f t="shared" si="306"/>
        <v>1.125</v>
      </c>
      <c r="O3327" s="7">
        <f t="shared" si="307"/>
        <v>30</v>
      </c>
      <c r="P3327" t="s">
        <v>8271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>
        <f t="shared" si="306"/>
        <v>1.0137499999999999</v>
      </c>
      <c r="O3328" s="7">
        <f t="shared" si="307"/>
        <v>142.28070175438597</v>
      </c>
      <c r="P3328" t="s">
        <v>8271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>
        <f t="shared" si="306"/>
        <v>1.0125</v>
      </c>
      <c r="O3329" s="7">
        <f t="shared" si="307"/>
        <v>24.545454545454547</v>
      </c>
      <c r="P3329" t="s">
        <v>8271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>
        <f t="shared" si="306"/>
        <v>1.4638888888888888</v>
      </c>
      <c r="O3330" s="7">
        <f t="shared" si="307"/>
        <v>292.77777777777777</v>
      </c>
      <c r="P3330" t="s">
        <v>8271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>
        <f t="shared" ref="N3331:N3394" si="312">E3331/D3331</f>
        <v>1.1679999999999999</v>
      </c>
      <c r="O3331" s="7">
        <f t="shared" ref="O3331:O3394" si="313">IF(L3331,E3331/L3331,0)</f>
        <v>44.92307692307692</v>
      </c>
      <c r="P3331" t="s">
        <v>8271</v>
      </c>
      <c r="Q3331" t="str">
        <f t="shared" ref="Q3331:Q3394" si="314">LEFT(P3331, SEARCH("/",P3331,1)-1)</f>
        <v>theater</v>
      </c>
      <c r="R3331" t="str">
        <f t="shared" ref="R3331:R3394" si="315">RIGHT(P3331,LEN(P3331) - SEARCH("/", P3331, 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>
        <f t="shared" si="312"/>
        <v>1.0626666666666666</v>
      </c>
      <c r="O3332" s="7">
        <f t="shared" si="313"/>
        <v>23.10144927536232</v>
      </c>
      <c r="P3332" t="s">
        <v>8271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>
        <f t="shared" si="312"/>
        <v>1.0451999999999999</v>
      </c>
      <c r="O3333" s="7">
        <f t="shared" si="313"/>
        <v>80.400000000000006</v>
      </c>
      <c r="P3333" t="s">
        <v>8271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>
        <f t="shared" si="312"/>
        <v>1</v>
      </c>
      <c r="O3334" s="7">
        <f t="shared" si="313"/>
        <v>72.289156626506028</v>
      </c>
      <c r="P3334" t="s">
        <v>8271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>
        <f t="shared" si="312"/>
        <v>1.0457142857142858</v>
      </c>
      <c r="O3335" s="7">
        <f t="shared" si="313"/>
        <v>32.972972972972975</v>
      </c>
      <c r="P3335" t="s">
        <v>8271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>
        <f t="shared" si="312"/>
        <v>1.3862051149573753</v>
      </c>
      <c r="O3336" s="7">
        <f t="shared" si="313"/>
        <v>116.65217391304348</v>
      </c>
      <c r="P3336" t="s">
        <v>8271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>
        <f t="shared" si="312"/>
        <v>1.0032000000000001</v>
      </c>
      <c r="O3337" s="7">
        <f t="shared" si="313"/>
        <v>79.61904761904762</v>
      </c>
      <c r="P3337" t="s">
        <v>8271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>
        <f t="shared" si="312"/>
        <v>1</v>
      </c>
      <c r="O3338" s="7">
        <f t="shared" si="313"/>
        <v>27.777777777777779</v>
      </c>
      <c r="P3338" t="s">
        <v>8271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>
        <f t="shared" si="312"/>
        <v>1.1020000000000001</v>
      </c>
      <c r="O3339" s="7">
        <f t="shared" si="313"/>
        <v>81.029411764705884</v>
      </c>
      <c r="P3339" t="s">
        <v>8271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>
        <f t="shared" si="312"/>
        <v>1.0218</v>
      </c>
      <c r="O3340" s="7">
        <f t="shared" si="313"/>
        <v>136.84821428571428</v>
      </c>
      <c r="P3340" t="s">
        <v>8271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>
        <f t="shared" si="312"/>
        <v>1.0435000000000001</v>
      </c>
      <c r="O3341" s="7">
        <f t="shared" si="313"/>
        <v>177.61702127659575</v>
      </c>
      <c r="P3341" t="s">
        <v>8271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>
        <f t="shared" si="312"/>
        <v>1.3816666666666666</v>
      </c>
      <c r="O3342" s="7">
        <f t="shared" si="313"/>
        <v>109.07894736842105</v>
      </c>
      <c r="P3342" t="s">
        <v>8271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>
        <f t="shared" si="312"/>
        <v>1</v>
      </c>
      <c r="O3343" s="7">
        <f t="shared" si="313"/>
        <v>119.64285714285714</v>
      </c>
      <c r="P3343" t="s">
        <v>8271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>
        <f t="shared" si="312"/>
        <v>1.0166666666666666</v>
      </c>
      <c r="O3344" s="7">
        <f t="shared" si="313"/>
        <v>78.205128205128204</v>
      </c>
      <c r="P3344" t="s">
        <v>8271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>
        <f t="shared" si="312"/>
        <v>1.7142857142857142</v>
      </c>
      <c r="O3345" s="7">
        <f t="shared" si="313"/>
        <v>52.173913043478258</v>
      </c>
      <c r="P3345" t="s">
        <v>8271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>
        <f t="shared" si="312"/>
        <v>1.0144444444444445</v>
      </c>
      <c r="O3346" s="7">
        <f t="shared" si="313"/>
        <v>114.125</v>
      </c>
      <c r="P3346" t="s">
        <v>8271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>
        <f t="shared" si="312"/>
        <v>1.3</v>
      </c>
      <c r="O3347" s="7">
        <f t="shared" si="313"/>
        <v>50</v>
      </c>
      <c r="P3347" t="s">
        <v>8271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>
        <f t="shared" si="312"/>
        <v>1.1000000000000001</v>
      </c>
      <c r="O3348" s="7">
        <f t="shared" si="313"/>
        <v>91.666666666666671</v>
      </c>
      <c r="P3348" t="s">
        <v>8271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>
        <f t="shared" si="312"/>
        <v>1.1944999999999999</v>
      </c>
      <c r="O3349" s="7">
        <f t="shared" si="313"/>
        <v>108.59090909090909</v>
      </c>
      <c r="P3349" t="s">
        <v>8271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>
        <f t="shared" si="312"/>
        <v>1.002909090909091</v>
      </c>
      <c r="O3350" s="7">
        <f t="shared" si="313"/>
        <v>69.822784810126578</v>
      </c>
      <c r="P3350" t="s">
        <v>8271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>
        <f t="shared" si="312"/>
        <v>1.534</v>
      </c>
      <c r="O3351" s="7">
        <f t="shared" si="313"/>
        <v>109.57142857142857</v>
      </c>
      <c r="P3351" t="s">
        <v>8271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>
        <f t="shared" si="312"/>
        <v>1.0442857142857143</v>
      </c>
      <c r="O3352" s="7">
        <f t="shared" si="313"/>
        <v>71.666666666666671</v>
      </c>
      <c r="P3352" t="s">
        <v>8271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>
        <f t="shared" si="312"/>
        <v>1.0109999999999999</v>
      </c>
      <c r="O3353" s="7">
        <f t="shared" si="313"/>
        <v>93.611111111111114</v>
      </c>
      <c r="P3353" t="s">
        <v>8271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>
        <f t="shared" si="312"/>
        <v>1.0751999999999999</v>
      </c>
      <c r="O3354" s="7">
        <f t="shared" si="313"/>
        <v>76.8</v>
      </c>
      <c r="P3354" t="s">
        <v>8271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>
        <f t="shared" si="312"/>
        <v>3.15</v>
      </c>
      <c r="O3355" s="7">
        <f t="shared" si="313"/>
        <v>35.795454545454547</v>
      </c>
      <c r="P3355" t="s">
        <v>8271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>
        <f t="shared" si="312"/>
        <v>1.0193333333333334</v>
      </c>
      <c r="O3356" s="7">
        <f t="shared" si="313"/>
        <v>55.6</v>
      </c>
      <c r="P3356" t="s">
        <v>8271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>
        <f t="shared" si="312"/>
        <v>1.2628571428571429</v>
      </c>
      <c r="O3357" s="7">
        <f t="shared" si="313"/>
        <v>147.33333333333334</v>
      </c>
      <c r="P3357" t="s">
        <v>8271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>
        <f t="shared" si="312"/>
        <v>1.014</v>
      </c>
      <c r="O3358" s="7">
        <f t="shared" si="313"/>
        <v>56.333333333333336</v>
      </c>
      <c r="P3358" t="s">
        <v>8271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>
        <f t="shared" si="312"/>
        <v>1.01</v>
      </c>
      <c r="O3359" s="7">
        <f t="shared" si="313"/>
        <v>96.19047619047619</v>
      </c>
      <c r="P3359" t="s">
        <v>8271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>
        <f t="shared" si="312"/>
        <v>1.0299</v>
      </c>
      <c r="O3360" s="7">
        <f t="shared" si="313"/>
        <v>63.574074074074076</v>
      </c>
      <c r="P3360" t="s">
        <v>8271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>
        <f t="shared" si="312"/>
        <v>1.0625</v>
      </c>
      <c r="O3361" s="7">
        <f t="shared" si="313"/>
        <v>184.78260869565219</v>
      </c>
      <c r="P3361" t="s">
        <v>8271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>
        <f t="shared" si="312"/>
        <v>1.0137777777777779</v>
      </c>
      <c r="O3362" s="7">
        <f t="shared" si="313"/>
        <v>126.72222222222223</v>
      </c>
      <c r="P3362" t="s">
        <v>8271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>
        <f t="shared" si="312"/>
        <v>1.1346000000000001</v>
      </c>
      <c r="O3363" s="7">
        <f t="shared" si="313"/>
        <v>83.42647058823529</v>
      </c>
      <c r="P3363" t="s">
        <v>8271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>
        <f t="shared" si="312"/>
        <v>2.1800000000000002</v>
      </c>
      <c r="O3364" s="7">
        <f t="shared" si="313"/>
        <v>54.5</v>
      </c>
      <c r="P3364" t="s">
        <v>8271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>
        <f t="shared" si="312"/>
        <v>1.0141935483870967</v>
      </c>
      <c r="O3365" s="7">
        <f t="shared" si="313"/>
        <v>302.30769230769232</v>
      </c>
      <c r="P3365" t="s">
        <v>8271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>
        <f t="shared" si="312"/>
        <v>1.0593333333333332</v>
      </c>
      <c r="O3366" s="7">
        <f t="shared" si="313"/>
        <v>44.138888888888886</v>
      </c>
      <c r="P3366" t="s">
        <v>8271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>
        <f t="shared" si="312"/>
        <v>1.04</v>
      </c>
      <c r="O3367" s="7">
        <f t="shared" si="313"/>
        <v>866.66666666666663</v>
      </c>
      <c r="P3367" t="s">
        <v>8271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>
        <f t="shared" si="312"/>
        <v>2.21</v>
      </c>
      <c r="O3368" s="7">
        <f t="shared" si="313"/>
        <v>61.388888888888886</v>
      </c>
      <c r="P3368" t="s">
        <v>8271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>
        <f t="shared" si="312"/>
        <v>1.1866666666666668</v>
      </c>
      <c r="O3369" s="7">
        <f t="shared" si="313"/>
        <v>29.666666666666668</v>
      </c>
      <c r="P3369" t="s">
        <v>8271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>
        <f t="shared" si="312"/>
        <v>1.046</v>
      </c>
      <c r="O3370" s="7">
        <f t="shared" si="313"/>
        <v>45.478260869565219</v>
      </c>
      <c r="P3370" t="s">
        <v>8271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>
        <f t="shared" si="312"/>
        <v>1.0389999999999999</v>
      </c>
      <c r="O3371" s="7">
        <f t="shared" si="313"/>
        <v>96.203703703703709</v>
      </c>
      <c r="P3371" t="s">
        <v>8271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>
        <f t="shared" si="312"/>
        <v>1.1773333333333333</v>
      </c>
      <c r="O3372" s="7">
        <f t="shared" si="313"/>
        <v>67.92307692307692</v>
      </c>
      <c r="P3372" t="s">
        <v>8271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>
        <f t="shared" si="312"/>
        <v>1.385</v>
      </c>
      <c r="O3373" s="7">
        <f t="shared" si="313"/>
        <v>30.777777777777779</v>
      </c>
      <c r="P3373" t="s">
        <v>8271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>
        <f t="shared" si="312"/>
        <v>1.0349999999999999</v>
      </c>
      <c r="O3374" s="7">
        <f t="shared" si="313"/>
        <v>38.333333333333336</v>
      </c>
      <c r="P3374" t="s">
        <v>8271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>
        <f t="shared" si="312"/>
        <v>1.0024999999999999</v>
      </c>
      <c r="O3375" s="7">
        <f t="shared" si="313"/>
        <v>66.833333333333329</v>
      </c>
      <c r="P3375" t="s">
        <v>8271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>
        <f t="shared" si="312"/>
        <v>1.0657142857142856</v>
      </c>
      <c r="O3376" s="7">
        <f t="shared" si="313"/>
        <v>71.730769230769226</v>
      </c>
      <c r="P3376" t="s">
        <v>8271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>
        <f t="shared" si="312"/>
        <v>1</v>
      </c>
      <c r="O3377" s="7">
        <f t="shared" si="313"/>
        <v>176.47058823529412</v>
      </c>
      <c r="P3377" t="s">
        <v>8271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>
        <f t="shared" si="312"/>
        <v>1.0001249999999999</v>
      </c>
      <c r="O3378" s="7">
        <f t="shared" si="313"/>
        <v>421.10526315789474</v>
      </c>
      <c r="P3378" t="s">
        <v>8271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>
        <f t="shared" si="312"/>
        <v>1.0105</v>
      </c>
      <c r="O3379" s="7">
        <f t="shared" si="313"/>
        <v>104.98701298701299</v>
      </c>
      <c r="P3379" t="s">
        <v>8271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>
        <f t="shared" si="312"/>
        <v>1.0763636363636364</v>
      </c>
      <c r="O3380" s="7">
        <f t="shared" si="313"/>
        <v>28.19047619047619</v>
      </c>
      <c r="P3380" t="s">
        <v>8271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>
        <f t="shared" si="312"/>
        <v>1.0365</v>
      </c>
      <c r="O3381" s="7">
        <f t="shared" si="313"/>
        <v>54.55263157894737</v>
      </c>
      <c r="P3381" t="s">
        <v>8271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>
        <f t="shared" si="312"/>
        <v>1.0443333333333333</v>
      </c>
      <c r="O3382" s="7">
        <f t="shared" si="313"/>
        <v>111.89285714285714</v>
      </c>
      <c r="P3382" t="s">
        <v>8271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>
        <f t="shared" si="312"/>
        <v>1.0225</v>
      </c>
      <c r="O3383" s="7">
        <f t="shared" si="313"/>
        <v>85.208333333333329</v>
      </c>
      <c r="P3383" t="s">
        <v>8271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>
        <f t="shared" si="312"/>
        <v>1.0074285714285713</v>
      </c>
      <c r="O3384" s="7">
        <f t="shared" si="313"/>
        <v>76.652173913043484</v>
      </c>
      <c r="P3384" t="s">
        <v>8271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>
        <f t="shared" si="312"/>
        <v>1.1171428571428572</v>
      </c>
      <c r="O3385" s="7">
        <f t="shared" si="313"/>
        <v>65.166666666666671</v>
      </c>
      <c r="P3385" t="s">
        <v>8271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>
        <f t="shared" si="312"/>
        <v>1.0001100000000001</v>
      </c>
      <c r="O3386" s="7">
        <f t="shared" si="313"/>
        <v>93.760312499999998</v>
      </c>
      <c r="P3386" t="s">
        <v>8271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>
        <f t="shared" si="312"/>
        <v>1</v>
      </c>
      <c r="O3387" s="7">
        <f t="shared" si="313"/>
        <v>133.33333333333334</v>
      </c>
      <c r="P3387" t="s">
        <v>8271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>
        <f t="shared" si="312"/>
        <v>1.05</v>
      </c>
      <c r="O3388" s="7">
        <f t="shared" si="313"/>
        <v>51.219512195121951</v>
      </c>
      <c r="P3388" t="s">
        <v>8271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>
        <f t="shared" si="312"/>
        <v>1.1686666666666667</v>
      </c>
      <c r="O3389" s="7">
        <f t="shared" si="313"/>
        <v>100.17142857142858</v>
      </c>
      <c r="P3389" t="s">
        <v>8271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>
        <f t="shared" si="312"/>
        <v>1.038</v>
      </c>
      <c r="O3390" s="7">
        <f t="shared" si="313"/>
        <v>34.6</v>
      </c>
      <c r="P3390" t="s">
        <v>8271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>
        <f t="shared" si="312"/>
        <v>1.145</v>
      </c>
      <c r="O3391" s="7">
        <f t="shared" si="313"/>
        <v>184.67741935483872</v>
      </c>
      <c r="P3391" t="s">
        <v>8271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>
        <f t="shared" si="312"/>
        <v>1.024</v>
      </c>
      <c r="O3392" s="7">
        <f t="shared" si="313"/>
        <v>69.818181818181813</v>
      </c>
      <c r="P3392" t="s">
        <v>8271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>
        <f t="shared" si="312"/>
        <v>2.23</v>
      </c>
      <c r="O3393" s="7">
        <f t="shared" si="313"/>
        <v>61.944444444444443</v>
      </c>
      <c r="P3393" t="s">
        <v>8271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>
        <f t="shared" si="312"/>
        <v>1</v>
      </c>
      <c r="O3394" s="7">
        <f t="shared" si="313"/>
        <v>41.666666666666664</v>
      </c>
      <c r="P3394" t="s">
        <v>8271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>
        <f t="shared" ref="N3395:N3458" si="318">E3395/D3395</f>
        <v>1.0580000000000001</v>
      </c>
      <c r="O3395" s="7">
        <f t="shared" ref="O3395:O3458" si="319">IF(L3395,E3395/L3395,0)</f>
        <v>36.06818181818182</v>
      </c>
      <c r="P3395" t="s">
        <v>8271</v>
      </c>
      <c r="Q3395" t="str">
        <f t="shared" ref="Q3395:Q3458" si="320">LEFT(P3395, SEARCH("/",P3395,1)-1)</f>
        <v>theater</v>
      </c>
      <c r="R3395" t="str">
        <f t="shared" ref="R3395:R3458" si="321">RIGHT(P3395,LEN(P3395) - SEARCH("/", P3395, 1))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>
        <f t="shared" si="318"/>
        <v>1.4236363636363636</v>
      </c>
      <c r="O3396" s="7">
        <f t="shared" si="319"/>
        <v>29</v>
      </c>
      <c r="P3396" t="s">
        <v>8271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>
        <f t="shared" si="318"/>
        <v>1.84</v>
      </c>
      <c r="O3397" s="7">
        <f t="shared" si="319"/>
        <v>24.210526315789473</v>
      </c>
      <c r="P3397" t="s">
        <v>8271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>
        <f t="shared" si="318"/>
        <v>1.0433333333333332</v>
      </c>
      <c r="O3398" s="7">
        <f t="shared" si="319"/>
        <v>55.892857142857146</v>
      </c>
      <c r="P3398" t="s">
        <v>8271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>
        <f t="shared" si="318"/>
        <v>1.1200000000000001</v>
      </c>
      <c r="O3399" s="7">
        <f t="shared" si="319"/>
        <v>11.666666666666666</v>
      </c>
      <c r="P3399" t="s">
        <v>8271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>
        <f t="shared" si="318"/>
        <v>1.1107499999999999</v>
      </c>
      <c r="O3400" s="7">
        <f t="shared" si="319"/>
        <v>68.353846153846149</v>
      </c>
      <c r="P3400" t="s">
        <v>8271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>
        <f t="shared" si="318"/>
        <v>1.0375000000000001</v>
      </c>
      <c r="O3401" s="7">
        <f t="shared" si="319"/>
        <v>27.065217391304348</v>
      </c>
      <c r="P3401" t="s">
        <v>8271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>
        <f t="shared" si="318"/>
        <v>1.0041</v>
      </c>
      <c r="O3402" s="7">
        <f t="shared" si="319"/>
        <v>118.12941176470588</v>
      </c>
      <c r="P3402" t="s">
        <v>8271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>
        <f t="shared" si="318"/>
        <v>1.0186206896551724</v>
      </c>
      <c r="O3403" s="7">
        <f t="shared" si="319"/>
        <v>44.757575757575758</v>
      </c>
      <c r="P3403" t="s">
        <v>8271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>
        <f t="shared" si="318"/>
        <v>1.0976666666666666</v>
      </c>
      <c r="O3404" s="7">
        <f t="shared" si="319"/>
        <v>99.787878787878782</v>
      </c>
      <c r="P3404" t="s">
        <v>8271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>
        <f t="shared" si="318"/>
        <v>1</v>
      </c>
      <c r="O3405" s="7">
        <f t="shared" si="319"/>
        <v>117.64705882352941</v>
      </c>
      <c r="P3405" t="s">
        <v>8271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>
        <f t="shared" si="318"/>
        <v>1.22</v>
      </c>
      <c r="O3406" s="7">
        <f t="shared" si="319"/>
        <v>203.33333333333334</v>
      </c>
      <c r="P3406" t="s">
        <v>8271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>
        <f t="shared" si="318"/>
        <v>1.3757142857142857</v>
      </c>
      <c r="O3407" s="7">
        <f t="shared" si="319"/>
        <v>28.323529411764707</v>
      </c>
      <c r="P3407" t="s">
        <v>8271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>
        <f t="shared" si="318"/>
        <v>1.0031000000000001</v>
      </c>
      <c r="O3408" s="7">
        <f t="shared" si="319"/>
        <v>110.23076923076923</v>
      </c>
      <c r="P3408" t="s">
        <v>8271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>
        <f t="shared" si="318"/>
        <v>1.071</v>
      </c>
      <c r="O3409" s="7">
        <f t="shared" si="319"/>
        <v>31.970149253731343</v>
      </c>
      <c r="P3409" t="s">
        <v>8271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>
        <f t="shared" si="318"/>
        <v>2.11</v>
      </c>
      <c r="O3410" s="7">
        <f t="shared" si="319"/>
        <v>58.611111111111114</v>
      </c>
      <c r="P3410" t="s">
        <v>8271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>
        <f t="shared" si="318"/>
        <v>1.236</v>
      </c>
      <c r="O3411" s="7">
        <f t="shared" si="319"/>
        <v>29.428571428571427</v>
      </c>
      <c r="P3411" t="s">
        <v>8271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>
        <f t="shared" si="318"/>
        <v>1.085</v>
      </c>
      <c r="O3412" s="7">
        <f t="shared" si="319"/>
        <v>81.375</v>
      </c>
      <c r="P3412" t="s">
        <v>8271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>
        <f t="shared" si="318"/>
        <v>1.0356666666666667</v>
      </c>
      <c r="O3413" s="7">
        <f t="shared" si="319"/>
        <v>199.16666666666666</v>
      </c>
      <c r="P3413" t="s">
        <v>8271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>
        <f t="shared" si="318"/>
        <v>1</v>
      </c>
      <c r="O3414" s="7">
        <f t="shared" si="319"/>
        <v>115.38461538461539</v>
      </c>
      <c r="P3414" t="s">
        <v>8271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>
        <f t="shared" si="318"/>
        <v>1.3</v>
      </c>
      <c r="O3415" s="7">
        <f t="shared" si="319"/>
        <v>46.428571428571431</v>
      </c>
      <c r="P3415" t="s">
        <v>8271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>
        <f t="shared" si="318"/>
        <v>1.0349999999999999</v>
      </c>
      <c r="O3416" s="7">
        <f t="shared" si="319"/>
        <v>70.568181818181813</v>
      </c>
      <c r="P3416" t="s">
        <v>8271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>
        <f t="shared" si="318"/>
        <v>1</v>
      </c>
      <c r="O3417" s="7">
        <f t="shared" si="319"/>
        <v>22.222222222222221</v>
      </c>
      <c r="P3417" t="s">
        <v>8271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>
        <f t="shared" si="318"/>
        <v>1.196</v>
      </c>
      <c r="O3418" s="7">
        <f t="shared" si="319"/>
        <v>159.46666666666667</v>
      </c>
      <c r="P3418" t="s">
        <v>8271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>
        <f t="shared" si="318"/>
        <v>1.0000058823529412</v>
      </c>
      <c r="O3419" s="7">
        <f t="shared" si="319"/>
        <v>37.777999999999999</v>
      </c>
      <c r="P3419" t="s">
        <v>8271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>
        <f t="shared" si="318"/>
        <v>1.00875</v>
      </c>
      <c r="O3420" s="7">
        <f t="shared" si="319"/>
        <v>72.053571428571431</v>
      </c>
      <c r="P3420" t="s">
        <v>8271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>
        <f t="shared" si="318"/>
        <v>1.0654545454545454</v>
      </c>
      <c r="O3421" s="7">
        <f t="shared" si="319"/>
        <v>63.695652173913047</v>
      </c>
      <c r="P3421" t="s">
        <v>8271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>
        <f t="shared" si="318"/>
        <v>1.38</v>
      </c>
      <c r="O3422" s="7">
        <f t="shared" si="319"/>
        <v>28.411764705882351</v>
      </c>
      <c r="P3422" t="s">
        <v>8271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>
        <f t="shared" si="318"/>
        <v>1.0115000000000001</v>
      </c>
      <c r="O3423" s="7">
        <f t="shared" si="319"/>
        <v>103.21428571428571</v>
      </c>
      <c r="P3423" t="s">
        <v>8271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>
        <f t="shared" si="318"/>
        <v>1.091</v>
      </c>
      <c r="O3424" s="7">
        <f t="shared" si="319"/>
        <v>71.152173913043484</v>
      </c>
      <c r="P3424" t="s">
        <v>8271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>
        <f t="shared" si="318"/>
        <v>1.4</v>
      </c>
      <c r="O3425" s="7">
        <f t="shared" si="319"/>
        <v>35</v>
      </c>
      <c r="P3425" t="s">
        <v>8271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>
        <f t="shared" si="318"/>
        <v>1.0358333333333334</v>
      </c>
      <c r="O3426" s="7">
        <f t="shared" si="319"/>
        <v>81.776315789473685</v>
      </c>
      <c r="P3426" t="s">
        <v>8271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>
        <f t="shared" si="318"/>
        <v>1.0297033333333332</v>
      </c>
      <c r="O3427" s="7">
        <f t="shared" si="319"/>
        <v>297.02980769230766</v>
      </c>
      <c r="P3427" t="s">
        <v>8271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>
        <f t="shared" si="318"/>
        <v>1.0813333333333333</v>
      </c>
      <c r="O3428" s="7">
        <f t="shared" si="319"/>
        <v>46.609195402298852</v>
      </c>
      <c r="P3428" t="s">
        <v>8271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>
        <f t="shared" si="318"/>
        <v>1</v>
      </c>
      <c r="O3429" s="7">
        <f t="shared" si="319"/>
        <v>51.724137931034484</v>
      </c>
      <c r="P3429" t="s">
        <v>8271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>
        <f t="shared" si="318"/>
        <v>1.0275000000000001</v>
      </c>
      <c r="O3430" s="7">
        <f t="shared" si="319"/>
        <v>40.294117647058826</v>
      </c>
      <c r="P3430" t="s">
        <v>8271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>
        <f t="shared" si="318"/>
        <v>1.3</v>
      </c>
      <c r="O3431" s="7">
        <f t="shared" si="319"/>
        <v>16.25</v>
      </c>
      <c r="P3431" t="s">
        <v>8271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>
        <f t="shared" si="318"/>
        <v>1.0854949999999999</v>
      </c>
      <c r="O3432" s="7">
        <f t="shared" si="319"/>
        <v>30.152638888888887</v>
      </c>
      <c r="P3432" t="s">
        <v>8271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>
        <f t="shared" si="318"/>
        <v>1</v>
      </c>
      <c r="O3433" s="7">
        <f t="shared" si="319"/>
        <v>95.238095238095241</v>
      </c>
      <c r="P3433" t="s">
        <v>8271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>
        <f t="shared" si="318"/>
        <v>1.0965</v>
      </c>
      <c r="O3434" s="7">
        <f t="shared" si="319"/>
        <v>52.214285714285715</v>
      </c>
      <c r="P3434" t="s">
        <v>8271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>
        <f t="shared" si="318"/>
        <v>1.0026315789473683</v>
      </c>
      <c r="O3435" s="7">
        <f t="shared" si="319"/>
        <v>134.1549295774648</v>
      </c>
      <c r="P3435" t="s">
        <v>8271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>
        <f t="shared" si="318"/>
        <v>1.0555000000000001</v>
      </c>
      <c r="O3436" s="7">
        <f t="shared" si="319"/>
        <v>62.827380952380949</v>
      </c>
      <c r="P3436" t="s">
        <v>8271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>
        <f t="shared" si="318"/>
        <v>1.1200000000000001</v>
      </c>
      <c r="O3437" s="7">
        <f t="shared" si="319"/>
        <v>58.94736842105263</v>
      </c>
      <c r="P3437" t="s">
        <v>8271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>
        <f t="shared" si="318"/>
        <v>1.0589999999999999</v>
      </c>
      <c r="O3438" s="7">
        <f t="shared" si="319"/>
        <v>143.1081081081081</v>
      </c>
      <c r="P3438" t="s">
        <v>8271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>
        <f t="shared" si="318"/>
        <v>1.01</v>
      </c>
      <c r="O3439" s="7">
        <f t="shared" si="319"/>
        <v>84.166666666666671</v>
      </c>
      <c r="P3439" t="s">
        <v>8271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>
        <f t="shared" si="318"/>
        <v>1.042</v>
      </c>
      <c r="O3440" s="7">
        <f t="shared" si="319"/>
        <v>186.07142857142858</v>
      </c>
      <c r="P3440" t="s">
        <v>8271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>
        <f t="shared" si="318"/>
        <v>1.3467833333333334</v>
      </c>
      <c r="O3441" s="7">
        <f t="shared" si="319"/>
        <v>89.785555555555561</v>
      </c>
      <c r="P3441" t="s">
        <v>8271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>
        <f t="shared" si="318"/>
        <v>1.052184</v>
      </c>
      <c r="O3442" s="7">
        <f t="shared" si="319"/>
        <v>64.157560975609755</v>
      </c>
      <c r="P3442" t="s">
        <v>8271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>
        <f t="shared" si="318"/>
        <v>1.026</v>
      </c>
      <c r="O3443" s="7">
        <f t="shared" si="319"/>
        <v>59.651162790697676</v>
      </c>
      <c r="P3443" t="s">
        <v>8271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>
        <f t="shared" si="318"/>
        <v>1</v>
      </c>
      <c r="O3444" s="7">
        <f t="shared" si="319"/>
        <v>31.25</v>
      </c>
      <c r="P3444" t="s">
        <v>8271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>
        <f t="shared" si="318"/>
        <v>1.855</v>
      </c>
      <c r="O3445" s="7">
        <f t="shared" si="319"/>
        <v>41.222222222222221</v>
      </c>
      <c r="P3445" t="s">
        <v>8271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>
        <f t="shared" si="318"/>
        <v>2.89</v>
      </c>
      <c r="O3446" s="7">
        <f t="shared" si="319"/>
        <v>43.35</v>
      </c>
      <c r="P3446" t="s">
        <v>8271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>
        <f t="shared" si="318"/>
        <v>1</v>
      </c>
      <c r="O3447" s="7">
        <f t="shared" si="319"/>
        <v>64.516129032258064</v>
      </c>
      <c r="P3447" t="s">
        <v>8271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>
        <f t="shared" si="318"/>
        <v>1.0820000000000001</v>
      </c>
      <c r="O3448" s="7">
        <f t="shared" si="319"/>
        <v>43.28</v>
      </c>
      <c r="P3448" t="s">
        <v>8271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>
        <f t="shared" si="318"/>
        <v>1.0780000000000001</v>
      </c>
      <c r="O3449" s="7">
        <f t="shared" si="319"/>
        <v>77</v>
      </c>
      <c r="P3449" t="s">
        <v>8271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>
        <f t="shared" si="318"/>
        <v>1.0976190476190477</v>
      </c>
      <c r="O3450" s="7">
        <f t="shared" si="319"/>
        <v>51.222222222222221</v>
      </c>
      <c r="P3450" t="s">
        <v>8271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>
        <f t="shared" si="318"/>
        <v>1.70625</v>
      </c>
      <c r="O3451" s="7">
        <f t="shared" si="319"/>
        <v>68.25</v>
      </c>
      <c r="P3451" t="s">
        <v>8271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>
        <f t="shared" si="318"/>
        <v>1.52</v>
      </c>
      <c r="O3452" s="7">
        <f t="shared" si="319"/>
        <v>19.487179487179485</v>
      </c>
      <c r="P3452" t="s">
        <v>8271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>
        <f t="shared" si="318"/>
        <v>1.0123076923076924</v>
      </c>
      <c r="O3453" s="7">
        <f t="shared" si="319"/>
        <v>41.125</v>
      </c>
      <c r="P3453" t="s">
        <v>8271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>
        <f t="shared" si="318"/>
        <v>1.532</v>
      </c>
      <c r="O3454" s="7">
        <f t="shared" si="319"/>
        <v>41.405405405405403</v>
      </c>
      <c r="P3454" t="s">
        <v>8271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>
        <f t="shared" si="318"/>
        <v>1.2833333333333334</v>
      </c>
      <c r="O3455" s="7">
        <f t="shared" si="319"/>
        <v>27.5</v>
      </c>
      <c r="P3455" t="s">
        <v>8271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>
        <f t="shared" si="318"/>
        <v>1.0071428571428571</v>
      </c>
      <c r="O3456" s="7">
        <f t="shared" si="319"/>
        <v>33.571428571428569</v>
      </c>
      <c r="P3456" t="s">
        <v>8271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>
        <f t="shared" si="318"/>
        <v>1.0065</v>
      </c>
      <c r="O3457" s="7">
        <f t="shared" si="319"/>
        <v>145.86956521739131</v>
      </c>
      <c r="P3457" t="s">
        <v>8271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>
        <f t="shared" si="318"/>
        <v>1.913</v>
      </c>
      <c r="O3458" s="7">
        <f t="shared" si="319"/>
        <v>358.6875</v>
      </c>
      <c r="P3458" t="s">
        <v>8271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>
        <f t="shared" ref="N3459:N3522" si="324">E3459/D3459</f>
        <v>1.4019999999999999</v>
      </c>
      <c r="O3459" s="7">
        <f t="shared" ref="O3459:O3522" si="325">IF(L3459,E3459/L3459,0)</f>
        <v>50.981818181818184</v>
      </c>
      <c r="P3459" t="s">
        <v>8271</v>
      </c>
      <c r="Q3459" t="str">
        <f t="shared" ref="Q3459:Q3522" si="326">LEFT(P3459, SEARCH("/",P3459,1)-1)</f>
        <v>theater</v>
      </c>
      <c r="R3459" t="str">
        <f t="shared" ref="R3459:R3522" si="327">RIGHT(P3459,LEN(P3459) - SEARCH("/", P3459, 1))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>
        <f t="shared" si="324"/>
        <v>1.2433537832310839</v>
      </c>
      <c r="O3460" s="7">
        <f t="shared" si="325"/>
        <v>45.037037037037038</v>
      </c>
      <c r="P3460" t="s">
        <v>8271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>
        <f t="shared" si="324"/>
        <v>1.262</v>
      </c>
      <c r="O3461" s="7">
        <f t="shared" si="325"/>
        <v>17.527777777777779</v>
      </c>
      <c r="P3461" t="s">
        <v>8271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>
        <f t="shared" si="324"/>
        <v>1.9</v>
      </c>
      <c r="O3462" s="7">
        <f t="shared" si="325"/>
        <v>50</v>
      </c>
      <c r="P3462" t="s">
        <v>8271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>
        <f t="shared" si="324"/>
        <v>1.39</v>
      </c>
      <c r="O3463" s="7">
        <f t="shared" si="325"/>
        <v>57.916666666666664</v>
      </c>
      <c r="P3463" t="s">
        <v>8271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>
        <f t="shared" si="324"/>
        <v>2.02</v>
      </c>
      <c r="O3464" s="7">
        <f t="shared" si="325"/>
        <v>29.705882352941178</v>
      </c>
      <c r="P3464" t="s">
        <v>8271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>
        <f t="shared" si="324"/>
        <v>1.0338000000000001</v>
      </c>
      <c r="O3465" s="7">
        <f t="shared" si="325"/>
        <v>90.684210526315795</v>
      </c>
      <c r="P3465" t="s">
        <v>8271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>
        <f t="shared" si="324"/>
        <v>1.023236</v>
      </c>
      <c r="O3466" s="7">
        <f t="shared" si="325"/>
        <v>55.012688172043013</v>
      </c>
      <c r="P3466" t="s">
        <v>8271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>
        <f t="shared" si="324"/>
        <v>1.03</v>
      </c>
      <c r="O3467" s="7">
        <f t="shared" si="325"/>
        <v>57.222222222222221</v>
      </c>
      <c r="P3467" t="s">
        <v>8271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>
        <f t="shared" si="324"/>
        <v>1.2714285714285714</v>
      </c>
      <c r="O3468" s="7">
        <f t="shared" si="325"/>
        <v>72.950819672131146</v>
      </c>
      <c r="P3468" t="s">
        <v>8271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>
        <f t="shared" si="324"/>
        <v>1.01</v>
      </c>
      <c r="O3469" s="7">
        <f t="shared" si="325"/>
        <v>64.468085106382972</v>
      </c>
      <c r="P3469" t="s">
        <v>8271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>
        <f t="shared" si="324"/>
        <v>1.2178</v>
      </c>
      <c r="O3470" s="7">
        <f t="shared" si="325"/>
        <v>716.35294117647061</v>
      </c>
      <c r="P3470" t="s">
        <v>8271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>
        <f t="shared" si="324"/>
        <v>1.1339285714285714</v>
      </c>
      <c r="O3471" s="7">
        <f t="shared" si="325"/>
        <v>50.396825396825399</v>
      </c>
      <c r="P3471" t="s">
        <v>8271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>
        <f t="shared" si="324"/>
        <v>1.5</v>
      </c>
      <c r="O3472" s="7">
        <f t="shared" si="325"/>
        <v>41.666666666666664</v>
      </c>
      <c r="P3472" t="s">
        <v>8271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>
        <f t="shared" si="324"/>
        <v>2.1459999999999999</v>
      </c>
      <c r="O3473" s="7">
        <f t="shared" si="325"/>
        <v>35.766666666666666</v>
      </c>
      <c r="P3473" t="s">
        <v>8271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>
        <f t="shared" si="324"/>
        <v>1.0205</v>
      </c>
      <c r="O3474" s="7">
        <f t="shared" si="325"/>
        <v>88.739130434782609</v>
      </c>
      <c r="P3474" t="s">
        <v>8271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>
        <f t="shared" si="324"/>
        <v>1</v>
      </c>
      <c r="O3475" s="7">
        <f t="shared" si="325"/>
        <v>148.4848484848485</v>
      </c>
      <c r="P3475" t="s">
        <v>8271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>
        <f t="shared" si="324"/>
        <v>1.01</v>
      </c>
      <c r="O3476" s="7">
        <f t="shared" si="325"/>
        <v>51.794871794871796</v>
      </c>
      <c r="P3476" t="s">
        <v>8271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>
        <f t="shared" si="324"/>
        <v>1.1333333333333333</v>
      </c>
      <c r="O3477" s="7">
        <f t="shared" si="325"/>
        <v>20</v>
      </c>
      <c r="P3477" t="s">
        <v>8271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>
        <f t="shared" si="324"/>
        <v>1.04</v>
      </c>
      <c r="O3478" s="7">
        <f t="shared" si="325"/>
        <v>52</v>
      </c>
      <c r="P3478" t="s">
        <v>8271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>
        <f t="shared" si="324"/>
        <v>1.1533333333333333</v>
      </c>
      <c r="O3479" s="7">
        <f t="shared" si="325"/>
        <v>53.230769230769234</v>
      </c>
      <c r="P3479" t="s">
        <v>8271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>
        <f t="shared" si="324"/>
        <v>1.1285000000000001</v>
      </c>
      <c r="O3480" s="7">
        <f t="shared" si="325"/>
        <v>39.596491228070178</v>
      </c>
      <c r="P3480" t="s">
        <v>8271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>
        <f t="shared" si="324"/>
        <v>1.2786666666666666</v>
      </c>
      <c r="O3481" s="7">
        <f t="shared" si="325"/>
        <v>34.25</v>
      </c>
      <c r="P3481" t="s">
        <v>8271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>
        <f t="shared" si="324"/>
        <v>1.4266666666666667</v>
      </c>
      <c r="O3482" s="7">
        <f t="shared" si="325"/>
        <v>164.61538461538461</v>
      </c>
      <c r="P3482" t="s">
        <v>8271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>
        <f t="shared" si="324"/>
        <v>1.1879999999999999</v>
      </c>
      <c r="O3483" s="7">
        <f t="shared" si="325"/>
        <v>125.05263157894737</v>
      </c>
      <c r="P3483" t="s">
        <v>8271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>
        <f t="shared" si="324"/>
        <v>1.3833333333333333</v>
      </c>
      <c r="O3484" s="7">
        <f t="shared" si="325"/>
        <v>51.875</v>
      </c>
      <c r="P3484" t="s">
        <v>8271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>
        <f t="shared" si="324"/>
        <v>1.599402985074627</v>
      </c>
      <c r="O3485" s="7">
        <f t="shared" si="325"/>
        <v>40.285714285714285</v>
      </c>
      <c r="P3485" t="s">
        <v>8271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>
        <f t="shared" si="324"/>
        <v>1.1424000000000001</v>
      </c>
      <c r="O3486" s="7">
        <f t="shared" si="325"/>
        <v>64.909090909090907</v>
      </c>
      <c r="P3486" t="s">
        <v>8271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>
        <f t="shared" si="324"/>
        <v>1.0060606060606061</v>
      </c>
      <c r="O3487" s="7">
        <f t="shared" si="325"/>
        <v>55.333333333333336</v>
      </c>
      <c r="P3487" t="s">
        <v>8271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>
        <f t="shared" si="324"/>
        <v>1.552</v>
      </c>
      <c r="O3488" s="7">
        <f t="shared" si="325"/>
        <v>83.142857142857139</v>
      </c>
      <c r="P3488" t="s">
        <v>8271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>
        <f t="shared" si="324"/>
        <v>1.2775000000000001</v>
      </c>
      <c r="O3489" s="7">
        <f t="shared" si="325"/>
        <v>38.712121212121211</v>
      </c>
      <c r="P3489" t="s">
        <v>8271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>
        <f t="shared" si="324"/>
        <v>1.212</v>
      </c>
      <c r="O3490" s="7">
        <f t="shared" si="325"/>
        <v>125.37931034482759</v>
      </c>
      <c r="P3490" t="s">
        <v>8271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>
        <f t="shared" si="324"/>
        <v>1.127</v>
      </c>
      <c r="O3491" s="7">
        <f t="shared" si="325"/>
        <v>78.263888888888886</v>
      </c>
      <c r="P3491" t="s">
        <v>8271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>
        <f t="shared" si="324"/>
        <v>1.2749999999999999</v>
      </c>
      <c r="O3492" s="7">
        <f t="shared" si="325"/>
        <v>47.222222222222221</v>
      </c>
      <c r="P3492" t="s">
        <v>8271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>
        <f t="shared" si="324"/>
        <v>1.5820000000000001</v>
      </c>
      <c r="O3493" s="7">
        <f t="shared" si="325"/>
        <v>79.099999999999994</v>
      </c>
      <c r="P3493" t="s">
        <v>8271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>
        <f t="shared" si="324"/>
        <v>1.0526894736842105</v>
      </c>
      <c r="O3494" s="7">
        <f t="shared" si="325"/>
        <v>114.29199999999999</v>
      </c>
      <c r="P3494" t="s">
        <v>8271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>
        <f t="shared" si="324"/>
        <v>1</v>
      </c>
      <c r="O3495" s="7">
        <f t="shared" si="325"/>
        <v>51.724137931034484</v>
      </c>
      <c r="P3495" t="s">
        <v>8271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>
        <f t="shared" si="324"/>
        <v>1</v>
      </c>
      <c r="O3496" s="7">
        <f t="shared" si="325"/>
        <v>30.76923076923077</v>
      </c>
      <c r="P3496" t="s">
        <v>8271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>
        <f t="shared" si="324"/>
        <v>1.0686</v>
      </c>
      <c r="O3497" s="7">
        <f t="shared" si="325"/>
        <v>74.208333333333329</v>
      </c>
      <c r="P3497" t="s">
        <v>8271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>
        <f t="shared" si="324"/>
        <v>1.244</v>
      </c>
      <c r="O3498" s="7">
        <f t="shared" si="325"/>
        <v>47.846153846153847</v>
      </c>
      <c r="P3498" t="s">
        <v>8271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>
        <f t="shared" si="324"/>
        <v>1.0870406189555126</v>
      </c>
      <c r="O3499" s="7">
        <f t="shared" si="325"/>
        <v>34.408163265306122</v>
      </c>
      <c r="P3499" t="s">
        <v>8271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>
        <f t="shared" si="324"/>
        <v>1.0242424242424242</v>
      </c>
      <c r="O3500" s="7">
        <f t="shared" si="325"/>
        <v>40.238095238095241</v>
      </c>
      <c r="P3500" t="s">
        <v>8271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>
        <f t="shared" si="324"/>
        <v>1.0549999999999999</v>
      </c>
      <c r="O3501" s="7">
        <f t="shared" si="325"/>
        <v>60.285714285714285</v>
      </c>
      <c r="P3501" t="s">
        <v>8271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>
        <f t="shared" si="324"/>
        <v>1.0629999999999999</v>
      </c>
      <c r="O3502" s="7">
        <f t="shared" si="325"/>
        <v>25.30952380952381</v>
      </c>
      <c r="P3502" t="s">
        <v>8271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>
        <f t="shared" si="324"/>
        <v>1.0066666666666666</v>
      </c>
      <c r="O3503" s="7">
        <f t="shared" si="325"/>
        <v>35.952380952380949</v>
      </c>
      <c r="P3503" t="s">
        <v>8271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>
        <f t="shared" si="324"/>
        <v>1.054</v>
      </c>
      <c r="O3504" s="7">
        <f t="shared" si="325"/>
        <v>136</v>
      </c>
      <c r="P3504" t="s">
        <v>8271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>
        <f t="shared" si="324"/>
        <v>1.0755999999999999</v>
      </c>
      <c r="O3505" s="7">
        <f t="shared" si="325"/>
        <v>70.763157894736835</v>
      </c>
      <c r="P3505" t="s">
        <v>8271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>
        <f t="shared" si="324"/>
        <v>1</v>
      </c>
      <c r="O3506" s="7">
        <f t="shared" si="325"/>
        <v>125</v>
      </c>
      <c r="P3506" t="s">
        <v>8271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>
        <f t="shared" si="324"/>
        <v>1.0376000000000001</v>
      </c>
      <c r="O3507" s="7">
        <f t="shared" si="325"/>
        <v>66.512820512820511</v>
      </c>
      <c r="P3507" t="s">
        <v>8271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>
        <f t="shared" si="324"/>
        <v>1.0149999999999999</v>
      </c>
      <c r="O3508" s="7">
        <f t="shared" si="325"/>
        <v>105</v>
      </c>
      <c r="P3508" t="s">
        <v>8271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>
        <f t="shared" si="324"/>
        <v>1.044</v>
      </c>
      <c r="O3509" s="7">
        <f t="shared" si="325"/>
        <v>145</v>
      </c>
      <c r="P3509" t="s">
        <v>8271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>
        <f t="shared" si="324"/>
        <v>1.8</v>
      </c>
      <c r="O3510" s="7">
        <f t="shared" si="325"/>
        <v>12</v>
      </c>
      <c r="P3510" t="s">
        <v>8271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>
        <f t="shared" si="324"/>
        <v>1.0633333333333332</v>
      </c>
      <c r="O3511" s="7">
        <f t="shared" si="325"/>
        <v>96.666666666666671</v>
      </c>
      <c r="P3511" t="s">
        <v>8271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>
        <f t="shared" si="324"/>
        <v>1.0055555555555555</v>
      </c>
      <c r="O3512" s="7">
        <f t="shared" si="325"/>
        <v>60.333333333333336</v>
      </c>
      <c r="P3512" t="s">
        <v>8271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>
        <f t="shared" si="324"/>
        <v>1.012</v>
      </c>
      <c r="O3513" s="7">
        <f t="shared" si="325"/>
        <v>79.89473684210526</v>
      </c>
      <c r="P3513" t="s">
        <v>8271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>
        <f t="shared" si="324"/>
        <v>1</v>
      </c>
      <c r="O3514" s="7">
        <f t="shared" si="325"/>
        <v>58.823529411764703</v>
      </c>
      <c r="P3514" t="s">
        <v>8271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>
        <f t="shared" si="324"/>
        <v>1.1839285714285714</v>
      </c>
      <c r="O3515" s="7">
        <f t="shared" si="325"/>
        <v>75.340909090909093</v>
      </c>
      <c r="P3515" t="s">
        <v>8271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>
        <f t="shared" si="324"/>
        <v>1.1000000000000001</v>
      </c>
      <c r="O3516" s="7">
        <f t="shared" si="325"/>
        <v>55</v>
      </c>
      <c r="P3516" t="s">
        <v>8271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>
        <f t="shared" si="324"/>
        <v>1.0266666666666666</v>
      </c>
      <c r="O3517" s="7">
        <f t="shared" si="325"/>
        <v>66.956521739130437</v>
      </c>
      <c r="P3517" t="s">
        <v>8271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>
        <f t="shared" si="324"/>
        <v>1</v>
      </c>
      <c r="O3518" s="7">
        <f t="shared" si="325"/>
        <v>227.27272727272728</v>
      </c>
      <c r="P3518" t="s">
        <v>8271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>
        <f t="shared" si="324"/>
        <v>1</v>
      </c>
      <c r="O3519" s="7">
        <f t="shared" si="325"/>
        <v>307.69230769230768</v>
      </c>
      <c r="P3519" t="s">
        <v>8271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>
        <f t="shared" si="324"/>
        <v>1.10046</v>
      </c>
      <c r="O3520" s="7">
        <f t="shared" si="325"/>
        <v>50.020909090909093</v>
      </c>
      <c r="P3520" t="s">
        <v>8271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>
        <f t="shared" si="324"/>
        <v>1.0135000000000001</v>
      </c>
      <c r="O3521" s="7">
        <f t="shared" si="325"/>
        <v>72.392857142857139</v>
      </c>
      <c r="P3521" t="s">
        <v>8271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>
        <f t="shared" si="324"/>
        <v>1.0075000000000001</v>
      </c>
      <c r="O3522" s="7">
        <f t="shared" si="325"/>
        <v>95.952380952380949</v>
      </c>
      <c r="P3522" t="s">
        <v>8271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>
        <f t="shared" ref="N3523:N3586" si="330">E3523/D3523</f>
        <v>1.6942857142857144</v>
      </c>
      <c r="O3523" s="7">
        <f t="shared" ref="O3523:O3586" si="331">IF(L3523,E3523/L3523,0)</f>
        <v>45.615384615384613</v>
      </c>
      <c r="P3523" t="s">
        <v>8271</v>
      </c>
      <c r="Q3523" t="str">
        <f t="shared" ref="Q3523:Q3586" si="332">LEFT(P3523, SEARCH("/",P3523,1)-1)</f>
        <v>theater</v>
      </c>
      <c r="R3523" t="str">
        <f t="shared" ref="R3523:R3586" si="333">RIGHT(P3523,LEN(P3523) - SEARCH("/", P3523, 1))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>
        <f t="shared" si="330"/>
        <v>1</v>
      </c>
      <c r="O3524" s="7">
        <f t="shared" si="331"/>
        <v>41.029411764705884</v>
      </c>
      <c r="P3524" t="s">
        <v>8271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>
        <f t="shared" si="330"/>
        <v>1.1365000000000001</v>
      </c>
      <c r="O3525" s="7">
        <f t="shared" si="331"/>
        <v>56.825000000000003</v>
      </c>
      <c r="P3525" t="s">
        <v>8271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>
        <f t="shared" si="330"/>
        <v>1.0156000000000001</v>
      </c>
      <c r="O3526" s="7">
        <f t="shared" si="331"/>
        <v>137.24324324324326</v>
      </c>
      <c r="P3526" t="s">
        <v>8271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>
        <f t="shared" si="330"/>
        <v>1.06</v>
      </c>
      <c r="O3527" s="7">
        <f t="shared" si="331"/>
        <v>75.714285714285708</v>
      </c>
      <c r="P3527" t="s">
        <v>8271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>
        <f t="shared" si="330"/>
        <v>1.02</v>
      </c>
      <c r="O3528" s="7">
        <f t="shared" si="331"/>
        <v>99</v>
      </c>
      <c r="P3528" t="s">
        <v>8271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>
        <f t="shared" si="330"/>
        <v>1.1691666666666667</v>
      </c>
      <c r="O3529" s="7">
        <f t="shared" si="331"/>
        <v>81.569767441860463</v>
      </c>
      <c r="P3529" t="s">
        <v>8271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>
        <f t="shared" si="330"/>
        <v>1.0115151515151515</v>
      </c>
      <c r="O3530" s="7">
        <f t="shared" si="331"/>
        <v>45.108108108108105</v>
      </c>
      <c r="P3530" t="s">
        <v>8271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>
        <f t="shared" si="330"/>
        <v>1.32</v>
      </c>
      <c r="O3531" s="7">
        <f t="shared" si="331"/>
        <v>36.666666666666664</v>
      </c>
      <c r="P3531" t="s">
        <v>8271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>
        <f t="shared" si="330"/>
        <v>1</v>
      </c>
      <c r="O3532" s="7">
        <f t="shared" si="331"/>
        <v>125</v>
      </c>
      <c r="P3532" t="s">
        <v>8271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>
        <f t="shared" si="330"/>
        <v>1.28</v>
      </c>
      <c r="O3533" s="7">
        <f t="shared" si="331"/>
        <v>49.230769230769234</v>
      </c>
      <c r="P3533" t="s">
        <v>8271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>
        <f t="shared" si="330"/>
        <v>1.1895833333333334</v>
      </c>
      <c r="O3534" s="7">
        <f t="shared" si="331"/>
        <v>42.296296296296298</v>
      </c>
      <c r="P3534" t="s">
        <v>8271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>
        <f t="shared" si="330"/>
        <v>1.262</v>
      </c>
      <c r="O3535" s="7">
        <f t="shared" si="331"/>
        <v>78.875</v>
      </c>
      <c r="P3535" t="s">
        <v>8271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>
        <f t="shared" si="330"/>
        <v>1.5620000000000001</v>
      </c>
      <c r="O3536" s="7">
        <f t="shared" si="331"/>
        <v>38.284313725490193</v>
      </c>
      <c r="P3536" t="s">
        <v>8271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>
        <f t="shared" si="330"/>
        <v>1.0315000000000001</v>
      </c>
      <c r="O3537" s="7">
        <f t="shared" si="331"/>
        <v>44.847826086956523</v>
      </c>
      <c r="P3537" t="s">
        <v>8271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>
        <f t="shared" si="330"/>
        <v>1.5333333333333334</v>
      </c>
      <c r="O3538" s="7">
        <f t="shared" si="331"/>
        <v>13.529411764705882</v>
      </c>
      <c r="P3538" t="s">
        <v>8271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>
        <f t="shared" si="330"/>
        <v>1.8044444444444445</v>
      </c>
      <c r="O3539" s="7">
        <f t="shared" si="331"/>
        <v>43.5</v>
      </c>
      <c r="P3539" t="s">
        <v>8271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>
        <f t="shared" si="330"/>
        <v>1.2845</v>
      </c>
      <c r="O3540" s="7">
        <f t="shared" si="331"/>
        <v>30.951807228915662</v>
      </c>
      <c r="P3540" t="s">
        <v>8271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>
        <f t="shared" si="330"/>
        <v>1.1966666666666668</v>
      </c>
      <c r="O3541" s="7">
        <f t="shared" si="331"/>
        <v>55.230769230769234</v>
      </c>
      <c r="P3541" t="s">
        <v>8271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>
        <f t="shared" si="330"/>
        <v>1.23</v>
      </c>
      <c r="O3542" s="7">
        <f t="shared" si="331"/>
        <v>46.125</v>
      </c>
      <c r="P3542" t="s">
        <v>8271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>
        <f t="shared" si="330"/>
        <v>1.05</v>
      </c>
      <c r="O3543" s="7">
        <f t="shared" si="331"/>
        <v>39.375</v>
      </c>
      <c r="P3543" t="s">
        <v>8271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>
        <f t="shared" si="330"/>
        <v>1.0223636363636364</v>
      </c>
      <c r="O3544" s="7">
        <f t="shared" si="331"/>
        <v>66.152941176470591</v>
      </c>
      <c r="P3544" t="s">
        <v>8271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>
        <f t="shared" si="330"/>
        <v>1.0466666666666666</v>
      </c>
      <c r="O3545" s="7">
        <f t="shared" si="331"/>
        <v>54.137931034482762</v>
      </c>
      <c r="P3545" t="s">
        <v>8271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>
        <f t="shared" si="330"/>
        <v>1</v>
      </c>
      <c r="O3546" s="7">
        <f t="shared" si="331"/>
        <v>104.16666666666667</v>
      </c>
      <c r="P3546" t="s">
        <v>8271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>
        <f t="shared" si="330"/>
        <v>1.004</v>
      </c>
      <c r="O3547" s="7">
        <f t="shared" si="331"/>
        <v>31.375</v>
      </c>
      <c r="P3547" t="s">
        <v>8271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>
        <f t="shared" si="330"/>
        <v>1.0227272727272727</v>
      </c>
      <c r="O3548" s="7">
        <f t="shared" si="331"/>
        <v>59.210526315789473</v>
      </c>
      <c r="P3548" t="s">
        <v>8271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>
        <f t="shared" si="330"/>
        <v>1.1440928571428572</v>
      </c>
      <c r="O3549" s="7">
        <f t="shared" si="331"/>
        <v>119.17633928571429</v>
      </c>
      <c r="P3549" t="s">
        <v>8271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>
        <f t="shared" si="330"/>
        <v>1.019047619047619</v>
      </c>
      <c r="O3550" s="7">
        <f t="shared" si="331"/>
        <v>164.61538461538461</v>
      </c>
      <c r="P3550" t="s">
        <v>8271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>
        <f t="shared" si="330"/>
        <v>1.02</v>
      </c>
      <c r="O3551" s="7">
        <f t="shared" si="331"/>
        <v>24.285714285714285</v>
      </c>
      <c r="P3551" t="s">
        <v>8271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>
        <f t="shared" si="330"/>
        <v>1.048</v>
      </c>
      <c r="O3552" s="7">
        <f t="shared" si="331"/>
        <v>40.9375</v>
      </c>
      <c r="P3552" t="s">
        <v>8271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>
        <f t="shared" si="330"/>
        <v>1.0183333333333333</v>
      </c>
      <c r="O3553" s="7">
        <f t="shared" si="331"/>
        <v>61.1</v>
      </c>
      <c r="P3553" t="s">
        <v>8271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>
        <f t="shared" si="330"/>
        <v>1</v>
      </c>
      <c r="O3554" s="7">
        <f t="shared" si="331"/>
        <v>38.65</v>
      </c>
      <c r="P3554" t="s">
        <v>8271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>
        <f t="shared" si="330"/>
        <v>1.0627272727272727</v>
      </c>
      <c r="O3555" s="7">
        <f t="shared" si="331"/>
        <v>56.20192307692308</v>
      </c>
      <c r="P3555" t="s">
        <v>8271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>
        <f t="shared" si="330"/>
        <v>1.1342219999999998</v>
      </c>
      <c r="O3556" s="7">
        <f t="shared" si="331"/>
        <v>107.00207547169811</v>
      </c>
      <c r="P3556" t="s">
        <v>8271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>
        <f t="shared" si="330"/>
        <v>1</v>
      </c>
      <c r="O3557" s="7">
        <f t="shared" si="331"/>
        <v>171.42857142857142</v>
      </c>
      <c r="P3557" t="s">
        <v>8271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>
        <f t="shared" si="330"/>
        <v>1.0045454545454546</v>
      </c>
      <c r="O3558" s="7">
        <f t="shared" si="331"/>
        <v>110.5</v>
      </c>
      <c r="P3558" t="s">
        <v>8271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>
        <f t="shared" si="330"/>
        <v>1.0003599999999999</v>
      </c>
      <c r="O3559" s="7">
        <f t="shared" si="331"/>
        <v>179.27598566308242</v>
      </c>
      <c r="P3559" t="s">
        <v>8271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>
        <f t="shared" si="330"/>
        <v>1.44</v>
      </c>
      <c r="O3560" s="7">
        <f t="shared" si="331"/>
        <v>22.90909090909091</v>
      </c>
      <c r="P3560" t="s">
        <v>8271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>
        <f t="shared" si="330"/>
        <v>1.0349999999999999</v>
      </c>
      <c r="O3561" s="7">
        <f t="shared" si="331"/>
        <v>43.125</v>
      </c>
      <c r="P3561" t="s">
        <v>8271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>
        <f t="shared" si="330"/>
        <v>1.0843750000000001</v>
      </c>
      <c r="O3562" s="7">
        <f t="shared" si="331"/>
        <v>46.891891891891895</v>
      </c>
      <c r="P3562" t="s">
        <v>8271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>
        <f t="shared" si="330"/>
        <v>1.024</v>
      </c>
      <c r="O3563" s="7">
        <f t="shared" si="331"/>
        <v>47.407407407407405</v>
      </c>
      <c r="P3563" t="s">
        <v>8271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>
        <f t="shared" si="330"/>
        <v>1.4888888888888889</v>
      </c>
      <c r="O3564" s="7">
        <f t="shared" si="331"/>
        <v>15.129032258064516</v>
      </c>
      <c r="P3564" t="s">
        <v>8271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>
        <f t="shared" si="330"/>
        <v>1.0549000000000002</v>
      </c>
      <c r="O3565" s="7">
        <f t="shared" si="331"/>
        <v>21.098000000000003</v>
      </c>
      <c r="P3565" t="s">
        <v>8271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>
        <f t="shared" si="330"/>
        <v>1.0049999999999999</v>
      </c>
      <c r="O3566" s="7">
        <f t="shared" si="331"/>
        <v>59.117647058823529</v>
      </c>
      <c r="P3566" t="s">
        <v>8271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>
        <f t="shared" si="330"/>
        <v>1.3055555555555556</v>
      </c>
      <c r="O3567" s="7">
        <f t="shared" si="331"/>
        <v>97.916666666666671</v>
      </c>
      <c r="P3567" t="s">
        <v>8271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>
        <f t="shared" si="330"/>
        <v>1.0475000000000001</v>
      </c>
      <c r="O3568" s="7">
        <f t="shared" si="331"/>
        <v>55.131578947368418</v>
      </c>
      <c r="P3568" t="s">
        <v>8271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>
        <f t="shared" si="330"/>
        <v>1.0880000000000001</v>
      </c>
      <c r="O3569" s="7">
        <f t="shared" si="331"/>
        <v>26.536585365853657</v>
      </c>
      <c r="P3569" t="s">
        <v>8271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>
        <f t="shared" si="330"/>
        <v>1.1100000000000001</v>
      </c>
      <c r="O3570" s="7">
        <f t="shared" si="331"/>
        <v>58.421052631578945</v>
      </c>
      <c r="P3570" t="s">
        <v>8271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>
        <f t="shared" si="330"/>
        <v>1.0047999999999999</v>
      </c>
      <c r="O3571" s="7">
        <f t="shared" si="331"/>
        <v>122.53658536585365</v>
      </c>
      <c r="P3571" t="s">
        <v>8271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>
        <f t="shared" si="330"/>
        <v>1.1435</v>
      </c>
      <c r="O3572" s="7">
        <f t="shared" si="331"/>
        <v>87.961538461538467</v>
      </c>
      <c r="P3572" t="s">
        <v>8271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>
        <f t="shared" si="330"/>
        <v>1.2206666666666666</v>
      </c>
      <c r="O3573" s="7">
        <f t="shared" si="331"/>
        <v>73.239999999999995</v>
      </c>
      <c r="P3573" t="s">
        <v>8271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>
        <f t="shared" si="330"/>
        <v>1</v>
      </c>
      <c r="O3574" s="7">
        <f t="shared" si="331"/>
        <v>55.555555555555557</v>
      </c>
      <c r="P3574" t="s">
        <v>8271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>
        <f t="shared" si="330"/>
        <v>1.028</v>
      </c>
      <c r="O3575" s="7">
        <f t="shared" si="331"/>
        <v>39.53846153846154</v>
      </c>
      <c r="P3575" t="s">
        <v>8271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>
        <f t="shared" si="330"/>
        <v>1.0612068965517241</v>
      </c>
      <c r="O3576" s="7">
        <f t="shared" si="331"/>
        <v>136.77777777777777</v>
      </c>
      <c r="P3576" t="s">
        <v>8271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>
        <f t="shared" si="330"/>
        <v>1.0133000000000001</v>
      </c>
      <c r="O3577" s="7">
        <f t="shared" si="331"/>
        <v>99.343137254901961</v>
      </c>
      <c r="P3577" t="s">
        <v>8271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>
        <f t="shared" si="330"/>
        <v>1</v>
      </c>
      <c r="O3578" s="7">
        <f t="shared" si="331"/>
        <v>20</v>
      </c>
      <c r="P3578" t="s">
        <v>8271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>
        <f t="shared" si="330"/>
        <v>1.3</v>
      </c>
      <c r="O3579" s="7">
        <f t="shared" si="331"/>
        <v>28.888888888888889</v>
      </c>
      <c r="P3579" t="s">
        <v>8271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>
        <f t="shared" si="330"/>
        <v>1.0001333333333333</v>
      </c>
      <c r="O3580" s="7">
        <f t="shared" si="331"/>
        <v>40.545945945945945</v>
      </c>
      <c r="P3580" t="s">
        <v>8271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>
        <f t="shared" si="330"/>
        <v>1</v>
      </c>
      <c r="O3581" s="7">
        <f t="shared" si="331"/>
        <v>35.714285714285715</v>
      </c>
      <c r="P3581" t="s">
        <v>8271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>
        <f t="shared" si="330"/>
        <v>1.1388888888888888</v>
      </c>
      <c r="O3582" s="7">
        <f t="shared" si="331"/>
        <v>37.962962962962962</v>
      </c>
      <c r="P3582" t="s">
        <v>8271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>
        <f t="shared" si="330"/>
        <v>1</v>
      </c>
      <c r="O3583" s="7">
        <f t="shared" si="331"/>
        <v>33.333333333333336</v>
      </c>
      <c r="P3583" t="s">
        <v>8271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>
        <f t="shared" si="330"/>
        <v>2.87</v>
      </c>
      <c r="O3584" s="7">
        <f t="shared" si="331"/>
        <v>58.571428571428569</v>
      </c>
      <c r="P3584" t="s">
        <v>8271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>
        <f t="shared" si="330"/>
        <v>1.085</v>
      </c>
      <c r="O3585" s="7">
        <f t="shared" si="331"/>
        <v>135.625</v>
      </c>
      <c r="P3585" t="s">
        <v>8271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>
        <f t="shared" si="330"/>
        <v>1.155</v>
      </c>
      <c r="O3586" s="7">
        <f t="shared" si="331"/>
        <v>30.9375</v>
      </c>
      <c r="P3586" t="s">
        <v>8271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>
        <f t="shared" ref="N3587:N3650" si="336">E3587/D3587</f>
        <v>1.1911764705882353</v>
      </c>
      <c r="O3587" s="7">
        <f t="shared" ref="O3587:O3650" si="337">IF(L3587,E3587/L3587,0)</f>
        <v>176.08695652173913</v>
      </c>
      <c r="P3587" t="s">
        <v>8271</v>
      </c>
      <c r="Q3587" t="str">
        <f t="shared" ref="Q3587:Q3650" si="338">LEFT(P3587, SEARCH("/",P3587,1)-1)</f>
        <v>theater</v>
      </c>
      <c r="R3587" t="str">
        <f t="shared" ref="R3587:R3650" si="339">RIGHT(P3587,LEN(P3587) - SEARCH("/", P3587, 1))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>
        <f t="shared" si="336"/>
        <v>1.0942666666666667</v>
      </c>
      <c r="O3588" s="7">
        <f t="shared" si="337"/>
        <v>151.9814814814815</v>
      </c>
      <c r="P3588" t="s">
        <v>8271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>
        <f t="shared" si="336"/>
        <v>1.266</v>
      </c>
      <c r="O3589" s="7">
        <f t="shared" si="337"/>
        <v>22.607142857142858</v>
      </c>
      <c r="P3589" t="s">
        <v>8271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>
        <f t="shared" si="336"/>
        <v>1.0049999999999999</v>
      </c>
      <c r="O3590" s="7">
        <f t="shared" si="337"/>
        <v>18.272727272727273</v>
      </c>
      <c r="P3590" t="s">
        <v>8271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>
        <f t="shared" si="336"/>
        <v>1.2749999999999999</v>
      </c>
      <c r="O3591" s="7">
        <f t="shared" si="337"/>
        <v>82.258064516129039</v>
      </c>
      <c r="P3591" t="s">
        <v>8271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>
        <f t="shared" si="336"/>
        <v>1.0005999999999999</v>
      </c>
      <c r="O3592" s="7">
        <f t="shared" si="337"/>
        <v>68.534246575342465</v>
      </c>
      <c r="P3592" t="s">
        <v>8271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>
        <f t="shared" si="336"/>
        <v>1.75</v>
      </c>
      <c r="O3593" s="7">
        <f t="shared" si="337"/>
        <v>68.055555555555557</v>
      </c>
      <c r="P3593" t="s">
        <v>8271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>
        <f t="shared" si="336"/>
        <v>1.2725</v>
      </c>
      <c r="O3594" s="7">
        <f t="shared" si="337"/>
        <v>72.714285714285708</v>
      </c>
      <c r="P3594" t="s">
        <v>8271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>
        <f t="shared" si="336"/>
        <v>1.1063333333333334</v>
      </c>
      <c r="O3595" s="7">
        <f t="shared" si="337"/>
        <v>77.186046511627907</v>
      </c>
      <c r="P3595" t="s">
        <v>8271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>
        <f t="shared" si="336"/>
        <v>1.2593749999999999</v>
      </c>
      <c r="O3596" s="7">
        <f t="shared" si="337"/>
        <v>55.972222222222221</v>
      </c>
      <c r="P3596" t="s">
        <v>8271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>
        <f t="shared" si="336"/>
        <v>1.1850000000000001</v>
      </c>
      <c r="O3597" s="7">
        <f t="shared" si="337"/>
        <v>49.693548387096776</v>
      </c>
      <c r="P3597" t="s">
        <v>8271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>
        <f t="shared" si="336"/>
        <v>1.0772727272727274</v>
      </c>
      <c r="O3598" s="7">
        <f t="shared" si="337"/>
        <v>79</v>
      </c>
      <c r="P3598" t="s">
        <v>8271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>
        <f t="shared" si="336"/>
        <v>1.026</v>
      </c>
      <c r="O3599" s="7">
        <f t="shared" si="337"/>
        <v>77.727272727272734</v>
      </c>
      <c r="P3599" t="s">
        <v>8271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>
        <f t="shared" si="336"/>
        <v>1.101</v>
      </c>
      <c r="O3600" s="7">
        <f t="shared" si="337"/>
        <v>40.777777777777779</v>
      </c>
      <c r="P3600" t="s">
        <v>8271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>
        <f t="shared" si="336"/>
        <v>2.02</v>
      </c>
      <c r="O3601" s="7">
        <f t="shared" si="337"/>
        <v>59.411764705882355</v>
      </c>
      <c r="P3601" t="s">
        <v>8271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>
        <f t="shared" si="336"/>
        <v>1.3</v>
      </c>
      <c r="O3602" s="7">
        <f t="shared" si="337"/>
        <v>3.25</v>
      </c>
      <c r="P3602" t="s">
        <v>8271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>
        <f t="shared" si="336"/>
        <v>1.0435000000000001</v>
      </c>
      <c r="O3603" s="7">
        <f t="shared" si="337"/>
        <v>39.377358490566039</v>
      </c>
      <c r="P3603" t="s">
        <v>8271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>
        <f t="shared" si="336"/>
        <v>1.0004999999999999</v>
      </c>
      <c r="O3604" s="7">
        <f t="shared" si="337"/>
        <v>81.673469387755105</v>
      </c>
      <c r="P3604" t="s">
        <v>8271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>
        <f t="shared" si="336"/>
        <v>1.7066666666666668</v>
      </c>
      <c r="O3605" s="7">
        <f t="shared" si="337"/>
        <v>44.912280701754383</v>
      </c>
      <c r="P3605" t="s">
        <v>8271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>
        <f t="shared" si="336"/>
        <v>1.1283333333333334</v>
      </c>
      <c r="O3606" s="7">
        <f t="shared" si="337"/>
        <v>49.05797101449275</v>
      </c>
      <c r="P3606" t="s">
        <v>8271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>
        <f t="shared" si="336"/>
        <v>1.84</v>
      </c>
      <c r="O3607" s="7">
        <f t="shared" si="337"/>
        <v>30.666666666666668</v>
      </c>
      <c r="P3607" t="s">
        <v>8271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>
        <f t="shared" si="336"/>
        <v>1.3026666666666666</v>
      </c>
      <c r="O3608" s="7">
        <f t="shared" si="337"/>
        <v>61.0625</v>
      </c>
      <c r="P3608" t="s">
        <v>8271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>
        <f t="shared" si="336"/>
        <v>1.0545454545454545</v>
      </c>
      <c r="O3609" s="7">
        <f t="shared" si="337"/>
        <v>29</v>
      </c>
      <c r="P3609" t="s">
        <v>8271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>
        <f t="shared" si="336"/>
        <v>1</v>
      </c>
      <c r="O3610" s="7">
        <f t="shared" si="337"/>
        <v>29.62962962962963</v>
      </c>
      <c r="P3610" t="s">
        <v>8271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>
        <f t="shared" si="336"/>
        <v>1.5331632653061225</v>
      </c>
      <c r="O3611" s="7">
        <f t="shared" si="337"/>
        <v>143.0952380952381</v>
      </c>
      <c r="P3611" t="s">
        <v>8271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>
        <f t="shared" si="336"/>
        <v>1.623</v>
      </c>
      <c r="O3612" s="7">
        <f t="shared" si="337"/>
        <v>52.354838709677416</v>
      </c>
      <c r="P3612" t="s">
        <v>8271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>
        <f t="shared" si="336"/>
        <v>1.36</v>
      </c>
      <c r="O3613" s="7">
        <f t="shared" si="337"/>
        <v>66.666666666666671</v>
      </c>
      <c r="P3613" t="s">
        <v>8271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>
        <f t="shared" si="336"/>
        <v>1.444</v>
      </c>
      <c r="O3614" s="7">
        <f t="shared" si="337"/>
        <v>126.66666666666667</v>
      </c>
      <c r="P3614" t="s">
        <v>8271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>
        <f t="shared" si="336"/>
        <v>1</v>
      </c>
      <c r="O3615" s="7">
        <f t="shared" si="337"/>
        <v>62.5</v>
      </c>
      <c r="P3615" t="s">
        <v>8271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>
        <f t="shared" si="336"/>
        <v>1.008</v>
      </c>
      <c r="O3616" s="7">
        <f t="shared" si="337"/>
        <v>35.492957746478872</v>
      </c>
      <c r="P3616" t="s">
        <v>8271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>
        <f t="shared" si="336"/>
        <v>1.0680000000000001</v>
      </c>
      <c r="O3617" s="7">
        <f t="shared" si="337"/>
        <v>37.083333333333336</v>
      </c>
      <c r="P3617" t="s">
        <v>8271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>
        <f t="shared" si="336"/>
        <v>1.248</v>
      </c>
      <c r="O3618" s="7">
        <f t="shared" si="337"/>
        <v>69.333333333333329</v>
      </c>
      <c r="P3618" t="s">
        <v>8271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>
        <f t="shared" si="336"/>
        <v>1.1891891891891893</v>
      </c>
      <c r="O3619" s="7">
        <f t="shared" si="337"/>
        <v>17.254901960784313</v>
      </c>
      <c r="P3619" t="s">
        <v>8271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>
        <f t="shared" si="336"/>
        <v>1.01</v>
      </c>
      <c r="O3620" s="7">
        <f t="shared" si="337"/>
        <v>36.071428571428569</v>
      </c>
      <c r="P3620" t="s">
        <v>8271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>
        <f t="shared" si="336"/>
        <v>1.1299999999999999</v>
      </c>
      <c r="O3621" s="7">
        <f t="shared" si="337"/>
        <v>66.470588235294116</v>
      </c>
      <c r="P3621" t="s">
        <v>8271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>
        <f t="shared" si="336"/>
        <v>1.0519047619047619</v>
      </c>
      <c r="O3622" s="7">
        <f t="shared" si="337"/>
        <v>56.065989847715734</v>
      </c>
      <c r="P3622" t="s">
        <v>8271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>
        <f t="shared" si="336"/>
        <v>1.0973333333333333</v>
      </c>
      <c r="O3623" s="7">
        <f t="shared" si="337"/>
        <v>47.028571428571432</v>
      </c>
      <c r="P3623" t="s">
        <v>8271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>
        <f t="shared" si="336"/>
        <v>1.00099</v>
      </c>
      <c r="O3624" s="7">
        <f t="shared" si="337"/>
        <v>47.666190476190479</v>
      </c>
      <c r="P3624" t="s">
        <v>8271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>
        <f t="shared" si="336"/>
        <v>1.2</v>
      </c>
      <c r="O3625" s="7">
        <f t="shared" si="337"/>
        <v>88.235294117647058</v>
      </c>
      <c r="P3625" t="s">
        <v>8271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>
        <f t="shared" si="336"/>
        <v>1.0493333333333332</v>
      </c>
      <c r="O3626" s="7">
        <f t="shared" si="337"/>
        <v>80.717948717948715</v>
      </c>
      <c r="P3626" t="s">
        <v>8271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>
        <f t="shared" si="336"/>
        <v>1.0266666666666666</v>
      </c>
      <c r="O3627" s="7">
        <f t="shared" si="337"/>
        <v>39.487179487179489</v>
      </c>
      <c r="P3627" t="s">
        <v>8271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>
        <f t="shared" si="336"/>
        <v>1.0182500000000001</v>
      </c>
      <c r="O3628" s="7">
        <f t="shared" si="337"/>
        <v>84.854166666666671</v>
      </c>
      <c r="P3628" t="s">
        <v>8271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>
        <f t="shared" si="336"/>
        <v>1</v>
      </c>
      <c r="O3629" s="7">
        <f t="shared" si="337"/>
        <v>68.965517241379317</v>
      </c>
      <c r="P3629" t="s">
        <v>8271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>
        <f t="shared" si="336"/>
        <v>0</v>
      </c>
      <c r="O3630" s="7">
        <f t="shared" si="337"/>
        <v>0</v>
      </c>
      <c r="P3630" t="s">
        <v>8305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>
        <f t="shared" si="336"/>
        <v>1.9999999999999999E-6</v>
      </c>
      <c r="O3631" s="7">
        <f t="shared" si="337"/>
        <v>1</v>
      </c>
      <c r="P3631" t="s">
        <v>8305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>
        <f t="shared" si="336"/>
        <v>3.3333333333333332E-4</v>
      </c>
      <c r="O3632" s="7">
        <f t="shared" si="337"/>
        <v>1</v>
      </c>
      <c r="P3632" t="s">
        <v>8305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>
        <f t="shared" si="336"/>
        <v>0.51023391812865493</v>
      </c>
      <c r="O3633" s="7">
        <f t="shared" si="337"/>
        <v>147.88135593220338</v>
      </c>
      <c r="P3633" t="s">
        <v>8305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>
        <f t="shared" si="336"/>
        <v>0.2</v>
      </c>
      <c r="O3634" s="7">
        <f t="shared" si="337"/>
        <v>100</v>
      </c>
      <c r="P3634" t="s">
        <v>8305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>
        <f t="shared" si="336"/>
        <v>0.35239999999999999</v>
      </c>
      <c r="O3635" s="7">
        <f t="shared" si="337"/>
        <v>56.838709677419352</v>
      </c>
      <c r="P3635" t="s">
        <v>8305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>
        <f t="shared" si="336"/>
        <v>4.2466666666666666E-2</v>
      </c>
      <c r="O3636" s="7">
        <f t="shared" si="337"/>
        <v>176.94444444444446</v>
      </c>
      <c r="P3636" t="s">
        <v>8305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>
        <f t="shared" si="336"/>
        <v>0.36457142857142855</v>
      </c>
      <c r="O3637" s="7">
        <f t="shared" si="337"/>
        <v>127.6</v>
      </c>
      <c r="P3637" t="s">
        <v>8305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>
        <f t="shared" si="336"/>
        <v>0</v>
      </c>
      <c r="O3638" s="7">
        <f t="shared" si="337"/>
        <v>0</v>
      </c>
      <c r="P3638" t="s">
        <v>8305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>
        <f t="shared" si="336"/>
        <v>0.30866666666666664</v>
      </c>
      <c r="O3639" s="7">
        <f t="shared" si="337"/>
        <v>66.142857142857139</v>
      </c>
      <c r="P3639" t="s">
        <v>8305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>
        <f t="shared" si="336"/>
        <v>6.545454545454546E-2</v>
      </c>
      <c r="O3640" s="7">
        <f t="shared" si="337"/>
        <v>108</v>
      </c>
      <c r="P3640" t="s">
        <v>8305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>
        <f t="shared" si="336"/>
        <v>4.0000000000000003E-5</v>
      </c>
      <c r="O3641" s="7">
        <f t="shared" si="337"/>
        <v>1</v>
      </c>
      <c r="P3641" t="s">
        <v>8305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>
        <f t="shared" si="336"/>
        <v>5.5E-2</v>
      </c>
      <c r="O3642" s="7">
        <f t="shared" si="337"/>
        <v>18.333333333333332</v>
      </c>
      <c r="P3642" t="s">
        <v>8305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>
        <f t="shared" si="336"/>
        <v>0</v>
      </c>
      <c r="O3643" s="7">
        <f t="shared" si="337"/>
        <v>0</v>
      </c>
      <c r="P3643" t="s">
        <v>8305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>
        <f t="shared" si="336"/>
        <v>2.1428571428571429E-2</v>
      </c>
      <c r="O3644" s="7">
        <f t="shared" si="337"/>
        <v>7.5</v>
      </c>
      <c r="P3644" t="s">
        <v>8305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>
        <f t="shared" si="336"/>
        <v>0</v>
      </c>
      <c r="O3645" s="7">
        <f t="shared" si="337"/>
        <v>0</v>
      </c>
      <c r="P3645" t="s">
        <v>8305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>
        <f t="shared" si="336"/>
        <v>0.16420000000000001</v>
      </c>
      <c r="O3646" s="7">
        <f t="shared" si="337"/>
        <v>68.416666666666671</v>
      </c>
      <c r="P3646" t="s">
        <v>8305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>
        <f t="shared" si="336"/>
        <v>1E-3</v>
      </c>
      <c r="O3647" s="7">
        <f t="shared" si="337"/>
        <v>1</v>
      </c>
      <c r="P3647" t="s">
        <v>8305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>
        <f t="shared" si="336"/>
        <v>4.8099999999999997E-2</v>
      </c>
      <c r="O3648" s="7">
        <f t="shared" si="337"/>
        <v>60.125</v>
      </c>
      <c r="P3648" t="s">
        <v>8305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>
        <f t="shared" si="336"/>
        <v>0.06</v>
      </c>
      <c r="O3649" s="7">
        <f t="shared" si="337"/>
        <v>15</v>
      </c>
      <c r="P3649" t="s">
        <v>8305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>
        <f t="shared" si="336"/>
        <v>1.003825</v>
      </c>
      <c r="O3650" s="7">
        <f t="shared" si="337"/>
        <v>550.04109589041093</v>
      </c>
      <c r="P3650" t="s">
        <v>8271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>
        <f t="shared" ref="N3651:N3714" si="342">E3651/D3651</f>
        <v>1.04</v>
      </c>
      <c r="O3651" s="7">
        <f t="shared" ref="O3651:O3714" si="343">IF(L3651,E3651/L3651,0)</f>
        <v>97.5</v>
      </c>
      <c r="P3651" t="s">
        <v>8271</v>
      </c>
      <c r="Q3651" t="str">
        <f t="shared" ref="Q3651:Q3714" si="344">LEFT(P3651, SEARCH("/",P3651,1)-1)</f>
        <v>theater</v>
      </c>
      <c r="R3651" t="str">
        <f t="shared" ref="R3651:R3714" si="345">RIGHT(P3651,LEN(P3651) - SEARCH("/", P3651, 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>
        <f t="shared" si="342"/>
        <v>1</v>
      </c>
      <c r="O3652" s="7">
        <f t="shared" si="343"/>
        <v>29.411764705882351</v>
      </c>
      <c r="P3652" t="s">
        <v>8271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>
        <f t="shared" si="342"/>
        <v>1.04</v>
      </c>
      <c r="O3653" s="7">
        <f t="shared" si="343"/>
        <v>57.777777777777779</v>
      </c>
      <c r="P3653" t="s">
        <v>8271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>
        <f t="shared" si="342"/>
        <v>2.5066666666666668</v>
      </c>
      <c r="O3654" s="7">
        <f t="shared" si="343"/>
        <v>44.235294117647058</v>
      </c>
      <c r="P3654" t="s">
        <v>8271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>
        <f t="shared" si="342"/>
        <v>1.0049999999999999</v>
      </c>
      <c r="O3655" s="7">
        <f t="shared" si="343"/>
        <v>60.909090909090907</v>
      </c>
      <c r="P3655" t="s">
        <v>8271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>
        <f t="shared" si="342"/>
        <v>1.744</v>
      </c>
      <c r="O3656" s="7">
        <f t="shared" si="343"/>
        <v>68.84210526315789</v>
      </c>
      <c r="P3656" t="s">
        <v>8271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>
        <f t="shared" si="342"/>
        <v>1.1626000000000001</v>
      </c>
      <c r="O3657" s="7">
        <f t="shared" si="343"/>
        <v>73.582278481012665</v>
      </c>
      <c r="P3657" t="s">
        <v>8271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>
        <f t="shared" si="342"/>
        <v>1.0582</v>
      </c>
      <c r="O3658" s="7">
        <f t="shared" si="343"/>
        <v>115.02173913043478</v>
      </c>
      <c r="P3658" t="s">
        <v>8271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>
        <f t="shared" si="342"/>
        <v>1.1074999999999999</v>
      </c>
      <c r="O3659" s="7">
        <f t="shared" si="343"/>
        <v>110.75</v>
      </c>
      <c r="P3659" t="s">
        <v>8271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>
        <f t="shared" si="342"/>
        <v>1.0066666666666666</v>
      </c>
      <c r="O3660" s="7">
        <f t="shared" si="343"/>
        <v>75.5</v>
      </c>
      <c r="P3660" t="s">
        <v>8271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>
        <f t="shared" si="342"/>
        <v>1.0203333333333333</v>
      </c>
      <c r="O3661" s="7">
        <f t="shared" si="343"/>
        <v>235.46153846153845</v>
      </c>
      <c r="P3661" t="s">
        <v>8271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>
        <f t="shared" si="342"/>
        <v>1</v>
      </c>
      <c r="O3662" s="7">
        <f t="shared" si="343"/>
        <v>11.363636363636363</v>
      </c>
      <c r="P3662" t="s">
        <v>8271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>
        <f t="shared" si="342"/>
        <v>1.1100000000000001</v>
      </c>
      <c r="O3663" s="7">
        <f t="shared" si="343"/>
        <v>92.5</v>
      </c>
      <c r="P3663" t="s">
        <v>8271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>
        <f t="shared" si="342"/>
        <v>1.0142500000000001</v>
      </c>
      <c r="O3664" s="7">
        <f t="shared" si="343"/>
        <v>202.85</v>
      </c>
      <c r="P3664" t="s">
        <v>8271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>
        <f t="shared" si="342"/>
        <v>1.04</v>
      </c>
      <c r="O3665" s="7">
        <f t="shared" si="343"/>
        <v>26</v>
      </c>
      <c r="P3665" t="s">
        <v>8271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>
        <f t="shared" si="342"/>
        <v>1.09375</v>
      </c>
      <c r="O3666" s="7">
        <f t="shared" si="343"/>
        <v>46.05263157894737</v>
      </c>
      <c r="P3666" t="s">
        <v>8271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>
        <f t="shared" si="342"/>
        <v>1.1516129032258065</v>
      </c>
      <c r="O3667" s="7">
        <f t="shared" si="343"/>
        <v>51</v>
      </c>
      <c r="P3667" t="s">
        <v>8271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>
        <f t="shared" si="342"/>
        <v>1</v>
      </c>
      <c r="O3668" s="7">
        <f t="shared" si="343"/>
        <v>31.578947368421051</v>
      </c>
      <c r="P3668" t="s">
        <v>8271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>
        <f t="shared" si="342"/>
        <v>1.0317033333333334</v>
      </c>
      <c r="O3669" s="7">
        <f t="shared" si="343"/>
        <v>53.363965517241382</v>
      </c>
      <c r="P3669" t="s">
        <v>8271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>
        <f t="shared" si="342"/>
        <v>1.0349999999999999</v>
      </c>
      <c r="O3670" s="7">
        <f t="shared" si="343"/>
        <v>36.964285714285715</v>
      </c>
      <c r="P3670" t="s">
        <v>8271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>
        <f t="shared" si="342"/>
        <v>1.3819999999999999</v>
      </c>
      <c r="O3671" s="7">
        <f t="shared" si="343"/>
        <v>81.294117647058826</v>
      </c>
      <c r="P3671" t="s">
        <v>8271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>
        <f t="shared" si="342"/>
        <v>1.0954545454545455</v>
      </c>
      <c r="O3672" s="7">
        <f t="shared" si="343"/>
        <v>20.083333333333332</v>
      </c>
      <c r="P3672" t="s">
        <v>8271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>
        <f t="shared" si="342"/>
        <v>1.0085714285714287</v>
      </c>
      <c r="O3673" s="7">
        <f t="shared" si="343"/>
        <v>88.25</v>
      </c>
      <c r="P3673" t="s">
        <v>8271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>
        <f t="shared" si="342"/>
        <v>1.0153333333333334</v>
      </c>
      <c r="O3674" s="7">
        <f t="shared" si="343"/>
        <v>53.438596491228068</v>
      </c>
      <c r="P3674" t="s">
        <v>8271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>
        <f t="shared" si="342"/>
        <v>1.13625</v>
      </c>
      <c r="O3675" s="7">
        <f t="shared" si="343"/>
        <v>39.868421052631582</v>
      </c>
      <c r="P3675" t="s">
        <v>8271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>
        <f t="shared" si="342"/>
        <v>1</v>
      </c>
      <c r="O3676" s="7">
        <f t="shared" si="343"/>
        <v>145.16129032258064</v>
      </c>
      <c r="P3676" t="s">
        <v>8271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>
        <f t="shared" si="342"/>
        <v>1.4</v>
      </c>
      <c r="O3677" s="7">
        <f t="shared" si="343"/>
        <v>23.333333333333332</v>
      </c>
      <c r="P3677" t="s">
        <v>8271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>
        <f t="shared" si="342"/>
        <v>1.2875000000000001</v>
      </c>
      <c r="O3678" s="7">
        <f t="shared" si="343"/>
        <v>64.375</v>
      </c>
      <c r="P3678" t="s">
        <v>8271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>
        <f t="shared" si="342"/>
        <v>1.0290416666666666</v>
      </c>
      <c r="O3679" s="7">
        <f t="shared" si="343"/>
        <v>62.052763819095475</v>
      </c>
      <c r="P3679" t="s">
        <v>8271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>
        <f t="shared" si="342"/>
        <v>1.0249999999999999</v>
      </c>
      <c r="O3680" s="7">
        <f t="shared" si="343"/>
        <v>66.129032258064512</v>
      </c>
      <c r="P3680" t="s">
        <v>8271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>
        <f t="shared" si="342"/>
        <v>1.101</v>
      </c>
      <c r="O3681" s="7">
        <f t="shared" si="343"/>
        <v>73.400000000000006</v>
      </c>
      <c r="P3681" t="s">
        <v>8271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>
        <f t="shared" si="342"/>
        <v>1.1276666666666666</v>
      </c>
      <c r="O3682" s="7">
        <f t="shared" si="343"/>
        <v>99.5</v>
      </c>
      <c r="P3682" t="s">
        <v>8271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>
        <f t="shared" si="342"/>
        <v>1.119</v>
      </c>
      <c r="O3683" s="7">
        <f t="shared" si="343"/>
        <v>62.166666666666664</v>
      </c>
      <c r="P3683" t="s">
        <v>8271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>
        <f t="shared" si="342"/>
        <v>1.3919999999999999</v>
      </c>
      <c r="O3684" s="7">
        <f t="shared" si="343"/>
        <v>62.328358208955223</v>
      </c>
      <c r="P3684" t="s">
        <v>8271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>
        <f t="shared" si="342"/>
        <v>1.1085714285714285</v>
      </c>
      <c r="O3685" s="7">
        <f t="shared" si="343"/>
        <v>58.787878787878789</v>
      </c>
      <c r="P3685" t="s">
        <v>8271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>
        <f t="shared" si="342"/>
        <v>1.3906666666666667</v>
      </c>
      <c r="O3686" s="7">
        <f t="shared" si="343"/>
        <v>45.347826086956523</v>
      </c>
      <c r="P3686" t="s">
        <v>8271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>
        <f t="shared" si="342"/>
        <v>1.0569999999999999</v>
      </c>
      <c r="O3687" s="7">
        <f t="shared" si="343"/>
        <v>41.944444444444443</v>
      </c>
      <c r="P3687" t="s">
        <v>8271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>
        <f t="shared" si="342"/>
        <v>1.0142857142857142</v>
      </c>
      <c r="O3688" s="7">
        <f t="shared" si="343"/>
        <v>59.166666666666664</v>
      </c>
      <c r="P3688" t="s">
        <v>8271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>
        <f t="shared" si="342"/>
        <v>1.0024500000000001</v>
      </c>
      <c r="O3689" s="7">
        <f t="shared" si="343"/>
        <v>200.49</v>
      </c>
      <c r="P3689" t="s">
        <v>8271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>
        <f t="shared" si="342"/>
        <v>1.0916666666666666</v>
      </c>
      <c r="O3690" s="7">
        <f t="shared" si="343"/>
        <v>83.974358974358978</v>
      </c>
      <c r="P3690" t="s">
        <v>8271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>
        <f t="shared" si="342"/>
        <v>1.1833333333333333</v>
      </c>
      <c r="O3691" s="7">
        <f t="shared" si="343"/>
        <v>57.258064516129032</v>
      </c>
      <c r="P3691" t="s">
        <v>8271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>
        <f t="shared" si="342"/>
        <v>1.2</v>
      </c>
      <c r="O3692" s="7">
        <f t="shared" si="343"/>
        <v>58.064516129032256</v>
      </c>
      <c r="P3692" t="s">
        <v>8271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>
        <f t="shared" si="342"/>
        <v>1.2796000000000001</v>
      </c>
      <c r="O3693" s="7">
        <f t="shared" si="343"/>
        <v>186.80291970802921</v>
      </c>
      <c r="P3693" t="s">
        <v>8271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>
        <f t="shared" si="342"/>
        <v>1.26</v>
      </c>
      <c r="O3694" s="7">
        <f t="shared" si="343"/>
        <v>74.117647058823536</v>
      </c>
      <c r="P3694" t="s">
        <v>8271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>
        <f t="shared" si="342"/>
        <v>1.2912912912912913</v>
      </c>
      <c r="O3695" s="7">
        <f t="shared" si="343"/>
        <v>30.714285714285715</v>
      </c>
      <c r="P3695" t="s">
        <v>8271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>
        <f t="shared" si="342"/>
        <v>1.0742857142857143</v>
      </c>
      <c r="O3696" s="7">
        <f t="shared" si="343"/>
        <v>62.666666666666664</v>
      </c>
      <c r="P3696" t="s">
        <v>8271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>
        <f t="shared" si="342"/>
        <v>1.00125</v>
      </c>
      <c r="O3697" s="7">
        <f t="shared" si="343"/>
        <v>121.36363636363636</v>
      </c>
      <c r="P3697" t="s">
        <v>8271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>
        <f t="shared" si="342"/>
        <v>1.55</v>
      </c>
      <c r="O3698" s="7">
        <f t="shared" si="343"/>
        <v>39.743589743589745</v>
      </c>
      <c r="P3698" t="s">
        <v>8271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>
        <f t="shared" si="342"/>
        <v>1.08</v>
      </c>
      <c r="O3699" s="7">
        <f t="shared" si="343"/>
        <v>72</v>
      </c>
      <c r="P3699" t="s">
        <v>8271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>
        <f t="shared" si="342"/>
        <v>1.1052</v>
      </c>
      <c r="O3700" s="7">
        <f t="shared" si="343"/>
        <v>40.632352941176471</v>
      </c>
      <c r="P3700" t="s">
        <v>8271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>
        <f t="shared" si="342"/>
        <v>1.008</v>
      </c>
      <c r="O3701" s="7">
        <f t="shared" si="343"/>
        <v>63</v>
      </c>
      <c r="P3701" t="s">
        <v>8271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>
        <f t="shared" si="342"/>
        <v>1.212</v>
      </c>
      <c r="O3702" s="7">
        <f t="shared" si="343"/>
        <v>33.666666666666664</v>
      </c>
      <c r="P3702" t="s">
        <v>8271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>
        <f t="shared" si="342"/>
        <v>1.0033333333333334</v>
      </c>
      <c r="O3703" s="7">
        <f t="shared" si="343"/>
        <v>38.589743589743591</v>
      </c>
      <c r="P3703" t="s">
        <v>8271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>
        <f t="shared" si="342"/>
        <v>1.0916666666666666</v>
      </c>
      <c r="O3704" s="7">
        <f t="shared" si="343"/>
        <v>155.95238095238096</v>
      </c>
      <c r="P3704" t="s">
        <v>8271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>
        <f t="shared" si="342"/>
        <v>1.2342857142857142</v>
      </c>
      <c r="O3705" s="7">
        <f t="shared" si="343"/>
        <v>43.2</v>
      </c>
      <c r="P3705" t="s">
        <v>8271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>
        <f t="shared" si="342"/>
        <v>1.3633666666666666</v>
      </c>
      <c r="O3706" s="7">
        <f t="shared" si="343"/>
        <v>15.148518518518518</v>
      </c>
      <c r="P3706" t="s">
        <v>8271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>
        <f t="shared" si="342"/>
        <v>1.0346657233816767</v>
      </c>
      <c r="O3707" s="7">
        <f t="shared" si="343"/>
        <v>83.571428571428569</v>
      </c>
      <c r="P3707" t="s">
        <v>8271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>
        <f t="shared" si="342"/>
        <v>1.2133333333333334</v>
      </c>
      <c r="O3708" s="7">
        <f t="shared" si="343"/>
        <v>140</v>
      </c>
      <c r="P3708" t="s">
        <v>8271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>
        <f t="shared" si="342"/>
        <v>1.86</v>
      </c>
      <c r="O3709" s="7">
        <f t="shared" si="343"/>
        <v>80.869565217391298</v>
      </c>
      <c r="P3709" t="s">
        <v>8271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>
        <f t="shared" si="342"/>
        <v>3</v>
      </c>
      <c r="O3710" s="7">
        <f t="shared" si="343"/>
        <v>53.846153846153847</v>
      </c>
      <c r="P3710" t="s">
        <v>8271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>
        <f t="shared" si="342"/>
        <v>1.0825</v>
      </c>
      <c r="O3711" s="7">
        <f t="shared" si="343"/>
        <v>30.928571428571427</v>
      </c>
      <c r="P3711" t="s">
        <v>8271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>
        <f t="shared" si="342"/>
        <v>1.4115384615384616</v>
      </c>
      <c r="O3712" s="7">
        <f t="shared" si="343"/>
        <v>67.962962962962962</v>
      </c>
      <c r="P3712" t="s">
        <v>8271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>
        <f t="shared" si="342"/>
        <v>1.1399999999999999</v>
      </c>
      <c r="O3713" s="7">
        <f t="shared" si="343"/>
        <v>27.142857142857142</v>
      </c>
      <c r="P3713" t="s">
        <v>8271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>
        <f t="shared" si="342"/>
        <v>1.5373333333333334</v>
      </c>
      <c r="O3714" s="7">
        <f t="shared" si="343"/>
        <v>110.86538461538461</v>
      </c>
      <c r="P3714" t="s">
        <v>8271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>
        <f t="shared" ref="N3715:N3778" si="348">E3715/D3715</f>
        <v>1.0149999999999999</v>
      </c>
      <c r="O3715" s="7">
        <f t="shared" ref="O3715:O3778" si="349">IF(L3715,E3715/L3715,0)</f>
        <v>106.84210526315789</v>
      </c>
      <c r="P3715" t="s">
        <v>8271</v>
      </c>
      <c r="Q3715" t="str">
        <f t="shared" ref="Q3715:Q3778" si="350">LEFT(P3715, SEARCH("/",P3715,1)-1)</f>
        <v>theater</v>
      </c>
      <c r="R3715" t="str">
        <f t="shared" ref="R3715:R3778" si="351">RIGHT(P3715,LEN(P3715) - SEARCH("/", P3715, 1))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>
        <f t="shared" si="348"/>
        <v>1.0235000000000001</v>
      </c>
      <c r="O3716" s="7">
        <f t="shared" si="349"/>
        <v>105.51546391752578</v>
      </c>
      <c r="P3716" t="s">
        <v>8271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>
        <f t="shared" si="348"/>
        <v>1.0257142857142858</v>
      </c>
      <c r="O3717" s="7">
        <f t="shared" si="349"/>
        <v>132.96296296296296</v>
      </c>
      <c r="P3717" t="s">
        <v>8271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>
        <f t="shared" si="348"/>
        <v>1.5575000000000001</v>
      </c>
      <c r="O3718" s="7">
        <f t="shared" si="349"/>
        <v>51.916666666666664</v>
      </c>
      <c r="P3718" t="s">
        <v>8271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>
        <f t="shared" si="348"/>
        <v>1.0075000000000001</v>
      </c>
      <c r="O3719" s="7">
        <f t="shared" si="349"/>
        <v>310</v>
      </c>
      <c r="P3719" t="s">
        <v>8271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>
        <f t="shared" si="348"/>
        <v>2.3940000000000001</v>
      </c>
      <c r="O3720" s="7">
        <f t="shared" si="349"/>
        <v>26.021739130434781</v>
      </c>
      <c r="P3720" t="s">
        <v>8271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>
        <f t="shared" si="348"/>
        <v>2.1</v>
      </c>
      <c r="O3721" s="7">
        <f t="shared" si="349"/>
        <v>105</v>
      </c>
      <c r="P3721" t="s">
        <v>8271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>
        <f t="shared" si="348"/>
        <v>1.0451515151515152</v>
      </c>
      <c r="O3722" s="7">
        <f t="shared" si="349"/>
        <v>86.224999999999994</v>
      </c>
      <c r="P3722" t="s">
        <v>8271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>
        <f t="shared" si="348"/>
        <v>1.008</v>
      </c>
      <c r="O3723" s="7">
        <f t="shared" si="349"/>
        <v>114.54545454545455</v>
      </c>
      <c r="P3723" t="s">
        <v>8271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>
        <f t="shared" si="348"/>
        <v>1.1120000000000001</v>
      </c>
      <c r="O3724" s="7">
        <f t="shared" si="349"/>
        <v>47.657142857142858</v>
      </c>
      <c r="P3724" t="s">
        <v>8271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>
        <f t="shared" si="348"/>
        <v>1.0204444444444445</v>
      </c>
      <c r="O3725" s="7">
        <f t="shared" si="349"/>
        <v>72.888888888888886</v>
      </c>
      <c r="P3725" t="s">
        <v>8271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>
        <f t="shared" si="348"/>
        <v>1.0254767441860466</v>
      </c>
      <c r="O3726" s="7">
        <f t="shared" si="349"/>
        <v>49.545505617977533</v>
      </c>
      <c r="P3726" t="s">
        <v>8271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>
        <f t="shared" si="348"/>
        <v>1.27</v>
      </c>
      <c r="O3727" s="7">
        <f t="shared" si="349"/>
        <v>25.4</v>
      </c>
      <c r="P3727" t="s">
        <v>8271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>
        <f t="shared" si="348"/>
        <v>3.3870588235294119</v>
      </c>
      <c r="O3728" s="7">
        <f t="shared" si="349"/>
        <v>62.586956521739133</v>
      </c>
      <c r="P3728" t="s">
        <v>8271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>
        <f t="shared" si="348"/>
        <v>1.0075000000000001</v>
      </c>
      <c r="O3729" s="7">
        <f t="shared" si="349"/>
        <v>61.060606060606062</v>
      </c>
      <c r="P3729" t="s">
        <v>8271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>
        <f t="shared" si="348"/>
        <v>9.3100000000000002E-2</v>
      </c>
      <c r="O3730" s="7">
        <f t="shared" si="349"/>
        <v>60.064516129032256</v>
      </c>
      <c r="P3730" t="s">
        <v>8271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>
        <f t="shared" si="348"/>
        <v>7.2400000000000006E-2</v>
      </c>
      <c r="O3731" s="7">
        <f t="shared" si="349"/>
        <v>72.400000000000006</v>
      </c>
      <c r="P3731" t="s">
        <v>8271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>
        <f t="shared" si="348"/>
        <v>0.1</v>
      </c>
      <c r="O3732" s="7">
        <f t="shared" si="349"/>
        <v>100</v>
      </c>
      <c r="P3732" t="s">
        <v>8271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>
        <f t="shared" si="348"/>
        <v>0.11272727272727273</v>
      </c>
      <c r="O3733" s="7">
        <f t="shared" si="349"/>
        <v>51.666666666666664</v>
      </c>
      <c r="P3733" t="s">
        <v>8271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>
        <f t="shared" si="348"/>
        <v>0.15411764705882353</v>
      </c>
      <c r="O3734" s="7">
        <f t="shared" si="349"/>
        <v>32.75</v>
      </c>
      <c r="P3734" t="s">
        <v>8271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>
        <f t="shared" si="348"/>
        <v>0</v>
      </c>
      <c r="O3735" s="7">
        <f t="shared" si="349"/>
        <v>0</v>
      </c>
      <c r="P3735" t="s">
        <v>8271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>
        <f t="shared" si="348"/>
        <v>0.28466666666666668</v>
      </c>
      <c r="O3736" s="7">
        <f t="shared" si="349"/>
        <v>61</v>
      </c>
      <c r="P3736" t="s">
        <v>8271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>
        <f t="shared" si="348"/>
        <v>0.13333333333333333</v>
      </c>
      <c r="O3737" s="7">
        <f t="shared" si="349"/>
        <v>10</v>
      </c>
      <c r="P3737" t="s">
        <v>8271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>
        <f t="shared" si="348"/>
        <v>6.6666666666666671E-3</v>
      </c>
      <c r="O3738" s="7">
        <f t="shared" si="349"/>
        <v>10</v>
      </c>
      <c r="P3738" t="s">
        <v>8271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>
        <f t="shared" si="348"/>
        <v>0.21428571428571427</v>
      </c>
      <c r="O3739" s="7">
        <f t="shared" si="349"/>
        <v>37.5</v>
      </c>
      <c r="P3739" t="s">
        <v>8271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>
        <f t="shared" si="348"/>
        <v>0.18</v>
      </c>
      <c r="O3740" s="7">
        <f t="shared" si="349"/>
        <v>45</v>
      </c>
      <c r="P3740" t="s">
        <v>8271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>
        <f t="shared" si="348"/>
        <v>0.20125000000000001</v>
      </c>
      <c r="O3741" s="7">
        <f t="shared" si="349"/>
        <v>100.625</v>
      </c>
      <c r="P3741" t="s">
        <v>8271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>
        <f t="shared" si="348"/>
        <v>0.17899999999999999</v>
      </c>
      <c r="O3742" s="7">
        <f t="shared" si="349"/>
        <v>25.571428571428573</v>
      </c>
      <c r="P3742" t="s">
        <v>8271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>
        <f t="shared" si="348"/>
        <v>0</v>
      </c>
      <c r="O3743" s="7">
        <f t="shared" si="349"/>
        <v>0</v>
      </c>
      <c r="P3743" t="s">
        <v>8271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>
        <f t="shared" si="348"/>
        <v>0.02</v>
      </c>
      <c r="O3744" s="7">
        <f t="shared" si="349"/>
        <v>25</v>
      </c>
      <c r="P3744" t="s">
        <v>8271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>
        <f t="shared" si="348"/>
        <v>0</v>
      </c>
      <c r="O3745" s="7">
        <f t="shared" si="349"/>
        <v>0</v>
      </c>
      <c r="P3745" t="s">
        <v>8271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>
        <f t="shared" si="348"/>
        <v>0</v>
      </c>
      <c r="O3746" s="7">
        <f t="shared" si="349"/>
        <v>0</v>
      </c>
      <c r="P3746" t="s">
        <v>8271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>
        <f t="shared" si="348"/>
        <v>0.1</v>
      </c>
      <c r="O3747" s="7">
        <f t="shared" si="349"/>
        <v>10</v>
      </c>
      <c r="P3747" t="s">
        <v>8271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>
        <f t="shared" si="348"/>
        <v>2.3764705882352941E-2</v>
      </c>
      <c r="O3748" s="7">
        <f t="shared" si="349"/>
        <v>202</v>
      </c>
      <c r="P3748" t="s">
        <v>8271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>
        <f t="shared" si="348"/>
        <v>0.01</v>
      </c>
      <c r="O3749" s="7">
        <f t="shared" si="349"/>
        <v>25</v>
      </c>
      <c r="P3749" t="s">
        <v>8271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>
        <f t="shared" si="348"/>
        <v>1.0351999999999999</v>
      </c>
      <c r="O3750" s="7">
        <f t="shared" si="349"/>
        <v>99.538461538461533</v>
      </c>
      <c r="P3750" t="s">
        <v>8305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>
        <f t="shared" si="348"/>
        <v>1.05</v>
      </c>
      <c r="O3751" s="7">
        <f t="shared" si="349"/>
        <v>75</v>
      </c>
      <c r="P3751" t="s">
        <v>8305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>
        <f t="shared" si="348"/>
        <v>1.0044999999999999</v>
      </c>
      <c r="O3752" s="7">
        <f t="shared" si="349"/>
        <v>215.25</v>
      </c>
      <c r="P3752" t="s">
        <v>8305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>
        <f t="shared" si="348"/>
        <v>1.3260000000000001</v>
      </c>
      <c r="O3753" s="7">
        <f t="shared" si="349"/>
        <v>120.54545454545455</v>
      </c>
      <c r="P3753" t="s">
        <v>8305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>
        <f t="shared" si="348"/>
        <v>1.1299999999999999</v>
      </c>
      <c r="O3754" s="7">
        <f t="shared" si="349"/>
        <v>37.666666666666664</v>
      </c>
      <c r="P3754" t="s">
        <v>8305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>
        <f t="shared" si="348"/>
        <v>1.0334000000000001</v>
      </c>
      <c r="O3755" s="7">
        <f t="shared" si="349"/>
        <v>172.23333333333332</v>
      </c>
      <c r="P3755" t="s">
        <v>8305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>
        <f t="shared" si="348"/>
        <v>1.2</v>
      </c>
      <c r="O3756" s="7">
        <f t="shared" si="349"/>
        <v>111.11111111111111</v>
      </c>
      <c r="P3756" t="s">
        <v>8305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>
        <f t="shared" si="348"/>
        <v>1.2963636363636364</v>
      </c>
      <c r="O3757" s="7">
        <f t="shared" si="349"/>
        <v>25.464285714285715</v>
      </c>
      <c r="P3757" t="s">
        <v>8305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>
        <f t="shared" si="348"/>
        <v>1.0111111111111111</v>
      </c>
      <c r="O3758" s="7">
        <f t="shared" si="349"/>
        <v>267.64705882352939</v>
      </c>
      <c r="P3758" t="s">
        <v>8305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>
        <f t="shared" si="348"/>
        <v>1.0851428571428572</v>
      </c>
      <c r="O3759" s="7">
        <f t="shared" si="349"/>
        <v>75.959999999999994</v>
      </c>
      <c r="P3759" t="s">
        <v>8305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>
        <f t="shared" si="348"/>
        <v>1.0233333333333334</v>
      </c>
      <c r="O3760" s="7">
        <f t="shared" si="349"/>
        <v>59.03846153846154</v>
      </c>
      <c r="P3760" t="s">
        <v>8305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>
        <f t="shared" si="348"/>
        <v>1.1024425000000002</v>
      </c>
      <c r="O3761" s="7">
        <f t="shared" si="349"/>
        <v>50.111022727272733</v>
      </c>
      <c r="P3761" t="s">
        <v>8305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>
        <f t="shared" si="348"/>
        <v>1.010154</v>
      </c>
      <c r="O3762" s="7">
        <f t="shared" si="349"/>
        <v>55.502967032967035</v>
      </c>
      <c r="P3762" t="s">
        <v>8305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>
        <f t="shared" si="348"/>
        <v>1</v>
      </c>
      <c r="O3763" s="7">
        <f t="shared" si="349"/>
        <v>166.66666666666666</v>
      </c>
      <c r="P3763" t="s">
        <v>8305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>
        <f t="shared" si="348"/>
        <v>1.0624</v>
      </c>
      <c r="O3764" s="7">
        <f t="shared" si="349"/>
        <v>47.428571428571431</v>
      </c>
      <c r="P3764" t="s">
        <v>8305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>
        <f t="shared" si="348"/>
        <v>1</v>
      </c>
      <c r="O3765" s="7">
        <f t="shared" si="349"/>
        <v>64.935064935064929</v>
      </c>
      <c r="P3765" t="s">
        <v>8305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>
        <f t="shared" si="348"/>
        <v>1</v>
      </c>
      <c r="O3766" s="7">
        <f t="shared" si="349"/>
        <v>55.555555555555557</v>
      </c>
      <c r="P3766" t="s">
        <v>8305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>
        <f t="shared" si="348"/>
        <v>1.1345714285714286</v>
      </c>
      <c r="O3767" s="7">
        <f t="shared" si="349"/>
        <v>74.224299065420567</v>
      </c>
      <c r="P3767" t="s">
        <v>8305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>
        <f t="shared" si="348"/>
        <v>1.0265010000000001</v>
      </c>
      <c r="O3768" s="7">
        <f t="shared" si="349"/>
        <v>106.9271875</v>
      </c>
      <c r="P3768" t="s">
        <v>8305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>
        <f t="shared" si="348"/>
        <v>1.1675</v>
      </c>
      <c r="O3769" s="7">
        <f t="shared" si="349"/>
        <v>41.696428571428569</v>
      </c>
      <c r="P3769" t="s">
        <v>8305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>
        <f t="shared" si="348"/>
        <v>1.0765274999999999</v>
      </c>
      <c r="O3770" s="7">
        <f t="shared" si="349"/>
        <v>74.243275862068955</v>
      </c>
      <c r="P3770" t="s">
        <v>8305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>
        <f t="shared" si="348"/>
        <v>1</v>
      </c>
      <c r="O3771" s="7">
        <f t="shared" si="349"/>
        <v>73.333333333333329</v>
      </c>
      <c r="P3771" t="s">
        <v>8305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>
        <f t="shared" si="348"/>
        <v>1</v>
      </c>
      <c r="O3772" s="7">
        <f t="shared" si="349"/>
        <v>100</v>
      </c>
      <c r="P3772" t="s">
        <v>8305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>
        <f t="shared" si="348"/>
        <v>1.46</v>
      </c>
      <c r="O3773" s="7">
        <f t="shared" si="349"/>
        <v>38.421052631578945</v>
      </c>
      <c r="P3773" t="s">
        <v>8305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>
        <f t="shared" si="348"/>
        <v>1.1020000000000001</v>
      </c>
      <c r="O3774" s="7">
        <f t="shared" si="349"/>
        <v>166.96969696969697</v>
      </c>
      <c r="P3774" t="s">
        <v>8305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>
        <f t="shared" si="348"/>
        <v>1.0820000000000001</v>
      </c>
      <c r="O3775" s="7">
        <f t="shared" si="349"/>
        <v>94.912280701754383</v>
      </c>
      <c r="P3775" t="s">
        <v>8305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>
        <f t="shared" si="348"/>
        <v>1</v>
      </c>
      <c r="O3776" s="7">
        <f t="shared" si="349"/>
        <v>100</v>
      </c>
      <c r="P3776" t="s">
        <v>8305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>
        <f t="shared" si="348"/>
        <v>1.0024999999999999</v>
      </c>
      <c r="O3777" s="7">
        <f t="shared" si="349"/>
        <v>143.21428571428572</v>
      </c>
      <c r="P3777" t="s">
        <v>8305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>
        <f t="shared" si="348"/>
        <v>1.0671250000000001</v>
      </c>
      <c r="O3778" s="7">
        <f t="shared" si="349"/>
        <v>90.819148936170208</v>
      </c>
      <c r="P3778" t="s">
        <v>8305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>
        <f t="shared" ref="N3779:N3842" si="354">E3779/D3779</f>
        <v>1.4319999999999999</v>
      </c>
      <c r="O3779" s="7">
        <f t="shared" ref="O3779:O3842" si="355">IF(L3779,E3779/L3779,0)</f>
        <v>48.542372881355931</v>
      </c>
      <c r="P3779" t="s">
        <v>8305</v>
      </c>
      <c r="Q3779" t="str">
        <f t="shared" ref="Q3779:Q3842" si="356">LEFT(P3779, SEARCH("/",P3779,1)-1)</f>
        <v>theater</v>
      </c>
      <c r="R3779" t="str">
        <f t="shared" ref="R3779:R3842" si="357">RIGHT(P3779,LEN(P3779) - SEARCH("/", P3779, 1))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>
        <f t="shared" si="354"/>
        <v>1.0504166666666668</v>
      </c>
      <c r="O3780" s="7">
        <f t="shared" si="355"/>
        <v>70.027777777777771</v>
      </c>
      <c r="P3780" t="s">
        <v>8305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>
        <f t="shared" si="354"/>
        <v>1.0398000000000001</v>
      </c>
      <c r="O3781" s="7">
        <f t="shared" si="355"/>
        <v>135.62608695652173</v>
      </c>
      <c r="P3781" t="s">
        <v>8305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>
        <f t="shared" si="354"/>
        <v>1.2</v>
      </c>
      <c r="O3782" s="7">
        <f t="shared" si="355"/>
        <v>100</v>
      </c>
      <c r="P3782" t="s">
        <v>8305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>
        <f t="shared" si="354"/>
        <v>1.0966666666666667</v>
      </c>
      <c r="O3783" s="7">
        <f t="shared" si="355"/>
        <v>94.90384615384616</v>
      </c>
      <c r="P3783" t="s">
        <v>8305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>
        <f t="shared" si="354"/>
        <v>1.0175000000000001</v>
      </c>
      <c r="O3784" s="7">
        <f t="shared" si="355"/>
        <v>75.370370370370367</v>
      </c>
      <c r="P3784" t="s">
        <v>8305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>
        <f t="shared" si="354"/>
        <v>1.2891666666666666</v>
      </c>
      <c r="O3785" s="7">
        <f t="shared" si="355"/>
        <v>64.458333333333329</v>
      </c>
      <c r="P3785" t="s">
        <v>8305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>
        <f t="shared" si="354"/>
        <v>1.1499999999999999</v>
      </c>
      <c r="O3786" s="7">
        <f t="shared" si="355"/>
        <v>115</v>
      </c>
      <c r="P3786" t="s">
        <v>8305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>
        <f t="shared" si="354"/>
        <v>1.5075000000000001</v>
      </c>
      <c r="O3787" s="7">
        <f t="shared" si="355"/>
        <v>100.5</v>
      </c>
      <c r="P3787" t="s">
        <v>8305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>
        <f t="shared" si="354"/>
        <v>1.1096666666666666</v>
      </c>
      <c r="O3788" s="7">
        <f t="shared" si="355"/>
        <v>93.774647887323937</v>
      </c>
      <c r="P3788" t="s">
        <v>8305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>
        <f t="shared" si="354"/>
        <v>1.0028571428571429</v>
      </c>
      <c r="O3789" s="7">
        <f t="shared" si="355"/>
        <v>35.1</v>
      </c>
      <c r="P3789" t="s">
        <v>8305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>
        <f t="shared" si="354"/>
        <v>6.6666666666666671E-3</v>
      </c>
      <c r="O3790" s="7">
        <f t="shared" si="355"/>
        <v>500</v>
      </c>
      <c r="P3790" t="s">
        <v>8305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>
        <f t="shared" si="354"/>
        <v>3.267605633802817E-2</v>
      </c>
      <c r="O3791" s="7">
        <f t="shared" si="355"/>
        <v>29</v>
      </c>
      <c r="P3791" t="s">
        <v>8305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>
        <f t="shared" si="354"/>
        <v>0</v>
      </c>
      <c r="O3792" s="7">
        <f t="shared" si="355"/>
        <v>0</v>
      </c>
      <c r="P3792" t="s">
        <v>8305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>
        <f t="shared" si="354"/>
        <v>0</v>
      </c>
      <c r="O3793" s="7">
        <f t="shared" si="355"/>
        <v>0</v>
      </c>
      <c r="P3793" t="s">
        <v>8305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>
        <f t="shared" si="354"/>
        <v>2.8E-3</v>
      </c>
      <c r="O3794" s="7">
        <f t="shared" si="355"/>
        <v>17.5</v>
      </c>
      <c r="P3794" t="s">
        <v>8305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>
        <f t="shared" si="354"/>
        <v>0.59657142857142853</v>
      </c>
      <c r="O3795" s="7">
        <f t="shared" si="355"/>
        <v>174</v>
      </c>
      <c r="P3795" t="s">
        <v>8305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>
        <f t="shared" si="354"/>
        <v>0.01</v>
      </c>
      <c r="O3796" s="7">
        <f t="shared" si="355"/>
        <v>50</v>
      </c>
      <c r="P3796" t="s">
        <v>8305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>
        <f t="shared" si="354"/>
        <v>1.6666666666666666E-2</v>
      </c>
      <c r="O3797" s="7">
        <f t="shared" si="355"/>
        <v>5</v>
      </c>
      <c r="P3797" t="s">
        <v>8305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>
        <f t="shared" si="354"/>
        <v>4.4444444444444447E-5</v>
      </c>
      <c r="O3798" s="7">
        <f t="shared" si="355"/>
        <v>1</v>
      </c>
      <c r="P3798" t="s">
        <v>8305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>
        <f t="shared" si="354"/>
        <v>0.89666666666666661</v>
      </c>
      <c r="O3799" s="7">
        <f t="shared" si="355"/>
        <v>145.40540540540542</v>
      </c>
      <c r="P3799" t="s">
        <v>8305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>
        <f t="shared" si="354"/>
        <v>1.4642857142857143E-2</v>
      </c>
      <c r="O3800" s="7">
        <f t="shared" si="355"/>
        <v>205</v>
      </c>
      <c r="P3800" t="s">
        <v>8305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>
        <f t="shared" si="354"/>
        <v>4.02E-2</v>
      </c>
      <c r="O3801" s="7">
        <f t="shared" si="355"/>
        <v>100.5</v>
      </c>
      <c r="P3801" t="s">
        <v>8305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>
        <f t="shared" si="354"/>
        <v>4.0045454545454544E-2</v>
      </c>
      <c r="O3802" s="7">
        <f t="shared" si="355"/>
        <v>55.0625</v>
      </c>
      <c r="P3802" t="s">
        <v>8305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>
        <f t="shared" si="354"/>
        <v>8.5199999999999998E-2</v>
      </c>
      <c r="O3803" s="7">
        <f t="shared" si="355"/>
        <v>47.333333333333336</v>
      </c>
      <c r="P3803" t="s">
        <v>8305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>
        <f t="shared" si="354"/>
        <v>0</v>
      </c>
      <c r="O3804" s="7">
        <f t="shared" si="355"/>
        <v>0</v>
      </c>
      <c r="P3804" t="s">
        <v>8305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>
        <f t="shared" si="354"/>
        <v>0.19650000000000001</v>
      </c>
      <c r="O3805" s="7">
        <f t="shared" si="355"/>
        <v>58.95</v>
      </c>
      <c r="P3805" t="s">
        <v>8305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>
        <f t="shared" si="354"/>
        <v>0</v>
      </c>
      <c r="O3806" s="7">
        <f t="shared" si="355"/>
        <v>0</v>
      </c>
      <c r="P3806" t="s">
        <v>8305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>
        <f t="shared" si="354"/>
        <v>2.0000000000000002E-5</v>
      </c>
      <c r="O3807" s="7">
        <f t="shared" si="355"/>
        <v>1.5</v>
      </c>
      <c r="P3807" t="s">
        <v>8305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>
        <f t="shared" si="354"/>
        <v>6.6666666666666664E-4</v>
      </c>
      <c r="O3808" s="7">
        <f t="shared" si="355"/>
        <v>5</v>
      </c>
      <c r="P3808" t="s">
        <v>8305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>
        <f t="shared" si="354"/>
        <v>0.30333333333333334</v>
      </c>
      <c r="O3809" s="7">
        <f t="shared" si="355"/>
        <v>50.555555555555557</v>
      </c>
      <c r="P3809" t="s">
        <v>8305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>
        <f t="shared" si="354"/>
        <v>1</v>
      </c>
      <c r="O3810" s="7">
        <f t="shared" si="355"/>
        <v>41.666666666666664</v>
      </c>
      <c r="P3810" t="s">
        <v>8271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>
        <f t="shared" si="354"/>
        <v>1.0125</v>
      </c>
      <c r="O3811" s="7">
        <f t="shared" si="355"/>
        <v>53.289473684210527</v>
      </c>
      <c r="P3811" t="s">
        <v>8271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>
        <f t="shared" si="354"/>
        <v>1.2173333333333334</v>
      </c>
      <c r="O3812" s="7">
        <f t="shared" si="355"/>
        <v>70.230769230769226</v>
      </c>
      <c r="P3812" t="s">
        <v>8271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>
        <f t="shared" si="354"/>
        <v>3.3</v>
      </c>
      <c r="O3813" s="7">
        <f t="shared" si="355"/>
        <v>43.421052631578945</v>
      </c>
      <c r="P3813" t="s">
        <v>8271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>
        <f t="shared" si="354"/>
        <v>1.0954999999999999</v>
      </c>
      <c r="O3814" s="7">
        <f t="shared" si="355"/>
        <v>199.18181818181819</v>
      </c>
      <c r="P3814" t="s">
        <v>8271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>
        <f t="shared" si="354"/>
        <v>1.0095190476190474</v>
      </c>
      <c r="O3815" s="7">
        <f t="shared" si="355"/>
        <v>78.518148148148143</v>
      </c>
      <c r="P3815" t="s">
        <v>8271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>
        <f t="shared" si="354"/>
        <v>1.4013333333333333</v>
      </c>
      <c r="O3816" s="7">
        <f t="shared" si="355"/>
        <v>61.823529411764703</v>
      </c>
      <c r="P3816" t="s">
        <v>8271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>
        <f t="shared" si="354"/>
        <v>1.0000100000000001</v>
      </c>
      <c r="O3817" s="7">
        <f t="shared" si="355"/>
        <v>50.000500000000002</v>
      </c>
      <c r="P3817" t="s">
        <v>8271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>
        <f t="shared" si="354"/>
        <v>1.19238</v>
      </c>
      <c r="O3818" s="7">
        <f t="shared" si="355"/>
        <v>48.339729729729726</v>
      </c>
      <c r="P3818" t="s">
        <v>8271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>
        <f t="shared" si="354"/>
        <v>1.0725</v>
      </c>
      <c r="O3819" s="7">
        <f t="shared" si="355"/>
        <v>107.25</v>
      </c>
      <c r="P3819" t="s">
        <v>8271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>
        <f t="shared" si="354"/>
        <v>2.2799999999999998</v>
      </c>
      <c r="O3820" s="7">
        <f t="shared" si="355"/>
        <v>57</v>
      </c>
      <c r="P3820" t="s">
        <v>8271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>
        <f t="shared" si="354"/>
        <v>1.0640000000000001</v>
      </c>
      <c r="O3821" s="7">
        <f t="shared" si="355"/>
        <v>40.92307692307692</v>
      </c>
      <c r="P3821" t="s">
        <v>8271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>
        <f t="shared" si="354"/>
        <v>1.4333333333333333</v>
      </c>
      <c r="O3822" s="7">
        <f t="shared" si="355"/>
        <v>21.5</v>
      </c>
      <c r="P3822" t="s">
        <v>8271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>
        <f t="shared" si="354"/>
        <v>1.0454285714285714</v>
      </c>
      <c r="O3823" s="7">
        <f t="shared" si="355"/>
        <v>79.543478260869563</v>
      </c>
      <c r="P3823" t="s">
        <v>8271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>
        <f t="shared" si="354"/>
        <v>1.1002000000000001</v>
      </c>
      <c r="O3824" s="7">
        <f t="shared" si="355"/>
        <v>72.381578947368425</v>
      </c>
      <c r="P3824" t="s">
        <v>8271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>
        <f t="shared" si="354"/>
        <v>1.06</v>
      </c>
      <c r="O3825" s="7">
        <f t="shared" si="355"/>
        <v>64.634146341463421</v>
      </c>
      <c r="P3825" t="s">
        <v>8271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>
        <f t="shared" si="354"/>
        <v>1.08</v>
      </c>
      <c r="O3826" s="7">
        <f t="shared" si="355"/>
        <v>38.571428571428569</v>
      </c>
      <c r="P3826" t="s">
        <v>8271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>
        <f t="shared" si="354"/>
        <v>1.0542</v>
      </c>
      <c r="O3827" s="7">
        <f t="shared" si="355"/>
        <v>107.57142857142857</v>
      </c>
      <c r="P3827" t="s">
        <v>8271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>
        <f t="shared" si="354"/>
        <v>1.1916666666666667</v>
      </c>
      <c r="O3828" s="7">
        <f t="shared" si="355"/>
        <v>27.5</v>
      </c>
      <c r="P3828" t="s">
        <v>8271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>
        <f t="shared" si="354"/>
        <v>1.5266666666666666</v>
      </c>
      <c r="O3829" s="7">
        <f t="shared" si="355"/>
        <v>70.461538461538467</v>
      </c>
      <c r="P3829" t="s">
        <v>8271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>
        <f t="shared" si="354"/>
        <v>1</v>
      </c>
      <c r="O3830" s="7">
        <f t="shared" si="355"/>
        <v>178.57142857142858</v>
      </c>
      <c r="P3830" t="s">
        <v>8271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>
        <f t="shared" si="354"/>
        <v>1.002</v>
      </c>
      <c r="O3831" s="7">
        <f t="shared" si="355"/>
        <v>62.625</v>
      </c>
      <c r="P3831" t="s">
        <v>8271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>
        <f t="shared" si="354"/>
        <v>2.25</v>
      </c>
      <c r="O3832" s="7">
        <f t="shared" si="355"/>
        <v>75</v>
      </c>
      <c r="P3832" t="s">
        <v>8271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>
        <f t="shared" si="354"/>
        <v>1.0602199999999999</v>
      </c>
      <c r="O3833" s="7">
        <f t="shared" si="355"/>
        <v>58.901111111111113</v>
      </c>
      <c r="P3833" t="s">
        <v>8271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>
        <f t="shared" si="354"/>
        <v>1.0466666666666666</v>
      </c>
      <c r="O3834" s="7">
        <f t="shared" si="355"/>
        <v>139.55555555555554</v>
      </c>
      <c r="P3834" t="s">
        <v>8271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>
        <f t="shared" si="354"/>
        <v>1.1666666666666667</v>
      </c>
      <c r="O3835" s="7">
        <f t="shared" si="355"/>
        <v>70</v>
      </c>
      <c r="P3835" t="s">
        <v>8271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>
        <f t="shared" si="354"/>
        <v>1.0903333333333334</v>
      </c>
      <c r="O3836" s="7">
        <f t="shared" si="355"/>
        <v>57.385964912280699</v>
      </c>
      <c r="P3836" t="s">
        <v>8271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>
        <f t="shared" si="354"/>
        <v>1.6</v>
      </c>
      <c r="O3837" s="7">
        <f t="shared" si="355"/>
        <v>40</v>
      </c>
      <c r="P3837" t="s">
        <v>8271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>
        <f t="shared" si="354"/>
        <v>1.125</v>
      </c>
      <c r="O3838" s="7">
        <f t="shared" si="355"/>
        <v>64.285714285714292</v>
      </c>
      <c r="P3838" t="s">
        <v>8271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>
        <f t="shared" si="354"/>
        <v>1.0209999999999999</v>
      </c>
      <c r="O3839" s="7">
        <f t="shared" si="355"/>
        <v>120.11764705882354</v>
      </c>
      <c r="P3839" t="s">
        <v>8271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>
        <f t="shared" si="354"/>
        <v>1.00824</v>
      </c>
      <c r="O3840" s="7">
        <f t="shared" si="355"/>
        <v>1008.24</v>
      </c>
      <c r="P3840" t="s">
        <v>8271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>
        <f t="shared" si="354"/>
        <v>1.0125</v>
      </c>
      <c r="O3841" s="7">
        <f t="shared" si="355"/>
        <v>63.28125</v>
      </c>
      <c r="P3841" t="s">
        <v>8271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>
        <f t="shared" si="354"/>
        <v>65</v>
      </c>
      <c r="O3842" s="7">
        <f t="shared" si="355"/>
        <v>21.666666666666668</v>
      </c>
      <c r="P3842" t="s">
        <v>8271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>
        <f t="shared" ref="N3843:N3906" si="360">E3843/D3843</f>
        <v>8.72E-2</v>
      </c>
      <c r="O3843" s="7">
        <f t="shared" ref="O3843:O3906" si="361">IF(L3843,E3843/L3843,0)</f>
        <v>25.647058823529413</v>
      </c>
      <c r="P3843" t="s">
        <v>8271</v>
      </c>
      <c r="Q3843" t="str">
        <f t="shared" ref="Q3843:Q3906" si="362">LEFT(P3843, SEARCH("/",P3843,1)-1)</f>
        <v>theater</v>
      </c>
      <c r="R3843" t="str">
        <f t="shared" ref="R3843:R3906" si="363">RIGHT(P3843,LEN(P3843) - SEARCH("/", P3843, 1))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>
        <f t="shared" si="360"/>
        <v>0.21940000000000001</v>
      </c>
      <c r="O3844" s="7">
        <f t="shared" si="361"/>
        <v>47.695652173913047</v>
      </c>
      <c r="P3844" t="s">
        <v>8271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>
        <f t="shared" si="360"/>
        <v>0.21299999999999999</v>
      </c>
      <c r="O3845" s="7">
        <f t="shared" si="361"/>
        <v>56.05263157894737</v>
      </c>
      <c r="P3845" t="s">
        <v>8271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>
        <f t="shared" si="360"/>
        <v>0.41489795918367345</v>
      </c>
      <c r="O3846" s="7">
        <f t="shared" si="361"/>
        <v>81.319999999999993</v>
      </c>
      <c r="P3846" t="s">
        <v>8271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>
        <f t="shared" si="360"/>
        <v>2.1049999999999999E-2</v>
      </c>
      <c r="O3847" s="7">
        <f t="shared" si="361"/>
        <v>70.166666666666671</v>
      </c>
      <c r="P3847" t="s">
        <v>8271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>
        <f t="shared" si="360"/>
        <v>2.7E-2</v>
      </c>
      <c r="O3848" s="7">
        <f t="shared" si="361"/>
        <v>23.625</v>
      </c>
      <c r="P3848" t="s">
        <v>8271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>
        <f t="shared" si="360"/>
        <v>0.16161904761904761</v>
      </c>
      <c r="O3849" s="7">
        <f t="shared" si="361"/>
        <v>188.55555555555554</v>
      </c>
      <c r="P3849" t="s">
        <v>8271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>
        <f t="shared" si="360"/>
        <v>0.16376923076923078</v>
      </c>
      <c r="O3850" s="7">
        <f t="shared" si="361"/>
        <v>49.511627906976742</v>
      </c>
      <c r="P3850" t="s">
        <v>8271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>
        <f t="shared" si="360"/>
        <v>7.0433333333333334E-2</v>
      </c>
      <c r="O3851" s="7">
        <f t="shared" si="361"/>
        <v>75.464285714285708</v>
      </c>
      <c r="P3851" t="s">
        <v>8271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>
        <f t="shared" si="360"/>
        <v>3.7999999999999999E-2</v>
      </c>
      <c r="O3852" s="7">
        <f t="shared" si="361"/>
        <v>9.5</v>
      </c>
      <c r="P3852" t="s">
        <v>8271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>
        <f t="shared" si="360"/>
        <v>0.34079999999999999</v>
      </c>
      <c r="O3853" s="7">
        <f t="shared" si="361"/>
        <v>35.5</v>
      </c>
      <c r="P3853" t="s">
        <v>8271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>
        <f t="shared" si="360"/>
        <v>2E-3</v>
      </c>
      <c r="O3854" s="7">
        <f t="shared" si="361"/>
        <v>10</v>
      </c>
      <c r="P3854" t="s">
        <v>8271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>
        <f t="shared" si="360"/>
        <v>2.5999999999999998E-4</v>
      </c>
      <c r="O3855" s="7">
        <f t="shared" si="361"/>
        <v>13</v>
      </c>
      <c r="P3855" t="s">
        <v>8271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>
        <f t="shared" si="360"/>
        <v>0.16254545454545455</v>
      </c>
      <c r="O3856" s="7">
        <f t="shared" si="361"/>
        <v>89.4</v>
      </c>
      <c r="P3856" t="s">
        <v>8271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>
        <f t="shared" si="360"/>
        <v>2.5000000000000001E-2</v>
      </c>
      <c r="O3857" s="7">
        <f t="shared" si="361"/>
        <v>25</v>
      </c>
      <c r="P3857" t="s">
        <v>8271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>
        <f t="shared" si="360"/>
        <v>2.0000000000000001E-4</v>
      </c>
      <c r="O3858" s="7">
        <f t="shared" si="361"/>
        <v>1</v>
      </c>
      <c r="P3858" t="s">
        <v>8271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>
        <f t="shared" si="360"/>
        <v>5.1999999999999998E-2</v>
      </c>
      <c r="O3859" s="7">
        <f t="shared" si="361"/>
        <v>65</v>
      </c>
      <c r="P3859" t="s">
        <v>8271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>
        <f t="shared" si="360"/>
        <v>0.02</v>
      </c>
      <c r="O3860" s="7">
        <f t="shared" si="361"/>
        <v>10</v>
      </c>
      <c r="P3860" t="s">
        <v>8271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>
        <f t="shared" si="360"/>
        <v>4.0000000000000002E-4</v>
      </c>
      <c r="O3861" s="7">
        <f t="shared" si="361"/>
        <v>1</v>
      </c>
      <c r="P3861" t="s">
        <v>8271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>
        <f t="shared" si="360"/>
        <v>0.17666666666666667</v>
      </c>
      <c r="O3862" s="7">
        <f t="shared" si="361"/>
        <v>81.538461538461533</v>
      </c>
      <c r="P3862" t="s">
        <v>8271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>
        <f t="shared" si="360"/>
        <v>0.05</v>
      </c>
      <c r="O3863" s="7">
        <f t="shared" si="361"/>
        <v>100</v>
      </c>
      <c r="P3863" t="s">
        <v>8271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>
        <f t="shared" si="360"/>
        <v>1.3333333333333334E-4</v>
      </c>
      <c r="O3864" s="7">
        <f t="shared" si="361"/>
        <v>1</v>
      </c>
      <c r="P3864" t="s">
        <v>8271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>
        <f t="shared" si="360"/>
        <v>0</v>
      </c>
      <c r="O3865" s="7">
        <f t="shared" si="361"/>
        <v>0</v>
      </c>
      <c r="P3865" t="s">
        <v>8271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>
        <f t="shared" si="360"/>
        <v>1.2E-2</v>
      </c>
      <c r="O3866" s="7">
        <f t="shared" si="361"/>
        <v>20</v>
      </c>
      <c r="P3866" t="s">
        <v>8271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>
        <f t="shared" si="360"/>
        <v>0.26937422295897223</v>
      </c>
      <c r="O3867" s="7">
        <f t="shared" si="361"/>
        <v>46.428571428571431</v>
      </c>
      <c r="P3867" t="s">
        <v>8271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>
        <f t="shared" si="360"/>
        <v>5.4999999999999997E-3</v>
      </c>
      <c r="O3868" s="7">
        <f t="shared" si="361"/>
        <v>5.5</v>
      </c>
      <c r="P3868" t="s">
        <v>8271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>
        <f t="shared" si="360"/>
        <v>0.1255</v>
      </c>
      <c r="O3869" s="7">
        <f t="shared" si="361"/>
        <v>50.2</v>
      </c>
      <c r="P3869" t="s">
        <v>8271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>
        <f t="shared" si="360"/>
        <v>2E-3</v>
      </c>
      <c r="O3870" s="7">
        <f t="shared" si="361"/>
        <v>10</v>
      </c>
      <c r="P3870" t="s">
        <v>8305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>
        <f t="shared" si="360"/>
        <v>3.44748684310884E-2</v>
      </c>
      <c r="O3871" s="7">
        <f t="shared" si="361"/>
        <v>30.133333333333333</v>
      </c>
      <c r="P3871" t="s">
        <v>8305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>
        <f t="shared" si="360"/>
        <v>0.15</v>
      </c>
      <c r="O3872" s="7">
        <f t="shared" si="361"/>
        <v>150</v>
      </c>
      <c r="P3872" t="s">
        <v>8305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>
        <f t="shared" si="360"/>
        <v>2.6666666666666668E-2</v>
      </c>
      <c r="O3873" s="7">
        <f t="shared" si="361"/>
        <v>13.333333333333334</v>
      </c>
      <c r="P3873" t="s">
        <v>8305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>
        <f t="shared" si="360"/>
        <v>0</v>
      </c>
      <c r="O3874" s="7">
        <f t="shared" si="361"/>
        <v>0</v>
      </c>
      <c r="P3874" t="s">
        <v>8305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>
        <f t="shared" si="360"/>
        <v>0</v>
      </c>
      <c r="O3875" s="7">
        <f t="shared" si="361"/>
        <v>0</v>
      </c>
      <c r="P3875" t="s">
        <v>8305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>
        <f t="shared" si="360"/>
        <v>0</v>
      </c>
      <c r="O3876" s="7">
        <f t="shared" si="361"/>
        <v>0</v>
      </c>
      <c r="P3876" t="s">
        <v>8305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>
        <f t="shared" si="360"/>
        <v>0</v>
      </c>
      <c r="O3877" s="7">
        <f t="shared" si="361"/>
        <v>0</v>
      </c>
      <c r="P3877" t="s">
        <v>8305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>
        <f t="shared" si="360"/>
        <v>0.52794871794871789</v>
      </c>
      <c r="O3878" s="7">
        <f t="shared" si="361"/>
        <v>44.760869565217391</v>
      </c>
      <c r="P3878" t="s">
        <v>8305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>
        <f t="shared" si="360"/>
        <v>4.9639999999999997E-2</v>
      </c>
      <c r="O3879" s="7">
        <f t="shared" si="361"/>
        <v>88.642857142857139</v>
      </c>
      <c r="P3879" t="s">
        <v>8305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>
        <f t="shared" si="360"/>
        <v>5.5555555555555556E-4</v>
      </c>
      <c r="O3880" s="7">
        <f t="shared" si="361"/>
        <v>10</v>
      </c>
      <c r="P3880" t="s">
        <v>8305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>
        <f t="shared" si="360"/>
        <v>0</v>
      </c>
      <c r="O3881" s="7">
        <f t="shared" si="361"/>
        <v>0</v>
      </c>
      <c r="P3881" t="s">
        <v>8305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>
        <f t="shared" si="360"/>
        <v>0.13066666666666665</v>
      </c>
      <c r="O3882" s="7">
        <f t="shared" si="361"/>
        <v>57.647058823529413</v>
      </c>
      <c r="P3882" t="s">
        <v>8305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>
        <f t="shared" si="360"/>
        <v>0.05</v>
      </c>
      <c r="O3883" s="7">
        <f t="shared" si="361"/>
        <v>25</v>
      </c>
      <c r="P3883" t="s">
        <v>8305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>
        <f t="shared" si="360"/>
        <v>0</v>
      </c>
      <c r="O3884" s="7">
        <f t="shared" si="361"/>
        <v>0</v>
      </c>
      <c r="P3884" t="s">
        <v>8305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>
        <f t="shared" si="360"/>
        <v>0</v>
      </c>
      <c r="O3885" s="7">
        <f t="shared" si="361"/>
        <v>0</v>
      </c>
      <c r="P3885" t="s">
        <v>8305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>
        <f t="shared" si="360"/>
        <v>0</v>
      </c>
      <c r="O3886" s="7">
        <f t="shared" si="361"/>
        <v>0</v>
      </c>
      <c r="P3886" t="s">
        <v>8305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>
        <f t="shared" si="360"/>
        <v>0</v>
      </c>
      <c r="O3887" s="7">
        <f t="shared" si="361"/>
        <v>0</v>
      </c>
      <c r="P3887" t="s">
        <v>8305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>
        <f t="shared" si="360"/>
        <v>0</v>
      </c>
      <c r="O3888" s="7">
        <f t="shared" si="361"/>
        <v>0</v>
      </c>
      <c r="P3888" t="s">
        <v>8305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>
        <f t="shared" si="360"/>
        <v>1.7500000000000002E-2</v>
      </c>
      <c r="O3889" s="7">
        <f t="shared" si="361"/>
        <v>17.5</v>
      </c>
      <c r="P3889" t="s">
        <v>8305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>
        <f t="shared" si="360"/>
        <v>0.27100000000000002</v>
      </c>
      <c r="O3890" s="7">
        <f t="shared" si="361"/>
        <v>38.714285714285715</v>
      </c>
      <c r="P3890" t="s">
        <v>8271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>
        <f t="shared" si="360"/>
        <v>1.4749999999999999E-2</v>
      </c>
      <c r="O3891" s="7">
        <f t="shared" si="361"/>
        <v>13.111111111111111</v>
      </c>
      <c r="P3891" t="s">
        <v>8271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>
        <f t="shared" si="360"/>
        <v>0.16826666666666668</v>
      </c>
      <c r="O3892" s="7">
        <f t="shared" si="361"/>
        <v>315.5</v>
      </c>
      <c r="P3892" t="s">
        <v>8271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>
        <f t="shared" si="360"/>
        <v>0.32500000000000001</v>
      </c>
      <c r="O3893" s="7">
        <f t="shared" si="361"/>
        <v>37.142857142857146</v>
      </c>
      <c r="P3893" t="s">
        <v>8271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>
        <f t="shared" si="360"/>
        <v>0</v>
      </c>
      <c r="O3894" s="7">
        <f t="shared" si="361"/>
        <v>0</v>
      </c>
      <c r="P3894" t="s">
        <v>8271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>
        <f t="shared" si="360"/>
        <v>0.2155</v>
      </c>
      <c r="O3895" s="7">
        <f t="shared" si="361"/>
        <v>128.27380952380952</v>
      </c>
      <c r="P3895" t="s">
        <v>8271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>
        <f t="shared" si="360"/>
        <v>3.4666666666666665E-2</v>
      </c>
      <c r="O3896" s="7">
        <f t="shared" si="361"/>
        <v>47.272727272727273</v>
      </c>
      <c r="P3896" t="s">
        <v>8271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>
        <f t="shared" si="360"/>
        <v>0.05</v>
      </c>
      <c r="O3897" s="7">
        <f t="shared" si="361"/>
        <v>50</v>
      </c>
      <c r="P3897" t="s">
        <v>8271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>
        <f t="shared" si="360"/>
        <v>0.10625</v>
      </c>
      <c r="O3898" s="7">
        <f t="shared" si="361"/>
        <v>42.5</v>
      </c>
      <c r="P3898" t="s">
        <v>8271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>
        <f t="shared" si="360"/>
        <v>0.17599999999999999</v>
      </c>
      <c r="O3899" s="7">
        <f t="shared" si="361"/>
        <v>44</v>
      </c>
      <c r="P3899" t="s">
        <v>8271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>
        <f t="shared" si="360"/>
        <v>0.3256</v>
      </c>
      <c r="O3900" s="7">
        <f t="shared" si="361"/>
        <v>50.875</v>
      </c>
      <c r="P3900" t="s">
        <v>8271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>
        <f t="shared" si="360"/>
        <v>1.2500000000000001E-2</v>
      </c>
      <c r="O3901" s="7">
        <f t="shared" si="361"/>
        <v>62.5</v>
      </c>
      <c r="P3901" t="s">
        <v>8271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>
        <f t="shared" si="360"/>
        <v>5.3999999999999999E-2</v>
      </c>
      <c r="O3902" s="7">
        <f t="shared" si="361"/>
        <v>27</v>
      </c>
      <c r="P3902" t="s">
        <v>8271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>
        <f t="shared" si="360"/>
        <v>8.3333333333333332E-3</v>
      </c>
      <c r="O3903" s="7">
        <f t="shared" si="361"/>
        <v>25</v>
      </c>
      <c r="P3903" t="s">
        <v>8271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>
        <f t="shared" si="360"/>
        <v>0.48833333333333334</v>
      </c>
      <c r="O3904" s="7">
        <f t="shared" si="361"/>
        <v>47.258064516129032</v>
      </c>
      <c r="P3904" t="s">
        <v>8271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>
        <f t="shared" si="360"/>
        <v>0</v>
      </c>
      <c r="O3905" s="7">
        <f t="shared" si="361"/>
        <v>0</v>
      </c>
      <c r="P3905" t="s">
        <v>8271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>
        <f t="shared" si="360"/>
        <v>2.9999999999999997E-4</v>
      </c>
      <c r="O3906" s="7">
        <f t="shared" si="361"/>
        <v>1.5</v>
      </c>
      <c r="P3906" t="s">
        <v>8271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>
        <f t="shared" ref="N3907:N3970" si="366">E3907/D3907</f>
        <v>0.11533333333333333</v>
      </c>
      <c r="O3907" s="7">
        <f t="shared" ref="O3907:O3970" si="367">IF(L3907,E3907/L3907,0)</f>
        <v>24.714285714285715</v>
      </c>
      <c r="P3907" t="s">
        <v>8271</v>
      </c>
      <c r="Q3907" t="str">
        <f t="shared" ref="Q3907:Q3970" si="368">LEFT(P3907, SEARCH("/",P3907,1)-1)</f>
        <v>theater</v>
      </c>
      <c r="R3907" t="str">
        <f t="shared" ref="R3907:R3970" si="369">RIGHT(P3907,LEN(P3907) - SEARCH("/", P3907, 1))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>
        <f t="shared" si="366"/>
        <v>0.67333333333333334</v>
      </c>
      <c r="O3908" s="7">
        <f t="shared" si="367"/>
        <v>63.125</v>
      </c>
      <c r="P3908" t="s">
        <v>8271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>
        <f t="shared" si="366"/>
        <v>0.153</v>
      </c>
      <c r="O3909" s="7">
        <f t="shared" si="367"/>
        <v>38.25</v>
      </c>
      <c r="P3909" t="s">
        <v>8271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>
        <f t="shared" si="366"/>
        <v>8.666666666666667E-2</v>
      </c>
      <c r="O3910" s="7">
        <f t="shared" si="367"/>
        <v>16.25</v>
      </c>
      <c r="P3910" t="s">
        <v>8271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>
        <f t="shared" si="366"/>
        <v>2.2499999999999998E-3</v>
      </c>
      <c r="O3911" s="7">
        <f t="shared" si="367"/>
        <v>33.75</v>
      </c>
      <c r="P3911" t="s">
        <v>8271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>
        <f t="shared" si="366"/>
        <v>3.0833333333333334E-2</v>
      </c>
      <c r="O3912" s="7">
        <f t="shared" si="367"/>
        <v>61.666666666666664</v>
      </c>
      <c r="P3912" t="s">
        <v>8271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>
        <f t="shared" si="366"/>
        <v>0.37412499999999999</v>
      </c>
      <c r="O3913" s="7">
        <f t="shared" si="367"/>
        <v>83.138888888888886</v>
      </c>
      <c r="P3913" t="s">
        <v>8271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>
        <f t="shared" si="366"/>
        <v>6.666666666666667E-5</v>
      </c>
      <c r="O3914" s="7">
        <f t="shared" si="367"/>
        <v>1</v>
      </c>
      <c r="P3914" t="s">
        <v>8271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>
        <f t="shared" si="366"/>
        <v>0.1</v>
      </c>
      <c r="O3915" s="7">
        <f t="shared" si="367"/>
        <v>142.85714285714286</v>
      </c>
      <c r="P3915" t="s">
        <v>8271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>
        <f t="shared" si="366"/>
        <v>0.36359999999999998</v>
      </c>
      <c r="O3916" s="7">
        <f t="shared" si="367"/>
        <v>33.666666666666664</v>
      </c>
      <c r="P3916" t="s">
        <v>8271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>
        <f t="shared" si="366"/>
        <v>3.3333333333333335E-3</v>
      </c>
      <c r="O3917" s="7">
        <f t="shared" si="367"/>
        <v>5</v>
      </c>
      <c r="P3917" t="s">
        <v>8271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>
        <f t="shared" si="366"/>
        <v>0</v>
      </c>
      <c r="O3918" s="7">
        <f t="shared" si="367"/>
        <v>0</v>
      </c>
      <c r="P3918" t="s">
        <v>8271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>
        <f t="shared" si="366"/>
        <v>2.8571428571428571E-3</v>
      </c>
      <c r="O3919" s="7">
        <f t="shared" si="367"/>
        <v>10</v>
      </c>
      <c r="P3919" t="s">
        <v>8271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>
        <f t="shared" si="366"/>
        <v>2E-3</v>
      </c>
      <c r="O3920" s="7">
        <f t="shared" si="367"/>
        <v>40</v>
      </c>
      <c r="P3920" t="s">
        <v>8271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>
        <f t="shared" si="366"/>
        <v>1.7999999999999999E-2</v>
      </c>
      <c r="O3921" s="7">
        <f t="shared" si="367"/>
        <v>30</v>
      </c>
      <c r="P3921" t="s">
        <v>8271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>
        <f t="shared" si="366"/>
        <v>5.3999999999999999E-2</v>
      </c>
      <c r="O3922" s="7">
        <f t="shared" si="367"/>
        <v>45</v>
      </c>
      <c r="P3922" t="s">
        <v>8271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>
        <f t="shared" si="366"/>
        <v>0</v>
      </c>
      <c r="O3923" s="7">
        <f t="shared" si="367"/>
        <v>0</v>
      </c>
      <c r="P3923" t="s">
        <v>8271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>
        <f t="shared" si="366"/>
        <v>8.1333333333333327E-2</v>
      </c>
      <c r="O3924" s="7">
        <f t="shared" si="367"/>
        <v>10.166666666666666</v>
      </c>
      <c r="P3924" t="s">
        <v>8271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>
        <f t="shared" si="366"/>
        <v>0.12034782608695652</v>
      </c>
      <c r="O3925" s="7">
        <f t="shared" si="367"/>
        <v>81.411764705882348</v>
      </c>
      <c r="P3925" t="s">
        <v>8271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>
        <f t="shared" si="366"/>
        <v>0.15266666666666667</v>
      </c>
      <c r="O3926" s="7">
        <f t="shared" si="367"/>
        <v>57.25</v>
      </c>
      <c r="P3926" t="s">
        <v>8271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>
        <f t="shared" si="366"/>
        <v>0.1</v>
      </c>
      <c r="O3927" s="7">
        <f t="shared" si="367"/>
        <v>5</v>
      </c>
      <c r="P3927" t="s">
        <v>8271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>
        <f t="shared" si="366"/>
        <v>3.0000000000000001E-3</v>
      </c>
      <c r="O3928" s="7">
        <f t="shared" si="367"/>
        <v>15</v>
      </c>
      <c r="P3928" t="s">
        <v>8271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>
        <f t="shared" si="366"/>
        <v>0.01</v>
      </c>
      <c r="O3929" s="7">
        <f t="shared" si="367"/>
        <v>12.5</v>
      </c>
      <c r="P3929" t="s">
        <v>8271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>
        <f t="shared" si="366"/>
        <v>0.13020000000000001</v>
      </c>
      <c r="O3930" s="7">
        <f t="shared" si="367"/>
        <v>93</v>
      </c>
      <c r="P3930" t="s">
        <v>8271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>
        <f t="shared" si="366"/>
        <v>2.265E-2</v>
      </c>
      <c r="O3931" s="7">
        <f t="shared" si="367"/>
        <v>32.357142857142854</v>
      </c>
      <c r="P3931" t="s">
        <v>8271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>
        <f t="shared" si="366"/>
        <v>0</v>
      </c>
      <c r="O3932" s="7">
        <f t="shared" si="367"/>
        <v>0</v>
      </c>
      <c r="P3932" t="s">
        <v>8271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>
        <f t="shared" si="366"/>
        <v>0</v>
      </c>
      <c r="O3933" s="7">
        <f t="shared" si="367"/>
        <v>0</v>
      </c>
      <c r="P3933" t="s">
        <v>8271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>
        <f t="shared" si="366"/>
        <v>8.3333333333333331E-5</v>
      </c>
      <c r="O3934" s="7">
        <f t="shared" si="367"/>
        <v>1</v>
      </c>
      <c r="P3934" t="s">
        <v>8271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>
        <f t="shared" si="366"/>
        <v>0.15742857142857142</v>
      </c>
      <c r="O3935" s="7">
        <f t="shared" si="367"/>
        <v>91.833333333333329</v>
      </c>
      <c r="P3935" t="s">
        <v>8271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>
        <f t="shared" si="366"/>
        <v>0.11</v>
      </c>
      <c r="O3936" s="7">
        <f t="shared" si="367"/>
        <v>45.833333333333336</v>
      </c>
      <c r="P3936" t="s">
        <v>8271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>
        <f t="shared" si="366"/>
        <v>0.43833333333333335</v>
      </c>
      <c r="O3937" s="7">
        <f t="shared" si="367"/>
        <v>57.173913043478258</v>
      </c>
      <c r="P3937" t="s">
        <v>8271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>
        <f t="shared" si="366"/>
        <v>0</v>
      </c>
      <c r="O3938" s="7">
        <f t="shared" si="367"/>
        <v>0</v>
      </c>
      <c r="P3938" t="s">
        <v>8271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>
        <f t="shared" si="366"/>
        <v>0.86135181975736563</v>
      </c>
      <c r="O3939" s="7">
        <f t="shared" si="367"/>
        <v>248.5</v>
      </c>
      <c r="P3939" t="s">
        <v>8271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>
        <f t="shared" si="366"/>
        <v>0.12196620583717357</v>
      </c>
      <c r="O3940" s="7">
        <f t="shared" si="367"/>
        <v>79.400000000000006</v>
      </c>
      <c r="P3940" t="s">
        <v>8271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>
        <f t="shared" si="366"/>
        <v>1E-3</v>
      </c>
      <c r="O3941" s="7">
        <f t="shared" si="367"/>
        <v>5</v>
      </c>
      <c r="P3941" t="s">
        <v>8271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>
        <f t="shared" si="366"/>
        <v>2.2000000000000001E-3</v>
      </c>
      <c r="O3942" s="7">
        <f t="shared" si="367"/>
        <v>5.5</v>
      </c>
      <c r="P3942" t="s">
        <v>8271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>
        <f t="shared" si="366"/>
        <v>9.0909090909090905E-3</v>
      </c>
      <c r="O3943" s="7">
        <f t="shared" si="367"/>
        <v>25</v>
      </c>
      <c r="P3943" t="s">
        <v>8271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>
        <f t="shared" si="366"/>
        <v>0</v>
      </c>
      <c r="O3944" s="7">
        <f t="shared" si="367"/>
        <v>0</v>
      </c>
      <c r="P3944" t="s">
        <v>8271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>
        <f t="shared" si="366"/>
        <v>0.35639999999999999</v>
      </c>
      <c r="O3945" s="7">
        <f t="shared" si="367"/>
        <v>137.07692307692307</v>
      </c>
      <c r="P3945" t="s">
        <v>8271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>
        <f t="shared" si="366"/>
        <v>0</v>
      </c>
      <c r="O3946" s="7">
        <f t="shared" si="367"/>
        <v>0</v>
      </c>
      <c r="P3946" t="s">
        <v>8271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>
        <f t="shared" si="366"/>
        <v>2.5000000000000001E-3</v>
      </c>
      <c r="O3947" s="7">
        <f t="shared" si="367"/>
        <v>5</v>
      </c>
      <c r="P3947" t="s">
        <v>8271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>
        <f t="shared" si="366"/>
        <v>3.2500000000000001E-2</v>
      </c>
      <c r="O3948" s="7">
        <f t="shared" si="367"/>
        <v>39</v>
      </c>
      <c r="P3948" t="s">
        <v>8271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>
        <f t="shared" si="366"/>
        <v>3.3666666666666664E-2</v>
      </c>
      <c r="O3949" s="7">
        <f t="shared" si="367"/>
        <v>50.5</v>
      </c>
      <c r="P3949" t="s">
        <v>8271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>
        <f t="shared" si="366"/>
        <v>0</v>
      </c>
      <c r="O3950" s="7">
        <f t="shared" si="367"/>
        <v>0</v>
      </c>
      <c r="P3950" t="s">
        <v>8271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>
        <f t="shared" si="366"/>
        <v>0.15770000000000001</v>
      </c>
      <c r="O3951" s="7">
        <f t="shared" si="367"/>
        <v>49.28125</v>
      </c>
      <c r="P3951" t="s">
        <v>8271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>
        <f t="shared" si="366"/>
        <v>6.2500000000000003E-3</v>
      </c>
      <c r="O3952" s="7">
        <f t="shared" si="367"/>
        <v>25</v>
      </c>
      <c r="P3952" t="s">
        <v>8271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>
        <f t="shared" si="366"/>
        <v>5.0000000000000004E-6</v>
      </c>
      <c r="O3953" s="7">
        <f t="shared" si="367"/>
        <v>1</v>
      </c>
      <c r="P3953" t="s">
        <v>8271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>
        <f t="shared" si="366"/>
        <v>9.6153846153846159E-4</v>
      </c>
      <c r="O3954" s="7">
        <f t="shared" si="367"/>
        <v>25</v>
      </c>
      <c r="P3954" t="s">
        <v>8271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>
        <f t="shared" si="366"/>
        <v>0</v>
      </c>
      <c r="O3955" s="7">
        <f t="shared" si="367"/>
        <v>0</v>
      </c>
      <c r="P3955" t="s">
        <v>8271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>
        <f t="shared" si="366"/>
        <v>0</v>
      </c>
      <c r="O3956" s="7">
        <f t="shared" si="367"/>
        <v>0</v>
      </c>
      <c r="P3956" t="s">
        <v>8271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>
        <f t="shared" si="366"/>
        <v>0.24285714285714285</v>
      </c>
      <c r="O3957" s="7">
        <f t="shared" si="367"/>
        <v>53.125</v>
      </c>
      <c r="P3957" t="s">
        <v>8271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>
        <f t="shared" si="366"/>
        <v>0</v>
      </c>
      <c r="O3958" s="7">
        <f t="shared" si="367"/>
        <v>0</v>
      </c>
      <c r="P3958" t="s">
        <v>8271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>
        <f t="shared" si="366"/>
        <v>2.5000000000000001E-4</v>
      </c>
      <c r="O3959" s="7">
        <f t="shared" si="367"/>
        <v>7</v>
      </c>
      <c r="P3959" t="s">
        <v>8271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>
        <f t="shared" si="366"/>
        <v>0.32050000000000001</v>
      </c>
      <c r="O3960" s="7">
        <f t="shared" si="367"/>
        <v>40.0625</v>
      </c>
      <c r="P3960" t="s">
        <v>8271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>
        <f t="shared" si="366"/>
        <v>0.24333333333333335</v>
      </c>
      <c r="O3961" s="7">
        <f t="shared" si="367"/>
        <v>24.333333333333332</v>
      </c>
      <c r="P3961" t="s">
        <v>8271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>
        <f t="shared" si="366"/>
        <v>1.4999999999999999E-2</v>
      </c>
      <c r="O3962" s="7">
        <f t="shared" si="367"/>
        <v>11.25</v>
      </c>
      <c r="P3962" t="s">
        <v>8271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>
        <f t="shared" si="366"/>
        <v>4.1999999999999997E-3</v>
      </c>
      <c r="O3963" s="7">
        <f t="shared" si="367"/>
        <v>10.5</v>
      </c>
      <c r="P3963" t="s">
        <v>8271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>
        <f t="shared" si="366"/>
        <v>3.214285714285714E-2</v>
      </c>
      <c r="O3964" s="7">
        <f t="shared" si="367"/>
        <v>15</v>
      </c>
      <c r="P3964" t="s">
        <v>8271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>
        <f t="shared" si="366"/>
        <v>0</v>
      </c>
      <c r="O3965" s="7">
        <f t="shared" si="367"/>
        <v>0</v>
      </c>
      <c r="P3965" t="s">
        <v>8271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>
        <f t="shared" si="366"/>
        <v>6.3E-2</v>
      </c>
      <c r="O3966" s="7">
        <f t="shared" si="367"/>
        <v>42</v>
      </c>
      <c r="P3966" t="s">
        <v>8271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>
        <f t="shared" si="366"/>
        <v>0.14249999999999999</v>
      </c>
      <c r="O3967" s="7">
        <f t="shared" si="367"/>
        <v>71.25</v>
      </c>
      <c r="P3967" t="s">
        <v>8271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>
        <f t="shared" si="366"/>
        <v>6.0000000000000001E-3</v>
      </c>
      <c r="O3968" s="7">
        <f t="shared" si="367"/>
        <v>22.5</v>
      </c>
      <c r="P3968" t="s">
        <v>8271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>
        <f t="shared" si="366"/>
        <v>0.2411764705882353</v>
      </c>
      <c r="O3969" s="7">
        <f t="shared" si="367"/>
        <v>41</v>
      </c>
      <c r="P3969" t="s">
        <v>8271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>
        <f t="shared" si="366"/>
        <v>0.10539999999999999</v>
      </c>
      <c r="O3970" s="7">
        <f t="shared" si="367"/>
        <v>47.909090909090907</v>
      </c>
      <c r="P3970" t="s">
        <v>8271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>
        <f t="shared" ref="N3971:N4034" si="372">E3971/D3971</f>
        <v>7.4690265486725665E-2</v>
      </c>
      <c r="O3971" s="7">
        <f t="shared" ref="O3971:O4034" si="373">IF(L3971,E3971/L3971,0)</f>
        <v>35.166666666666664</v>
      </c>
      <c r="P3971" t="s">
        <v>8271</v>
      </c>
      <c r="Q3971" t="str">
        <f t="shared" ref="Q3971:Q4034" si="374">LEFT(P3971, SEARCH("/",P3971,1)-1)</f>
        <v>theater</v>
      </c>
      <c r="R3971" t="str">
        <f t="shared" ref="R3971:R4034" si="375">RIGHT(P3971,LEN(P3971) - SEARCH("/", P3971, 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>
        <f t="shared" si="372"/>
        <v>7.3333333333333334E-4</v>
      </c>
      <c r="O3972" s="7">
        <f t="shared" si="373"/>
        <v>5.5</v>
      </c>
      <c r="P3972" t="s">
        <v>8271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>
        <f t="shared" si="372"/>
        <v>9.7142857142857135E-3</v>
      </c>
      <c r="O3973" s="7">
        <f t="shared" si="373"/>
        <v>22.666666666666668</v>
      </c>
      <c r="P3973" t="s">
        <v>8271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>
        <f t="shared" si="372"/>
        <v>0.21099999999999999</v>
      </c>
      <c r="O3974" s="7">
        <f t="shared" si="373"/>
        <v>26.375</v>
      </c>
      <c r="P3974" t="s">
        <v>8271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>
        <f t="shared" si="372"/>
        <v>0.78100000000000003</v>
      </c>
      <c r="O3975" s="7">
        <f t="shared" si="373"/>
        <v>105.54054054054055</v>
      </c>
      <c r="P3975" t="s">
        <v>8271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>
        <f t="shared" si="372"/>
        <v>0.32</v>
      </c>
      <c r="O3976" s="7">
        <f t="shared" si="373"/>
        <v>29.09090909090909</v>
      </c>
      <c r="P3976" t="s">
        <v>8271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>
        <f t="shared" si="372"/>
        <v>0</v>
      </c>
      <c r="O3977" s="7">
        <f t="shared" si="373"/>
        <v>0</v>
      </c>
      <c r="P3977" t="s">
        <v>8271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>
        <f t="shared" si="372"/>
        <v>0.47692307692307695</v>
      </c>
      <c r="O3978" s="7">
        <f t="shared" si="373"/>
        <v>62</v>
      </c>
      <c r="P3978" t="s">
        <v>8271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>
        <f t="shared" si="372"/>
        <v>1.4500000000000001E-2</v>
      </c>
      <c r="O3979" s="7">
        <f t="shared" si="373"/>
        <v>217.5</v>
      </c>
      <c r="P3979" t="s">
        <v>8271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>
        <f t="shared" si="372"/>
        <v>0.107</v>
      </c>
      <c r="O3980" s="7">
        <f t="shared" si="373"/>
        <v>26.75</v>
      </c>
      <c r="P3980" t="s">
        <v>8271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>
        <f t="shared" si="372"/>
        <v>1.8333333333333333E-2</v>
      </c>
      <c r="O3981" s="7">
        <f t="shared" si="373"/>
        <v>18.333333333333332</v>
      </c>
      <c r="P3981" t="s">
        <v>8271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>
        <f t="shared" si="372"/>
        <v>0.18</v>
      </c>
      <c r="O3982" s="7">
        <f t="shared" si="373"/>
        <v>64.285714285714292</v>
      </c>
      <c r="P3982" t="s">
        <v>8271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>
        <f t="shared" si="372"/>
        <v>4.0833333333333333E-2</v>
      </c>
      <c r="O3983" s="7">
        <f t="shared" si="373"/>
        <v>175</v>
      </c>
      <c r="P3983" t="s">
        <v>8271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>
        <f t="shared" si="372"/>
        <v>0.2</v>
      </c>
      <c r="O3984" s="7">
        <f t="shared" si="373"/>
        <v>34</v>
      </c>
      <c r="P3984" t="s">
        <v>8271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>
        <f t="shared" si="372"/>
        <v>0.34802513464991025</v>
      </c>
      <c r="O3985" s="7">
        <f t="shared" si="373"/>
        <v>84.282608695652172</v>
      </c>
      <c r="P3985" t="s">
        <v>8271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>
        <f t="shared" si="372"/>
        <v>6.3333333333333339E-2</v>
      </c>
      <c r="O3986" s="7">
        <f t="shared" si="373"/>
        <v>9.5</v>
      </c>
      <c r="P3986" t="s">
        <v>8271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>
        <f t="shared" si="372"/>
        <v>0.32050000000000001</v>
      </c>
      <c r="O3987" s="7">
        <f t="shared" si="373"/>
        <v>33.736842105263158</v>
      </c>
      <c r="P3987" t="s">
        <v>8271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>
        <f t="shared" si="372"/>
        <v>9.7600000000000006E-2</v>
      </c>
      <c r="O3988" s="7">
        <f t="shared" si="373"/>
        <v>37.53846153846154</v>
      </c>
      <c r="P3988" t="s">
        <v>8271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>
        <f t="shared" si="372"/>
        <v>0.3775</v>
      </c>
      <c r="O3989" s="7">
        <f t="shared" si="373"/>
        <v>11.615384615384615</v>
      </c>
      <c r="P3989" t="s">
        <v>8271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>
        <f t="shared" si="372"/>
        <v>2.1333333333333333E-2</v>
      </c>
      <c r="O3990" s="7">
        <f t="shared" si="373"/>
        <v>8</v>
      </c>
      <c r="P3990" t="s">
        <v>8271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>
        <f t="shared" si="372"/>
        <v>0</v>
      </c>
      <c r="O3991" s="7">
        <f t="shared" si="373"/>
        <v>0</v>
      </c>
      <c r="P3991" t="s">
        <v>8271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>
        <f t="shared" si="372"/>
        <v>4.1818181818181817E-2</v>
      </c>
      <c r="O3992" s="7">
        <f t="shared" si="373"/>
        <v>23</v>
      </c>
      <c r="P3992" t="s">
        <v>8271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>
        <f t="shared" si="372"/>
        <v>0.2</v>
      </c>
      <c r="O3993" s="7">
        <f t="shared" si="373"/>
        <v>100</v>
      </c>
      <c r="P3993" t="s">
        <v>8271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>
        <f t="shared" si="372"/>
        <v>5.4100000000000002E-2</v>
      </c>
      <c r="O3994" s="7">
        <f t="shared" si="373"/>
        <v>60.111111111111114</v>
      </c>
      <c r="P3994" t="s">
        <v>8271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>
        <f t="shared" si="372"/>
        <v>6.0000000000000002E-5</v>
      </c>
      <c r="O3995" s="7">
        <f t="shared" si="373"/>
        <v>3</v>
      </c>
      <c r="P3995" t="s">
        <v>8271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>
        <f t="shared" si="372"/>
        <v>2.5000000000000001E-3</v>
      </c>
      <c r="O3996" s="7">
        <f t="shared" si="373"/>
        <v>5</v>
      </c>
      <c r="P3996" t="s">
        <v>8271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>
        <f t="shared" si="372"/>
        <v>0.35</v>
      </c>
      <c r="O3997" s="7">
        <f t="shared" si="373"/>
        <v>17.5</v>
      </c>
      <c r="P3997" t="s">
        <v>8271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>
        <f t="shared" si="372"/>
        <v>0.16566666666666666</v>
      </c>
      <c r="O3998" s="7">
        <f t="shared" si="373"/>
        <v>29.235294117647058</v>
      </c>
      <c r="P3998" t="s">
        <v>8271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>
        <f t="shared" si="372"/>
        <v>0</v>
      </c>
      <c r="O3999" s="7">
        <f t="shared" si="373"/>
        <v>0</v>
      </c>
      <c r="P3999" t="s">
        <v>8271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>
        <f t="shared" si="372"/>
        <v>0.57199999999999995</v>
      </c>
      <c r="O4000" s="7">
        <f t="shared" si="373"/>
        <v>59.583333333333336</v>
      </c>
      <c r="P4000" t="s">
        <v>8271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>
        <f t="shared" si="372"/>
        <v>0.16514285714285715</v>
      </c>
      <c r="O4001" s="7">
        <f t="shared" si="373"/>
        <v>82.571428571428569</v>
      </c>
      <c r="P4001" t="s">
        <v>8271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>
        <f t="shared" si="372"/>
        <v>1.25E-3</v>
      </c>
      <c r="O4002" s="7">
        <f t="shared" si="373"/>
        <v>10</v>
      </c>
      <c r="P4002" t="s">
        <v>8271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>
        <f t="shared" si="372"/>
        <v>0.3775</v>
      </c>
      <c r="O4003" s="7">
        <f t="shared" si="373"/>
        <v>32.357142857142854</v>
      </c>
      <c r="P4003" t="s">
        <v>8271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>
        <f t="shared" si="372"/>
        <v>1.84E-2</v>
      </c>
      <c r="O4004" s="7">
        <f t="shared" si="373"/>
        <v>5.75</v>
      </c>
      <c r="P4004" t="s">
        <v>8271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>
        <f t="shared" si="372"/>
        <v>0.10050000000000001</v>
      </c>
      <c r="O4005" s="7">
        <f t="shared" si="373"/>
        <v>100.5</v>
      </c>
      <c r="P4005" t="s">
        <v>8271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>
        <f t="shared" si="372"/>
        <v>2E-3</v>
      </c>
      <c r="O4006" s="7">
        <f t="shared" si="373"/>
        <v>1</v>
      </c>
      <c r="P4006" t="s">
        <v>8271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>
        <f t="shared" si="372"/>
        <v>1.3333333333333334E-2</v>
      </c>
      <c r="O4007" s="7">
        <f t="shared" si="373"/>
        <v>20</v>
      </c>
      <c r="P4007" t="s">
        <v>8271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>
        <f t="shared" si="372"/>
        <v>6.666666666666667E-5</v>
      </c>
      <c r="O4008" s="7">
        <f t="shared" si="373"/>
        <v>2</v>
      </c>
      <c r="P4008" t="s">
        <v>8271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>
        <f t="shared" si="372"/>
        <v>2.5000000000000001E-3</v>
      </c>
      <c r="O4009" s="7">
        <f t="shared" si="373"/>
        <v>5</v>
      </c>
      <c r="P4009" t="s">
        <v>8271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>
        <f t="shared" si="372"/>
        <v>0.06</v>
      </c>
      <c r="O4010" s="7">
        <f t="shared" si="373"/>
        <v>15</v>
      </c>
      <c r="P4010" t="s">
        <v>8271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>
        <f t="shared" si="372"/>
        <v>3.8860103626943004E-2</v>
      </c>
      <c r="O4011" s="7">
        <f t="shared" si="373"/>
        <v>25</v>
      </c>
      <c r="P4011" t="s">
        <v>8271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>
        <f t="shared" si="372"/>
        <v>0.24194444444444443</v>
      </c>
      <c r="O4012" s="7">
        <f t="shared" si="373"/>
        <v>45.842105263157897</v>
      </c>
      <c r="P4012" t="s">
        <v>8271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>
        <f t="shared" si="372"/>
        <v>7.5999999999999998E-2</v>
      </c>
      <c r="O4013" s="7">
        <f t="shared" si="373"/>
        <v>4.75</v>
      </c>
      <c r="P4013" t="s">
        <v>8271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>
        <f t="shared" si="372"/>
        <v>0</v>
      </c>
      <c r="O4014" s="7">
        <f t="shared" si="373"/>
        <v>0</v>
      </c>
      <c r="P4014" t="s">
        <v>8271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>
        <f t="shared" si="372"/>
        <v>1.2999999999999999E-2</v>
      </c>
      <c r="O4015" s="7">
        <f t="shared" si="373"/>
        <v>13</v>
      </c>
      <c r="P4015" t="s">
        <v>8271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>
        <f t="shared" si="372"/>
        <v>0</v>
      </c>
      <c r="O4016" s="7">
        <f t="shared" si="373"/>
        <v>0</v>
      </c>
      <c r="P4016" t="s">
        <v>8271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>
        <f t="shared" si="372"/>
        <v>1.4285714285714287E-4</v>
      </c>
      <c r="O4017" s="7">
        <f t="shared" si="373"/>
        <v>1</v>
      </c>
      <c r="P4017" t="s">
        <v>8271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>
        <f t="shared" si="372"/>
        <v>0.14000000000000001</v>
      </c>
      <c r="O4018" s="7">
        <f t="shared" si="373"/>
        <v>10</v>
      </c>
      <c r="P4018" t="s">
        <v>8271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>
        <f t="shared" si="372"/>
        <v>1.0500000000000001E-2</v>
      </c>
      <c r="O4019" s="7">
        <f t="shared" si="373"/>
        <v>52.5</v>
      </c>
      <c r="P4019" t="s">
        <v>8271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>
        <f t="shared" si="372"/>
        <v>8.666666666666667E-2</v>
      </c>
      <c r="O4020" s="7">
        <f t="shared" si="373"/>
        <v>32.5</v>
      </c>
      <c r="P4020" t="s">
        <v>8271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>
        <f t="shared" si="372"/>
        <v>8.2857142857142851E-3</v>
      </c>
      <c r="O4021" s="7">
        <f t="shared" si="373"/>
        <v>7.25</v>
      </c>
      <c r="P4021" t="s">
        <v>8271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>
        <f t="shared" si="372"/>
        <v>0.16666666666666666</v>
      </c>
      <c r="O4022" s="7">
        <f t="shared" si="373"/>
        <v>33.333333333333336</v>
      </c>
      <c r="P4022" t="s">
        <v>8271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>
        <f t="shared" si="372"/>
        <v>8.3333333333333332E-3</v>
      </c>
      <c r="O4023" s="7">
        <f t="shared" si="373"/>
        <v>62.5</v>
      </c>
      <c r="P4023" t="s">
        <v>8271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>
        <f t="shared" si="372"/>
        <v>0.69561111111111107</v>
      </c>
      <c r="O4024" s="7">
        <f t="shared" si="373"/>
        <v>63.558375634517766</v>
      </c>
      <c r="P4024" t="s">
        <v>8271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>
        <f t="shared" si="372"/>
        <v>0</v>
      </c>
      <c r="O4025" s="7">
        <f t="shared" si="373"/>
        <v>0</v>
      </c>
      <c r="P4025" t="s">
        <v>8271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>
        <f t="shared" si="372"/>
        <v>1.2500000000000001E-2</v>
      </c>
      <c r="O4026" s="7">
        <f t="shared" si="373"/>
        <v>10</v>
      </c>
      <c r="P4026" t="s">
        <v>8271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>
        <f t="shared" si="372"/>
        <v>0.05</v>
      </c>
      <c r="O4027" s="7">
        <f t="shared" si="373"/>
        <v>62.5</v>
      </c>
      <c r="P4027" t="s">
        <v>8271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>
        <f t="shared" si="372"/>
        <v>0</v>
      </c>
      <c r="O4028" s="7">
        <f t="shared" si="373"/>
        <v>0</v>
      </c>
      <c r="P4028" t="s">
        <v>8271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>
        <f t="shared" si="372"/>
        <v>7.166666666666667E-2</v>
      </c>
      <c r="O4029" s="7">
        <f t="shared" si="373"/>
        <v>30.714285714285715</v>
      </c>
      <c r="P4029" t="s">
        <v>8271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>
        <f t="shared" si="372"/>
        <v>0.28050000000000003</v>
      </c>
      <c r="O4030" s="7">
        <f t="shared" si="373"/>
        <v>51</v>
      </c>
      <c r="P4030" t="s">
        <v>8271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>
        <f t="shared" si="372"/>
        <v>0</v>
      </c>
      <c r="O4031" s="7">
        <f t="shared" si="373"/>
        <v>0</v>
      </c>
      <c r="P4031" t="s">
        <v>8271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>
        <f t="shared" si="372"/>
        <v>0.16</v>
      </c>
      <c r="O4032" s="7">
        <f t="shared" si="373"/>
        <v>66.666666666666671</v>
      </c>
      <c r="P4032" t="s">
        <v>8271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>
        <f t="shared" si="372"/>
        <v>0</v>
      </c>
      <c r="O4033" s="7">
        <f t="shared" si="373"/>
        <v>0</v>
      </c>
      <c r="P4033" t="s">
        <v>8271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>
        <f t="shared" si="372"/>
        <v>6.8287037037037035E-2</v>
      </c>
      <c r="O4034" s="7">
        <f t="shared" si="373"/>
        <v>59</v>
      </c>
      <c r="P4034" t="s">
        <v>8271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>
        <f t="shared" ref="N4035:N4098" si="378">E4035/D4035</f>
        <v>0.25698702928870293</v>
      </c>
      <c r="O4035" s="7">
        <f t="shared" ref="O4035:O4098" si="379">IF(L4035,E4035/L4035,0)</f>
        <v>65.340319148936175</v>
      </c>
      <c r="P4035" t="s">
        <v>8271</v>
      </c>
      <c r="Q4035" t="str">
        <f t="shared" ref="Q4035:Q4098" si="380">LEFT(P4035, SEARCH("/",P4035,1)-1)</f>
        <v>theater</v>
      </c>
      <c r="R4035" t="str">
        <f t="shared" ref="R4035:R4098" si="381">RIGHT(P4035,LEN(P4035) - SEARCH("/", P4035, 1))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>
        <f t="shared" si="378"/>
        <v>1.4814814814814815E-2</v>
      </c>
      <c r="O4036" s="7">
        <f t="shared" si="379"/>
        <v>100</v>
      </c>
      <c r="P4036" t="s">
        <v>8271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>
        <f t="shared" si="378"/>
        <v>0.36849999999999999</v>
      </c>
      <c r="O4037" s="7">
        <f t="shared" si="379"/>
        <v>147.4</v>
      </c>
      <c r="P4037" t="s">
        <v>8271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>
        <f t="shared" si="378"/>
        <v>0.47049999999999997</v>
      </c>
      <c r="O4038" s="7">
        <f t="shared" si="379"/>
        <v>166.05882352941177</v>
      </c>
      <c r="P4038" t="s">
        <v>8271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>
        <f t="shared" si="378"/>
        <v>0.11428571428571428</v>
      </c>
      <c r="O4039" s="7">
        <f t="shared" si="379"/>
        <v>40</v>
      </c>
      <c r="P4039" t="s">
        <v>8271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>
        <f t="shared" si="378"/>
        <v>0.12039999999999999</v>
      </c>
      <c r="O4040" s="7">
        <f t="shared" si="379"/>
        <v>75.25</v>
      </c>
      <c r="P4040" t="s">
        <v>8271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>
        <f t="shared" si="378"/>
        <v>0.6</v>
      </c>
      <c r="O4041" s="7">
        <f t="shared" si="379"/>
        <v>60</v>
      </c>
      <c r="P4041" t="s">
        <v>8271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>
        <f t="shared" si="378"/>
        <v>0.3125</v>
      </c>
      <c r="O4042" s="7">
        <f t="shared" si="379"/>
        <v>1250</v>
      </c>
      <c r="P4042" t="s">
        <v>8271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>
        <f t="shared" si="378"/>
        <v>4.1999999999999997E-3</v>
      </c>
      <c r="O4043" s="7">
        <f t="shared" si="379"/>
        <v>10.5</v>
      </c>
      <c r="P4043" t="s">
        <v>8271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>
        <f t="shared" si="378"/>
        <v>2.0999999999999999E-3</v>
      </c>
      <c r="O4044" s="7">
        <f t="shared" si="379"/>
        <v>7</v>
      </c>
      <c r="P4044" t="s">
        <v>8271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>
        <f t="shared" si="378"/>
        <v>0</v>
      </c>
      <c r="O4045" s="7">
        <f t="shared" si="379"/>
        <v>0</v>
      </c>
      <c r="P4045" t="s">
        <v>8271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>
        <f t="shared" si="378"/>
        <v>0.375</v>
      </c>
      <c r="O4046" s="7">
        <f t="shared" si="379"/>
        <v>56.25</v>
      </c>
      <c r="P4046" t="s">
        <v>8271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>
        <f t="shared" si="378"/>
        <v>2.0000000000000001E-4</v>
      </c>
      <c r="O4047" s="7">
        <f t="shared" si="379"/>
        <v>1</v>
      </c>
      <c r="P4047" t="s">
        <v>8271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>
        <f t="shared" si="378"/>
        <v>8.2142857142857142E-2</v>
      </c>
      <c r="O4048" s="7">
        <f t="shared" si="379"/>
        <v>38.333333333333336</v>
      </c>
      <c r="P4048" t="s">
        <v>8271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>
        <f t="shared" si="378"/>
        <v>2.1999999999999999E-2</v>
      </c>
      <c r="O4049" s="7">
        <f t="shared" si="379"/>
        <v>27.5</v>
      </c>
      <c r="P4049" t="s">
        <v>8271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>
        <f t="shared" si="378"/>
        <v>0.17652941176470588</v>
      </c>
      <c r="O4050" s="7">
        <f t="shared" si="379"/>
        <v>32.978021978021978</v>
      </c>
      <c r="P4050" t="s">
        <v>8271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>
        <f t="shared" si="378"/>
        <v>8.0000000000000004E-4</v>
      </c>
      <c r="O4051" s="7">
        <f t="shared" si="379"/>
        <v>16</v>
      </c>
      <c r="P4051" t="s">
        <v>8271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>
        <f t="shared" si="378"/>
        <v>6.6666666666666664E-4</v>
      </c>
      <c r="O4052" s="7">
        <f t="shared" si="379"/>
        <v>1</v>
      </c>
      <c r="P4052" t="s">
        <v>8271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>
        <f t="shared" si="378"/>
        <v>0</v>
      </c>
      <c r="O4053" s="7">
        <f t="shared" si="379"/>
        <v>0</v>
      </c>
      <c r="P4053" t="s">
        <v>8271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>
        <f t="shared" si="378"/>
        <v>0.37533333333333335</v>
      </c>
      <c r="O4054" s="7">
        <f t="shared" si="379"/>
        <v>86.615384615384613</v>
      </c>
      <c r="P4054" t="s">
        <v>8271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>
        <f t="shared" si="378"/>
        <v>0.22</v>
      </c>
      <c r="O4055" s="7">
        <f t="shared" si="379"/>
        <v>55</v>
      </c>
      <c r="P4055" t="s">
        <v>8271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>
        <f t="shared" si="378"/>
        <v>0</v>
      </c>
      <c r="O4056" s="7">
        <f t="shared" si="379"/>
        <v>0</v>
      </c>
      <c r="P4056" t="s">
        <v>8271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>
        <f t="shared" si="378"/>
        <v>0.1762</v>
      </c>
      <c r="O4057" s="7">
        <f t="shared" si="379"/>
        <v>41.952380952380949</v>
      </c>
      <c r="P4057" t="s">
        <v>8271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>
        <f t="shared" si="378"/>
        <v>0.53</v>
      </c>
      <c r="O4058" s="7">
        <f t="shared" si="379"/>
        <v>88.333333333333329</v>
      </c>
      <c r="P4058" t="s">
        <v>8271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>
        <f t="shared" si="378"/>
        <v>0.22142857142857142</v>
      </c>
      <c r="O4059" s="7">
        <f t="shared" si="379"/>
        <v>129.16666666666666</v>
      </c>
      <c r="P4059" t="s">
        <v>8271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>
        <f t="shared" si="378"/>
        <v>2.5333333333333333E-2</v>
      </c>
      <c r="O4060" s="7">
        <f t="shared" si="379"/>
        <v>23.75</v>
      </c>
      <c r="P4060" t="s">
        <v>8271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>
        <f t="shared" si="378"/>
        <v>2.5000000000000001E-2</v>
      </c>
      <c r="O4061" s="7">
        <f t="shared" si="379"/>
        <v>35.714285714285715</v>
      </c>
      <c r="P4061" t="s">
        <v>8271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>
        <f t="shared" si="378"/>
        <v>2.8500000000000001E-2</v>
      </c>
      <c r="O4062" s="7">
        <f t="shared" si="379"/>
        <v>57</v>
      </c>
      <c r="P4062" t="s">
        <v>8271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>
        <f t="shared" si="378"/>
        <v>0</v>
      </c>
      <c r="O4063" s="7">
        <f t="shared" si="379"/>
        <v>0</v>
      </c>
      <c r="P4063" t="s">
        <v>8271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>
        <f t="shared" si="378"/>
        <v>2.4500000000000001E-2</v>
      </c>
      <c r="O4064" s="7">
        <f t="shared" si="379"/>
        <v>163.33333333333334</v>
      </c>
      <c r="P4064" t="s">
        <v>8271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>
        <f t="shared" si="378"/>
        <v>1.4210526315789474E-2</v>
      </c>
      <c r="O4065" s="7">
        <f t="shared" si="379"/>
        <v>15</v>
      </c>
      <c r="P4065" t="s">
        <v>8271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>
        <f t="shared" si="378"/>
        <v>0.1925</v>
      </c>
      <c r="O4066" s="7">
        <f t="shared" si="379"/>
        <v>64.166666666666671</v>
      </c>
      <c r="P4066" t="s">
        <v>8271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>
        <f t="shared" si="378"/>
        <v>6.7499999999999999E-3</v>
      </c>
      <c r="O4067" s="7">
        <f t="shared" si="379"/>
        <v>6.75</v>
      </c>
      <c r="P4067" t="s">
        <v>8271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>
        <f t="shared" si="378"/>
        <v>1.6666666666666668E-3</v>
      </c>
      <c r="O4068" s="7">
        <f t="shared" si="379"/>
        <v>25</v>
      </c>
      <c r="P4068" t="s">
        <v>8271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>
        <f t="shared" si="378"/>
        <v>0.60899999999999999</v>
      </c>
      <c r="O4069" s="7">
        <f t="shared" si="379"/>
        <v>179.11764705882354</v>
      </c>
      <c r="P4069" t="s">
        <v>8271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>
        <f t="shared" si="378"/>
        <v>0.01</v>
      </c>
      <c r="O4070" s="7">
        <f t="shared" si="379"/>
        <v>34.950000000000003</v>
      </c>
      <c r="P4070" t="s">
        <v>8271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>
        <f t="shared" si="378"/>
        <v>0.34399999999999997</v>
      </c>
      <c r="O4071" s="7">
        <f t="shared" si="379"/>
        <v>33.07692307692308</v>
      </c>
      <c r="P4071" t="s">
        <v>8271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>
        <f t="shared" si="378"/>
        <v>0.16500000000000001</v>
      </c>
      <c r="O4072" s="7">
        <f t="shared" si="379"/>
        <v>27.5</v>
      </c>
      <c r="P4072" t="s">
        <v>8271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>
        <f t="shared" si="378"/>
        <v>0</v>
      </c>
      <c r="O4073" s="7">
        <f t="shared" si="379"/>
        <v>0</v>
      </c>
      <c r="P4073" t="s">
        <v>8271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>
        <f t="shared" si="378"/>
        <v>4.0000000000000001E-3</v>
      </c>
      <c r="O4074" s="7">
        <f t="shared" si="379"/>
        <v>2</v>
      </c>
      <c r="P4074" t="s">
        <v>8271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>
        <f t="shared" si="378"/>
        <v>1.0571428571428572E-2</v>
      </c>
      <c r="O4075" s="7">
        <f t="shared" si="379"/>
        <v>18.5</v>
      </c>
      <c r="P4075" t="s">
        <v>8271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>
        <f t="shared" si="378"/>
        <v>0.26727272727272727</v>
      </c>
      <c r="O4076" s="7">
        <f t="shared" si="379"/>
        <v>35</v>
      </c>
      <c r="P4076" t="s">
        <v>8271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>
        <f t="shared" si="378"/>
        <v>0.28799999999999998</v>
      </c>
      <c r="O4077" s="7">
        <f t="shared" si="379"/>
        <v>44.307692307692307</v>
      </c>
      <c r="P4077" t="s">
        <v>8271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>
        <f t="shared" si="378"/>
        <v>0</v>
      </c>
      <c r="O4078" s="7">
        <f t="shared" si="379"/>
        <v>0</v>
      </c>
      <c r="P4078" t="s">
        <v>8271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>
        <f t="shared" si="378"/>
        <v>8.8999999999999996E-2</v>
      </c>
      <c r="O4079" s="7">
        <f t="shared" si="379"/>
        <v>222.5</v>
      </c>
      <c r="P4079" t="s">
        <v>8271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>
        <f t="shared" si="378"/>
        <v>0</v>
      </c>
      <c r="O4080" s="7">
        <f t="shared" si="379"/>
        <v>0</v>
      </c>
      <c r="P4080" t="s">
        <v>8271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>
        <f t="shared" si="378"/>
        <v>1.6666666666666668E-3</v>
      </c>
      <c r="O4081" s="7">
        <f t="shared" si="379"/>
        <v>5</v>
      </c>
      <c r="P4081" t="s">
        <v>8271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>
        <f t="shared" si="378"/>
        <v>0</v>
      </c>
      <c r="O4082" s="7">
        <f t="shared" si="379"/>
        <v>0</v>
      </c>
      <c r="P4082" t="s">
        <v>8271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>
        <f t="shared" si="378"/>
        <v>0.15737410071942445</v>
      </c>
      <c r="O4083" s="7">
        <f t="shared" si="379"/>
        <v>29.166666666666668</v>
      </c>
      <c r="P4083" t="s">
        <v>8271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>
        <f t="shared" si="378"/>
        <v>0.02</v>
      </c>
      <c r="O4084" s="7">
        <f t="shared" si="379"/>
        <v>1.5</v>
      </c>
      <c r="P4084" t="s">
        <v>8271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>
        <f t="shared" si="378"/>
        <v>0.21685714285714286</v>
      </c>
      <c r="O4085" s="7">
        <f t="shared" si="379"/>
        <v>126.5</v>
      </c>
      <c r="P4085" t="s">
        <v>8271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>
        <f t="shared" si="378"/>
        <v>3.3333333333333335E-3</v>
      </c>
      <c r="O4086" s="7">
        <f t="shared" si="379"/>
        <v>10</v>
      </c>
      <c r="P4086" t="s">
        <v>8271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>
        <f t="shared" si="378"/>
        <v>2.8571428571428571E-3</v>
      </c>
      <c r="O4087" s="7">
        <f t="shared" si="379"/>
        <v>10</v>
      </c>
      <c r="P4087" t="s">
        <v>8271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>
        <f t="shared" si="378"/>
        <v>4.7E-2</v>
      </c>
      <c r="O4088" s="7">
        <f t="shared" si="379"/>
        <v>9.4</v>
      </c>
      <c r="P4088" t="s">
        <v>8271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>
        <f t="shared" si="378"/>
        <v>0</v>
      </c>
      <c r="O4089" s="7">
        <f t="shared" si="379"/>
        <v>0</v>
      </c>
      <c r="P4089" t="s">
        <v>8271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>
        <f t="shared" si="378"/>
        <v>0.108</v>
      </c>
      <c r="O4090" s="7">
        <f t="shared" si="379"/>
        <v>72</v>
      </c>
      <c r="P4090" t="s">
        <v>8271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>
        <f t="shared" si="378"/>
        <v>4.8000000000000001E-2</v>
      </c>
      <c r="O4091" s="7">
        <f t="shared" si="379"/>
        <v>30</v>
      </c>
      <c r="P4091" t="s">
        <v>8271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>
        <f t="shared" si="378"/>
        <v>3.2000000000000001E-2</v>
      </c>
      <c r="O4092" s="7">
        <f t="shared" si="379"/>
        <v>10.666666666666666</v>
      </c>
      <c r="P4092" t="s">
        <v>8271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>
        <f t="shared" si="378"/>
        <v>0.1275</v>
      </c>
      <c r="O4093" s="7">
        <f t="shared" si="379"/>
        <v>25.5</v>
      </c>
      <c r="P4093" t="s">
        <v>8271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>
        <f t="shared" si="378"/>
        <v>1.8181818181818181E-4</v>
      </c>
      <c r="O4094" s="7">
        <f t="shared" si="379"/>
        <v>20</v>
      </c>
      <c r="P4094" t="s">
        <v>8271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>
        <f t="shared" si="378"/>
        <v>2.4E-2</v>
      </c>
      <c r="O4095" s="7">
        <f t="shared" si="379"/>
        <v>15</v>
      </c>
      <c r="P4095" t="s">
        <v>8271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>
        <f t="shared" si="378"/>
        <v>0.36499999999999999</v>
      </c>
      <c r="O4096" s="7">
        <f t="shared" si="379"/>
        <v>91.25</v>
      </c>
      <c r="P4096" t="s">
        <v>8271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>
        <f t="shared" si="378"/>
        <v>2.6666666666666668E-2</v>
      </c>
      <c r="O4097" s="7">
        <f t="shared" si="379"/>
        <v>800</v>
      </c>
      <c r="P4097" t="s">
        <v>8271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>
        <f t="shared" si="378"/>
        <v>0.11428571428571428</v>
      </c>
      <c r="O4098" s="7">
        <f t="shared" si="379"/>
        <v>80</v>
      </c>
      <c r="P4098" t="s">
        <v>8271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>
        <f t="shared" ref="N4099:N4115" si="384">E4099/D4099</f>
        <v>0</v>
      </c>
      <c r="O4099" s="7">
        <f t="shared" ref="O4099:O4115" si="385">IF(L4099,E4099/L4099,0)</f>
        <v>0</v>
      </c>
      <c r="P4099" t="s">
        <v>8271</v>
      </c>
      <c r="Q4099" t="str">
        <f t="shared" ref="Q4099:Q4115" si="386">LEFT(P4099, SEARCH("/",P4099,1)-1)</f>
        <v>theater</v>
      </c>
      <c r="R4099" t="str">
        <f t="shared" ref="R4099:R4115" si="387">RIGHT(P4099,LEN(P4099) - SEARCH("/", P4099, 1))</f>
        <v>plays</v>
      </c>
      <c r="S4099" s="10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>
        <f t="shared" si="384"/>
        <v>0</v>
      </c>
      <c r="O4100" s="7">
        <f t="shared" si="385"/>
        <v>0</v>
      </c>
      <c r="P4100" t="s">
        <v>8271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>
        <f t="shared" si="384"/>
        <v>1.1111111111111112E-2</v>
      </c>
      <c r="O4101" s="7">
        <f t="shared" si="385"/>
        <v>50</v>
      </c>
      <c r="P4101" t="s">
        <v>8271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>
        <f t="shared" si="384"/>
        <v>0</v>
      </c>
      <c r="O4102" s="7">
        <f t="shared" si="385"/>
        <v>0</v>
      </c>
      <c r="P4102" t="s">
        <v>8271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>
        <f t="shared" si="384"/>
        <v>0</v>
      </c>
      <c r="O4103" s="7">
        <f t="shared" si="385"/>
        <v>0</v>
      </c>
      <c r="P4103" t="s">
        <v>8271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>
        <f t="shared" si="384"/>
        <v>0.27400000000000002</v>
      </c>
      <c r="O4104" s="7">
        <f t="shared" si="385"/>
        <v>22.833333333333332</v>
      </c>
      <c r="P4104" t="s">
        <v>8271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>
        <f t="shared" si="384"/>
        <v>0.1</v>
      </c>
      <c r="O4105" s="7">
        <f t="shared" si="385"/>
        <v>16.666666666666668</v>
      </c>
      <c r="P4105" t="s">
        <v>8271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>
        <f t="shared" si="384"/>
        <v>0.21366666666666667</v>
      </c>
      <c r="O4106" s="7">
        <f t="shared" si="385"/>
        <v>45.785714285714285</v>
      </c>
      <c r="P4106" t="s">
        <v>8271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>
        <f t="shared" si="384"/>
        <v>6.9696969696969702E-2</v>
      </c>
      <c r="O4107" s="7">
        <f t="shared" si="385"/>
        <v>383.33333333333331</v>
      </c>
      <c r="P4107" t="s">
        <v>8271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>
        <f t="shared" si="384"/>
        <v>0.70599999999999996</v>
      </c>
      <c r="O4108" s="7">
        <f t="shared" si="385"/>
        <v>106.96969696969697</v>
      </c>
      <c r="P4108" t="s">
        <v>8271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>
        <f t="shared" si="384"/>
        <v>2.0500000000000001E-2</v>
      </c>
      <c r="O4109" s="7">
        <f t="shared" si="385"/>
        <v>10.25</v>
      </c>
      <c r="P4109" t="s">
        <v>8271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>
        <f t="shared" si="384"/>
        <v>1.9666666666666666E-2</v>
      </c>
      <c r="O4110" s="7">
        <f t="shared" si="385"/>
        <v>59</v>
      </c>
      <c r="P4110" t="s">
        <v>8271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>
        <f t="shared" si="384"/>
        <v>0</v>
      </c>
      <c r="O4111" s="7">
        <f t="shared" si="385"/>
        <v>0</v>
      </c>
      <c r="P4111" t="s">
        <v>8271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>
        <f t="shared" si="384"/>
        <v>0.28666666666666668</v>
      </c>
      <c r="O4112" s="7">
        <f t="shared" si="385"/>
        <v>14.333333333333334</v>
      </c>
      <c r="P4112" t="s">
        <v>8271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>
        <f t="shared" si="384"/>
        <v>3.1333333333333331E-2</v>
      </c>
      <c r="O4113" s="7">
        <f t="shared" si="385"/>
        <v>15.666666666666666</v>
      </c>
      <c r="P4113" t="s">
        <v>8271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>
        <f t="shared" si="384"/>
        <v>4.0000000000000002E-4</v>
      </c>
      <c r="O4114" s="7">
        <f t="shared" si="385"/>
        <v>1</v>
      </c>
      <c r="P4114" t="s">
        <v>8271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>
        <f t="shared" si="384"/>
        <v>2E-3</v>
      </c>
      <c r="O4115" s="7">
        <f t="shared" si="385"/>
        <v>1</v>
      </c>
      <c r="P4115" t="s">
        <v>8271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</sheetData>
  <conditionalFormatting sqref="F1:F1048576">
    <cfRule type="containsText" dxfId="4" priority="7" stopIfTrue="1" operator="containsText" text="failed">
      <formula>NOT(ISERROR(SEARCH("failed",F1)))</formula>
    </cfRule>
    <cfRule type="containsText" dxfId="3" priority="8" operator="containsText" text="canceled">
      <formula>NOT(ISERROR(SEARCH("canceled",F1)))</formula>
    </cfRule>
    <cfRule type="containsText" dxfId="2" priority="9" operator="containsText" text="successful">
      <formula>NOT(ISERROR(SEARCH("successful",F1)))</formula>
    </cfRule>
    <cfRule type="containsText" dxfId="1" priority="10" operator="containsText" text="&quot;successful&quot;">
      <formula>NOT(ISERROR(SEARCH("""successful""",F1)))</formula>
    </cfRule>
    <cfRule type="containsText" dxfId="0" priority="1" operator="containsText" text="live">
      <formula>NOT(ISERROR(SEARCH("live",F1)))</formula>
    </cfRule>
  </conditionalFormatting>
  <conditionalFormatting sqref="N1:N1048576">
    <cfRule type="colorScale" priority="2">
      <colorScale>
        <cfvo type="min"/>
        <cfvo type="percentile" val="100"/>
        <cfvo type="max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06A6-8DA3-0D41-9DDA-40C090CBE209}">
  <sheetPr codeName="Sheet4"/>
  <dimension ref="A1:H13"/>
  <sheetViews>
    <sheetView workbookViewId="0">
      <selection activeCell="B23" sqref="B23"/>
    </sheetView>
  </sheetViews>
  <sheetFormatPr baseColWidth="10" defaultRowHeight="15" x14ac:dyDescent="0.2"/>
  <cols>
    <col min="1" max="1" width="24.832031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6640625" bestFit="1" customWidth="1"/>
    <col min="8" max="8" width="17.33203125" bestFit="1" customWidth="1"/>
  </cols>
  <sheetData>
    <row r="1" spans="1:8" x14ac:dyDescent="0.2">
      <c r="A1" t="s">
        <v>8371</v>
      </c>
      <c r="B1" t="s">
        <v>8372</v>
      </c>
      <c r="C1" t="s">
        <v>8373</v>
      </c>
      <c r="D1" t="s">
        <v>8374</v>
      </c>
      <c r="E1" t="s">
        <v>8375</v>
      </c>
      <c r="F1" t="s">
        <v>8376</v>
      </c>
      <c r="G1" t="s">
        <v>8377</v>
      </c>
      <c r="H1" t="s">
        <v>8378</v>
      </c>
    </row>
    <row r="2" spans="1:8" x14ac:dyDescent="0.2">
      <c r="A2" t="s">
        <v>8379</v>
      </c>
      <c r="B2">
        <f>COUNTIFS(Sheet1!$D:$D,"&lt;1000",Sheet1!$F:$F,RIGHT(Sheet5!B1,LEN(Sheet5!B1)-7))</f>
        <v>322</v>
      </c>
      <c r="C2">
        <f>COUNTIFS(Sheet1!$D:$D,"&lt;1000",Sheet1!$F:$F,RIGHT(Sheet5!C1,LEN(Sheet5!C1)-7))</f>
        <v>113</v>
      </c>
      <c r="D2">
        <f>COUNTIFS(Sheet1!$D:$D,"&lt;1000",Sheet1!$F:$F,RIGHT(Sheet5!D1,LEN(Sheet5!D1)-7))</f>
        <v>18</v>
      </c>
      <c r="E2">
        <f>SUM(B2:D2)</f>
        <v>453</v>
      </c>
      <c r="F2" s="5">
        <f>B2/$E2</f>
        <v>0.71081677704194257</v>
      </c>
      <c r="G2" s="5">
        <f t="shared" ref="G2:H13" si="0">C2/$E2</f>
        <v>0.24944812362030905</v>
      </c>
      <c r="H2" s="5">
        <f t="shared" si="0"/>
        <v>3.9735099337748346E-2</v>
      </c>
    </row>
    <row r="3" spans="1:8" x14ac:dyDescent="0.2">
      <c r="A3" t="s">
        <v>8380</v>
      </c>
      <c r="B3">
        <f>COUNTIFS(Sheet1!$D:$D,"&gt;=1000",Sheet1!$D:$D,"&lt;=4999",Sheet1!$F:$F,RIGHT(Sheet5!B1,LEN(Sheet5!B1)-7))</f>
        <v>932</v>
      </c>
      <c r="C3">
        <f>COUNTIFS(Sheet1!$D:$D,"&gt;=1000",Sheet1!$D:$D,"&lt;=4999",Sheet1!$F:$F,RIGHT(Sheet5!C1,LEN(Sheet5!C1)-7))</f>
        <v>420</v>
      </c>
      <c r="D3">
        <f>COUNTIFS(Sheet1!$D:$D,"&gt;=1000",Sheet1!$D:$D,"&lt;=4999",Sheet1!$F:$F,RIGHT(Sheet5!D1,LEN(Sheet5!D1)-7))</f>
        <v>60</v>
      </c>
      <c r="E3">
        <f t="shared" ref="E3:E13" si="1">SUM(B3:D3)</f>
        <v>1412</v>
      </c>
      <c r="F3" s="5">
        <f t="shared" ref="F3:F13" si="2">B3/$E3</f>
        <v>0.66005665722379603</v>
      </c>
      <c r="G3" s="5">
        <f t="shared" si="0"/>
        <v>0.29745042492917845</v>
      </c>
      <c r="H3" s="5">
        <f t="shared" si="0"/>
        <v>4.2492917847025496E-2</v>
      </c>
    </row>
    <row r="4" spans="1:8" x14ac:dyDescent="0.2">
      <c r="A4" t="s">
        <v>8381</v>
      </c>
      <c r="B4">
        <f>COUNTIFS(Sheet1!$D:$D,"&gt;=5000",Sheet1!$D:$D,"&lt;=9999",Sheet1!$F:$F,RIGHT(Sheet5!B1,LEN(Sheet5!B1)-7))</f>
        <v>381</v>
      </c>
      <c r="C4">
        <f>COUNTIFS(Sheet1!$D:$D,"&gt;=5000",Sheet1!$D:$D,"&lt;=9999",Sheet1!$F:$F,RIGHT(Sheet5!C1,LEN(Sheet5!C1)-7))</f>
        <v>283</v>
      </c>
      <c r="D4">
        <f>COUNTIFS(Sheet1!$D:$D,"&gt;=5000",Sheet1!$D:$D,"&lt;=9999",Sheet1!$F:$F,RIGHT(Sheet5!D1,LEN(Sheet5!D1)-7))</f>
        <v>52</v>
      </c>
      <c r="E4">
        <f t="shared" si="1"/>
        <v>716</v>
      </c>
      <c r="F4" s="5">
        <f t="shared" si="2"/>
        <v>0.53212290502793291</v>
      </c>
      <c r="G4" s="5">
        <f t="shared" si="0"/>
        <v>0.39525139664804471</v>
      </c>
      <c r="H4" s="5">
        <f t="shared" si="0"/>
        <v>7.2625698324022353E-2</v>
      </c>
    </row>
    <row r="5" spans="1:8" x14ac:dyDescent="0.2">
      <c r="A5" t="s">
        <v>8382</v>
      </c>
      <c r="B5">
        <f>COUNTIFS(Sheet1!$D:$D,"&gt;=10000",Sheet1!$D:$D,"&lt;=14999",Sheet1!$F:$F,RIGHT(Sheet5!B1,LEN(Sheet5!B1)-7))</f>
        <v>168</v>
      </c>
      <c r="C5">
        <f>COUNTIFS(Sheet1!$D:$D,"&gt;=10000",Sheet1!$D:$D,"&lt;=14999",Sheet1!$F:$F,RIGHT(Sheet5!C1,LEN(Sheet5!C1)-7))</f>
        <v>144</v>
      </c>
      <c r="D5">
        <f>COUNTIFS(Sheet1!$D:$D,"&gt;=10000",Sheet1!$D:$D,"&lt;=14999",Sheet1!$F:$F,RIGHT(Sheet5!D1,LEN(Sheet5!D1)-7))</f>
        <v>40</v>
      </c>
      <c r="E5">
        <f t="shared" si="1"/>
        <v>352</v>
      </c>
      <c r="F5" s="5">
        <f t="shared" si="2"/>
        <v>0.47727272727272729</v>
      </c>
      <c r="G5" s="5">
        <f t="shared" si="0"/>
        <v>0.40909090909090912</v>
      </c>
      <c r="H5" s="5">
        <f t="shared" si="0"/>
        <v>0.11363636363636363</v>
      </c>
    </row>
    <row r="6" spans="1:8" x14ac:dyDescent="0.2">
      <c r="A6" t="s">
        <v>8383</v>
      </c>
      <c r="B6">
        <f>COUNTIFS(Sheet1!$D:$D,"&gt;=15000",Sheet1!$D:$D,"&lt;=19999",Sheet1!$F:$F,RIGHT(Sheet5!B1,LEN(Sheet5!B1)-7))</f>
        <v>94</v>
      </c>
      <c r="C6">
        <f>COUNTIFS(Sheet1!$D:$D,"&gt;=15000",Sheet1!$D:$D,"&lt;=19999",Sheet1!$F:$F,RIGHT(Sheet5!C1,LEN(Sheet5!C1)-7))</f>
        <v>90</v>
      </c>
      <c r="D6">
        <f>COUNTIFS(Sheet1!$D:$D,"&gt;=15000",Sheet1!$D:$D,"&lt;=19999",Sheet1!$F:$F,RIGHT(Sheet5!D1,LEN(Sheet5!D1)-7))</f>
        <v>17</v>
      </c>
      <c r="E6">
        <f t="shared" si="1"/>
        <v>201</v>
      </c>
      <c r="F6" s="5">
        <f t="shared" si="2"/>
        <v>0.46766169154228854</v>
      </c>
      <c r="G6" s="5">
        <f t="shared" si="0"/>
        <v>0.44776119402985076</v>
      </c>
      <c r="H6" s="5">
        <f t="shared" si="0"/>
        <v>8.45771144278607E-2</v>
      </c>
    </row>
    <row r="7" spans="1:8" x14ac:dyDescent="0.2">
      <c r="A7" t="s">
        <v>8384</v>
      </c>
      <c r="B7">
        <f>COUNTIFS(Sheet1!$D:$D,"&gt;=20000",Sheet1!$D:$D,"&lt;=24999",Sheet1!$F:$F,RIGHT(Sheet5!B1,LEN(Sheet5!B1)-7))</f>
        <v>62</v>
      </c>
      <c r="C7">
        <f>COUNTIFS(Sheet1!$D:$D,"&gt;=20000",Sheet1!$D:$D,"&lt;=24999",Sheet1!$F:$F,RIGHT(Sheet5!C1,LEN(Sheet5!C1)-7))</f>
        <v>72</v>
      </c>
      <c r="D7">
        <f>COUNTIFS(Sheet1!$D:$D,"&gt;=20000",Sheet1!$D:$D,"&lt;=24999",Sheet1!$F:$F,RIGHT(Sheet5!D1,LEN(Sheet5!D1)-7))</f>
        <v>14</v>
      </c>
      <c r="E7">
        <f t="shared" si="1"/>
        <v>148</v>
      </c>
      <c r="F7" s="5">
        <f t="shared" si="2"/>
        <v>0.41891891891891891</v>
      </c>
      <c r="G7" s="5">
        <f t="shared" si="0"/>
        <v>0.48648648648648651</v>
      </c>
      <c r="H7" s="5">
        <f t="shared" si="0"/>
        <v>9.45945945945946E-2</v>
      </c>
    </row>
    <row r="8" spans="1:8" x14ac:dyDescent="0.2">
      <c r="A8" t="s">
        <v>8385</v>
      </c>
      <c r="B8">
        <f>COUNTIFS(Sheet1!$D:$D,"&gt;=25000",Sheet1!$D:$D,"&lt;=29999",Sheet1!$F:$F,RIGHT(Sheet5!B1,LEN(Sheet5!B1)-7))</f>
        <v>55</v>
      </c>
      <c r="C8">
        <f>COUNTIFS(Sheet1!$D:$D,"&gt;=25000",Sheet1!$D:$D,"&lt;=29999",Sheet1!$F:$F,RIGHT(Sheet5!C1,LEN(Sheet5!C1)-7))</f>
        <v>64</v>
      </c>
      <c r="D8">
        <f>COUNTIFS(Sheet1!$D:$D,"&gt;=25000",Sheet1!$D:$D,"&lt;=29999",Sheet1!$F:$F,RIGHT(Sheet5!D1,LEN(Sheet5!D1)-7))</f>
        <v>18</v>
      </c>
      <c r="E8">
        <f t="shared" si="1"/>
        <v>137</v>
      </c>
      <c r="F8" s="5">
        <f t="shared" si="2"/>
        <v>0.40145985401459855</v>
      </c>
      <c r="G8" s="5">
        <f t="shared" si="0"/>
        <v>0.46715328467153283</v>
      </c>
      <c r="H8" s="5">
        <f t="shared" si="0"/>
        <v>0.13138686131386862</v>
      </c>
    </row>
    <row r="9" spans="1:8" x14ac:dyDescent="0.2">
      <c r="A9" t="s">
        <v>8386</v>
      </c>
      <c r="B9">
        <f>COUNTIFS(Sheet1!$D:$D,"&gt;=30000",Sheet1!$D:$D,"&lt;=34999",Sheet1!$F:$F,RIGHT(Sheet5!B1,LEN(Sheet5!B1)-7))</f>
        <v>32</v>
      </c>
      <c r="C9">
        <f>COUNTIFS(Sheet1!$D:$D,"&gt;=30000",Sheet1!$D:$D,"&lt;=34999",Sheet1!$F:$F,RIGHT(Sheet5!C1,LEN(Sheet5!C1)-7))</f>
        <v>37</v>
      </c>
      <c r="D9">
        <f>COUNTIFS(Sheet1!$D:$D,"&gt;=30000",Sheet1!$D:$D,"&lt;=34999",Sheet1!$F:$F,RIGHT(Sheet5!D1,LEN(Sheet5!D1)-7))</f>
        <v>13</v>
      </c>
      <c r="E9">
        <f t="shared" si="1"/>
        <v>82</v>
      </c>
      <c r="F9" s="5">
        <f t="shared" si="2"/>
        <v>0.3902439024390244</v>
      </c>
      <c r="G9" s="5">
        <f t="shared" si="0"/>
        <v>0.45121951219512196</v>
      </c>
      <c r="H9" s="5">
        <f t="shared" si="0"/>
        <v>0.15853658536585366</v>
      </c>
    </row>
    <row r="10" spans="1:8" x14ac:dyDescent="0.2">
      <c r="A10" t="s">
        <v>8387</v>
      </c>
      <c r="B10">
        <f>COUNTIFS(Sheet1!$D:$D,"&gt;=35000",Sheet1!$D:$D,"&lt;=39999",Sheet1!$F:$F,RIGHT(Sheet5!B1,LEN(Sheet5!B1)-7))</f>
        <v>26</v>
      </c>
      <c r="C10">
        <f>COUNTIFS(Sheet1!$D:$D,"&gt;=35000",Sheet1!$D:$D,"&lt;=39999",Sheet1!$F:$F,RIGHT(Sheet5!C1,LEN(Sheet5!C1)-7))</f>
        <v>22</v>
      </c>
      <c r="D10">
        <f>COUNTIFS(Sheet1!$D:$D,"&gt;=35000",Sheet1!$D:$D,"&lt;=39999",Sheet1!$F:$F,RIGHT(Sheet5!D1,LEN(Sheet5!D1)-7))</f>
        <v>7</v>
      </c>
      <c r="E10">
        <f t="shared" si="1"/>
        <v>55</v>
      </c>
      <c r="F10" s="5">
        <f t="shared" si="2"/>
        <v>0.47272727272727272</v>
      </c>
      <c r="G10" s="5">
        <f t="shared" si="0"/>
        <v>0.4</v>
      </c>
      <c r="H10" s="5">
        <f t="shared" si="0"/>
        <v>0.12727272727272726</v>
      </c>
    </row>
    <row r="11" spans="1:8" x14ac:dyDescent="0.2">
      <c r="A11" t="s">
        <v>8388</v>
      </c>
      <c r="B11">
        <f>COUNTIFS(Sheet1!$D:$D,"&gt;=40000",Sheet1!$D:$D,"&lt;=44999",Sheet1!$F:$F,RIGHT(Sheet5!B1,LEN(Sheet5!B1)-7))</f>
        <v>21</v>
      </c>
      <c r="C11">
        <f>COUNTIFS(Sheet1!$D:$D,"&gt;=40000",Sheet1!$D:$D,"&lt;=44999",Sheet1!$F:$F,RIGHT(Sheet5!C1,LEN(Sheet5!C1)-7))</f>
        <v>16</v>
      </c>
      <c r="D11">
        <f>COUNTIFS(Sheet1!$D:$D,"&gt;=40000",Sheet1!$D:$D,"&lt;=44999",Sheet1!$F:$F,RIGHT(Sheet5!D1,LEN(Sheet5!D1)-7))</f>
        <v>6</v>
      </c>
      <c r="E11">
        <f t="shared" si="1"/>
        <v>43</v>
      </c>
      <c r="F11" s="5">
        <f t="shared" si="2"/>
        <v>0.48837209302325579</v>
      </c>
      <c r="G11" s="5">
        <f t="shared" si="0"/>
        <v>0.37209302325581395</v>
      </c>
      <c r="H11" s="5">
        <f t="shared" si="0"/>
        <v>0.13953488372093023</v>
      </c>
    </row>
    <row r="12" spans="1:8" x14ac:dyDescent="0.2">
      <c r="A12" t="s">
        <v>8389</v>
      </c>
      <c r="B12">
        <f>COUNTIFS(Sheet1!$D:$D,"&gt;=45000",Sheet1!$D:$D,"&lt;=49999",Sheet1!$F:$F,RIGHT(Sheet5!B1,LEN(Sheet5!B1)-7))</f>
        <v>6</v>
      </c>
      <c r="C12">
        <f>COUNTIFS(Sheet1!$D:$D,"&gt;=45000",Sheet1!$D:$D,"&lt;=49999",Sheet1!$F:$F,RIGHT(Sheet5!C1,LEN(Sheet5!C1)-7))</f>
        <v>11</v>
      </c>
      <c r="D12">
        <f>COUNTIFS(Sheet1!$D:$D,"&gt;=45000",Sheet1!$D:$D,"&lt;=49999",Sheet1!$F:$F,RIGHT(Sheet5!D1,LEN(Sheet5!D1)-7))</f>
        <v>4</v>
      </c>
      <c r="E12">
        <f t="shared" si="1"/>
        <v>21</v>
      </c>
      <c r="F12" s="5">
        <f t="shared" si="2"/>
        <v>0.2857142857142857</v>
      </c>
      <c r="G12" s="5">
        <f t="shared" si="0"/>
        <v>0.52380952380952384</v>
      </c>
      <c r="H12" s="5">
        <f t="shared" si="0"/>
        <v>0.19047619047619047</v>
      </c>
    </row>
    <row r="13" spans="1:8" x14ac:dyDescent="0.2">
      <c r="A13" t="s">
        <v>8390</v>
      </c>
      <c r="B13">
        <f>COUNTIFS(Sheet1!$D:$D,"&gt;=50000",Sheet1!$F:$F,RIGHT(Sheet5!B1,LEN(Sheet5!B1)-7))</f>
        <v>86</v>
      </c>
      <c r="C13">
        <f>COUNTIFS(Sheet1!$D:$D,"&gt;=50000",Sheet1!$F:$F,RIGHT(Sheet5!C1,LEN(Sheet5!C1)-7))</f>
        <v>258</v>
      </c>
      <c r="D13">
        <f>COUNTIFS(Sheet1!$D:$D,"&gt;=50000",Sheet1!$F:$F,RIGHT(Sheet5!D1,LEN(Sheet5!D1)-7))</f>
        <v>100</v>
      </c>
      <c r="E13">
        <f t="shared" si="1"/>
        <v>444</v>
      </c>
      <c r="F13" s="5">
        <f t="shared" si="2"/>
        <v>0.19369369369369369</v>
      </c>
      <c r="G13" s="5">
        <f t="shared" si="0"/>
        <v>0.58108108108108103</v>
      </c>
      <c r="H13" s="5">
        <f t="shared" si="0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2020-02-02T04:12:56Z</dcterms:modified>
</cp:coreProperties>
</file>