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4000" windowHeight="7416"/>
  </bookViews>
  <sheets>
    <sheet name="Sheet1" sheetId="1" r:id="rId1"/>
    <sheet name="Sheet2" sheetId="2" r:id="rId2"/>
    <sheet name="quiz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4" i="1"/>
  <c r="E11" i="1"/>
  <c r="F11" i="1" s="1"/>
  <c r="F13" i="1"/>
  <c r="F14" i="1"/>
  <c r="F15" i="1"/>
  <c r="F21" i="1"/>
  <c r="F22" i="1"/>
  <c r="F23" i="1"/>
  <c r="F29" i="1"/>
  <c r="F30" i="1"/>
  <c r="F31" i="1"/>
  <c r="F37" i="1"/>
  <c r="F38" i="1"/>
  <c r="F39" i="1"/>
  <c r="F45" i="1"/>
  <c r="F46" i="1"/>
  <c r="F47" i="1"/>
  <c r="F53" i="1"/>
  <c r="F54" i="1"/>
  <c r="F55" i="1"/>
  <c r="F61" i="1"/>
  <c r="F62" i="1"/>
  <c r="F63" i="1"/>
  <c r="F69" i="1"/>
  <c r="F70" i="1"/>
  <c r="F71" i="1"/>
  <c r="F77" i="1"/>
  <c r="F78" i="1"/>
  <c r="F79" i="1"/>
  <c r="F85" i="1"/>
  <c r="F86" i="1"/>
  <c r="F87" i="1"/>
  <c r="F93" i="1"/>
  <c r="F94" i="1"/>
  <c r="F95" i="1"/>
  <c r="F101" i="1"/>
  <c r="F102" i="1"/>
  <c r="F103" i="1"/>
  <c r="F109" i="1"/>
  <c r="F110" i="1"/>
  <c r="F111" i="1"/>
  <c r="F117" i="1"/>
  <c r="F118" i="1"/>
  <c r="F119" i="1"/>
  <c r="F125" i="1"/>
  <c r="F126" i="1"/>
  <c r="F127" i="1"/>
  <c r="F133" i="1"/>
  <c r="F134" i="1"/>
  <c r="F135" i="1"/>
  <c r="F141" i="1"/>
  <c r="F142" i="1"/>
  <c r="F143" i="1"/>
  <c r="F149" i="1"/>
  <c r="F150" i="1"/>
  <c r="F151" i="1"/>
  <c r="F157" i="1"/>
  <c r="F158" i="1"/>
  <c r="F159" i="1"/>
  <c r="F165" i="1"/>
  <c r="F166" i="1"/>
  <c r="F167" i="1"/>
  <c r="F173" i="1"/>
  <c r="F174" i="1"/>
  <c r="F175" i="1"/>
  <c r="F181" i="1"/>
  <c r="F182" i="1"/>
  <c r="F183" i="1"/>
  <c r="F189" i="1"/>
  <c r="F190" i="1"/>
  <c r="F191" i="1"/>
  <c r="F197" i="1"/>
  <c r="F198" i="1"/>
  <c r="F199" i="1"/>
  <c r="F205" i="1"/>
  <c r="F206" i="1"/>
  <c r="F207" i="1"/>
  <c r="F213" i="1"/>
  <c r="F214" i="1"/>
  <c r="F215" i="1"/>
  <c r="F221" i="1"/>
  <c r="F222" i="1"/>
  <c r="F223" i="1"/>
  <c r="F229" i="1"/>
  <c r="F230" i="1"/>
  <c r="F231" i="1"/>
  <c r="F237" i="1"/>
  <c r="F238" i="1"/>
  <c r="F239" i="1"/>
  <c r="F245" i="1"/>
  <c r="F246" i="1"/>
  <c r="F247" i="1"/>
  <c r="F253" i="1"/>
  <c r="F254" i="1"/>
  <c r="F255" i="1"/>
  <c r="F261" i="1"/>
  <c r="F262" i="1"/>
  <c r="F263" i="1"/>
  <c r="F269" i="1"/>
  <c r="F270" i="1"/>
  <c r="F271" i="1"/>
  <c r="F277" i="1"/>
  <c r="F278" i="1"/>
  <c r="F279" i="1"/>
  <c r="F285" i="1"/>
  <c r="F286" i="1"/>
  <c r="F287" i="1"/>
  <c r="F293" i="1"/>
  <c r="F294" i="1"/>
  <c r="F295" i="1"/>
  <c r="F301" i="1"/>
  <c r="F302" i="1"/>
  <c r="F303" i="1"/>
  <c r="F309" i="1"/>
  <c r="F310" i="1"/>
  <c r="F311" i="1"/>
  <c r="F317" i="1"/>
  <c r="F318" i="1"/>
  <c r="F319" i="1"/>
  <c r="F325" i="1"/>
  <c r="F326" i="1"/>
  <c r="F327" i="1"/>
  <c r="F333" i="1"/>
  <c r="F334" i="1"/>
  <c r="F335" i="1"/>
  <c r="F341" i="1"/>
  <c r="F342" i="1"/>
  <c r="F343" i="1"/>
  <c r="F349" i="1"/>
  <c r="F350" i="1"/>
  <c r="F351" i="1"/>
  <c r="F357" i="1"/>
  <c r="F358" i="1"/>
  <c r="F359" i="1"/>
  <c r="F365" i="1"/>
  <c r="F366" i="1"/>
  <c r="F367" i="1"/>
  <c r="F373" i="1"/>
  <c r="F374" i="1"/>
  <c r="F375" i="1"/>
  <c r="F381" i="1"/>
  <c r="F382" i="1"/>
  <c r="F383" i="1"/>
  <c r="F389" i="1"/>
  <c r="F390" i="1"/>
  <c r="F391" i="1"/>
  <c r="F397" i="1"/>
  <c r="F398" i="1"/>
  <c r="F399" i="1"/>
  <c r="F405" i="1"/>
  <c r="F406" i="1"/>
  <c r="F407" i="1"/>
  <c r="F413" i="1"/>
  <c r="F414" i="1"/>
  <c r="F415" i="1"/>
  <c r="F421" i="1"/>
  <c r="F422" i="1"/>
  <c r="F423" i="1"/>
  <c r="F429" i="1"/>
  <c r="F430" i="1"/>
  <c r="F431" i="1"/>
  <c r="F437" i="1"/>
  <c r="F438" i="1"/>
  <c r="F439" i="1"/>
  <c r="F445" i="1"/>
  <c r="F446" i="1"/>
  <c r="F447" i="1"/>
  <c r="F449" i="1"/>
  <c r="F453" i="1"/>
  <c r="F454" i="1"/>
  <c r="F455" i="1"/>
  <c r="F457" i="1"/>
  <c r="F461" i="1"/>
  <c r="F462" i="1"/>
  <c r="F463" i="1"/>
  <c r="F465" i="1"/>
  <c r="F469" i="1"/>
  <c r="F470" i="1"/>
  <c r="F471" i="1"/>
  <c r="F473" i="1"/>
  <c r="F477" i="1"/>
  <c r="F478" i="1"/>
  <c r="F479" i="1"/>
  <c r="F481" i="1"/>
  <c r="F485" i="1"/>
  <c r="F486" i="1"/>
  <c r="F487" i="1"/>
  <c r="F489" i="1"/>
  <c r="F493" i="1"/>
  <c r="F494" i="1"/>
  <c r="F495" i="1"/>
  <c r="F497" i="1"/>
  <c r="F501" i="1"/>
  <c r="F502" i="1"/>
  <c r="F503" i="1"/>
  <c r="F505" i="1"/>
  <c r="F509" i="1"/>
  <c r="F510" i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E39" i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E56" i="1"/>
  <c r="F56" i="1" s="1"/>
  <c r="E57" i="1"/>
  <c r="F57" i="1" s="1"/>
  <c r="E58" i="1"/>
  <c r="F58" i="1" s="1"/>
  <c r="E59" i="1"/>
  <c r="F59" i="1" s="1"/>
  <c r="E60" i="1"/>
  <c r="F60" i="1" s="1"/>
  <c r="E61" i="1"/>
  <c r="E62" i="1"/>
  <c r="E63" i="1"/>
  <c r="E64" i="1"/>
  <c r="F64" i="1" s="1"/>
  <c r="E65" i="1"/>
  <c r="F65" i="1" s="1"/>
  <c r="E66" i="1"/>
  <c r="F66" i="1" s="1"/>
  <c r="E67" i="1"/>
  <c r="F67" i="1" s="1"/>
  <c r="E68" i="1"/>
  <c r="F68" i="1" s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E79" i="1"/>
  <c r="E80" i="1"/>
  <c r="F80" i="1" s="1"/>
  <c r="E81" i="1"/>
  <c r="F81" i="1" s="1"/>
  <c r="E82" i="1"/>
  <c r="F82" i="1" s="1"/>
  <c r="E83" i="1"/>
  <c r="F83" i="1" s="1"/>
  <c r="E84" i="1"/>
  <c r="F84" i="1" s="1"/>
  <c r="E85" i="1"/>
  <c r="E86" i="1"/>
  <c r="E87" i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E95" i="1"/>
  <c r="E96" i="1"/>
  <c r="F96" i="1" s="1"/>
  <c r="E97" i="1"/>
  <c r="F97" i="1" s="1"/>
  <c r="E98" i="1"/>
  <c r="F98" i="1" s="1"/>
  <c r="E99" i="1"/>
  <c r="F99" i="1" s="1"/>
  <c r="E100" i="1"/>
  <c r="F100" i="1" s="1"/>
  <c r="E101" i="1"/>
  <c r="E102" i="1"/>
  <c r="E103" i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E110" i="1"/>
  <c r="E111" i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E126" i="1"/>
  <c r="E127" i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E134" i="1"/>
  <c r="E135" i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E142" i="1"/>
  <c r="E143" i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E150" i="1"/>
  <c r="E151" i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E166" i="1"/>
  <c r="E167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E174" i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E182" i="1"/>
  <c r="E183" i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E190" i="1"/>
  <c r="E191" i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E198" i="1"/>
  <c r="E199" i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E206" i="1"/>
  <c r="E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E214" i="1"/>
  <c r="E215" i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E230" i="1"/>
  <c r="E231" i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E238" i="1"/>
  <c r="E239" i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E246" i="1"/>
  <c r="E247" i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E254" i="1"/>
  <c r="E255" i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E270" i="1"/>
  <c r="E271" i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E278" i="1"/>
  <c r="E279" i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E286" i="1"/>
  <c r="E287" i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E294" i="1"/>
  <c r="E295" i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E302" i="1"/>
  <c r="E303" i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E310" i="1"/>
  <c r="E311" i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E318" i="1"/>
  <c r="E319" i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E334" i="1"/>
  <c r="E335" i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E342" i="1"/>
  <c r="E343" i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E350" i="1"/>
  <c r="E351" i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E358" i="1"/>
  <c r="E359" i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E374" i="1"/>
  <c r="E375" i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E382" i="1"/>
  <c r="E383" i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E390" i="1"/>
  <c r="E391" i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E398" i="1"/>
  <c r="E399" i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E406" i="1"/>
  <c r="E407" i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E414" i="1"/>
  <c r="E415" i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E422" i="1"/>
  <c r="E423" i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E438" i="1"/>
  <c r="E439" i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E446" i="1"/>
  <c r="E447" i="1"/>
  <c r="E448" i="1"/>
  <c r="F448" i="1" s="1"/>
  <c r="E449" i="1"/>
  <c r="E450" i="1"/>
  <c r="F450" i="1" s="1"/>
  <c r="E451" i="1"/>
  <c r="F451" i="1" s="1"/>
  <c r="E452" i="1"/>
  <c r="F452" i="1" s="1"/>
  <c r="E453" i="1"/>
  <c r="E454" i="1"/>
  <c r="E455" i="1"/>
  <c r="E456" i="1"/>
  <c r="F456" i="1" s="1"/>
  <c r="E457" i="1"/>
  <c r="E458" i="1"/>
  <c r="F458" i="1" s="1"/>
  <c r="E459" i="1"/>
  <c r="F459" i="1" s="1"/>
  <c r="E460" i="1"/>
  <c r="F460" i="1" s="1"/>
  <c r="E461" i="1"/>
  <c r="E462" i="1"/>
  <c r="E463" i="1"/>
  <c r="E464" i="1"/>
  <c r="F464" i="1" s="1"/>
  <c r="E465" i="1"/>
  <c r="E466" i="1"/>
  <c r="F466" i="1" s="1"/>
  <c r="E467" i="1"/>
  <c r="F467" i="1" s="1"/>
  <c r="E468" i="1"/>
  <c r="F468" i="1" s="1"/>
  <c r="E469" i="1"/>
  <c r="E470" i="1"/>
  <c r="E471" i="1"/>
  <c r="E472" i="1"/>
  <c r="F472" i="1" s="1"/>
  <c r="E473" i="1"/>
  <c r="E474" i="1"/>
  <c r="F474" i="1" s="1"/>
  <c r="E475" i="1"/>
  <c r="F475" i="1" s="1"/>
  <c r="E476" i="1"/>
  <c r="F476" i="1" s="1"/>
  <c r="E477" i="1"/>
  <c r="E478" i="1"/>
  <c r="E479" i="1"/>
  <c r="E480" i="1"/>
  <c r="F480" i="1" s="1"/>
  <c r="E481" i="1"/>
  <c r="E482" i="1"/>
  <c r="F482" i="1" s="1"/>
  <c r="E483" i="1"/>
  <c r="F483" i="1" s="1"/>
  <c r="E484" i="1"/>
  <c r="F484" i="1" s="1"/>
  <c r="E485" i="1"/>
  <c r="E486" i="1"/>
  <c r="E487" i="1"/>
  <c r="E488" i="1"/>
  <c r="F488" i="1" s="1"/>
  <c r="E489" i="1"/>
  <c r="E490" i="1"/>
  <c r="F490" i="1" s="1"/>
  <c r="E491" i="1"/>
  <c r="F491" i="1" s="1"/>
  <c r="E492" i="1"/>
  <c r="F492" i="1" s="1"/>
  <c r="E493" i="1"/>
  <c r="E494" i="1"/>
  <c r="E495" i="1"/>
  <c r="E496" i="1"/>
  <c r="F496" i="1" s="1"/>
  <c r="E497" i="1"/>
  <c r="E498" i="1"/>
  <c r="F498" i="1" s="1"/>
  <c r="E499" i="1"/>
  <c r="F499" i="1" s="1"/>
  <c r="E500" i="1"/>
  <c r="F500" i="1" s="1"/>
  <c r="E501" i="1"/>
  <c r="E502" i="1"/>
  <c r="E503" i="1"/>
  <c r="E504" i="1"/>
  <c r="F504" i="1" s="1"/>
  <c r="E505" i="1"/>
  <c r="E506" i="1"/>
  <c r="F506" i="1" s="1"/>
  <c r="E507" i="1"/>
  <c r="F507" i="1" s="1"/>
  <c r="E508" i="1"/>
  <c r="F508" i="1" s="1"/>
  <c r="E509" i="1"/>
  <c r="E510" i="1"/>
  <c r="C13" i="1"/>
  <c r="C12" i="1"/>
  <c r="C11" i="1"/>
  <c r="K5" i="1"/>
  <c r="K3" i="1"/>
  <c r="H3" i="1"/>
  <c r="E3" i="1"/>
  <c r="H5" i="1"/>
  <c r="E5" i="1"/>
  <c r="C15" i="1" l="1"/>
  <c r="E21" i="3"/>
  <c r="E20" i="3"/>
  <c r="E11" i="3"/>
  <c r="E12" i="3" s="1"/>
  <c r="F35" i="2"/>
  <c r="E3" i="3"/>
  <c r="E2" i="3"/>
  <c r="F15" i="2" l="1"/>
  <c r="F16" i="2" s="1"/>
  <c r="F3" i="2"/>
  <c r="F34" i="2" s="1"/>
  <c r="F2" i="2"/>
  <c r="F37" i="2" l="1"/>
  <c r="F26" i="2"/>
  <c r="F23" i="2"/>
  <c r="F24" i="2" s="1"/>
  <c r="F13" i="2"/>
  <c r="F14" i="2" s="1"/>
  <c r="F7" i="2"/>
  <c r="F8" i="2" s="1"/>
</calcChain>
</file>

<file path=xl/sharedStrings.xml><?xml version="1.0" encoding="utf-8"?>
<sst xmlns="http://schemas.openxmlformats.org/spreadsheetml/2006/main" count="132" uniqueCount="70">
  <si>
    <t>SE</t>
  </si>
  <si>
    <t>sd</t>
  </si>
  <si>
    <t>pop mean</t>
  </si>
  <si>
    <t>sample</t>
  </si>
  <si>
    <t>Timestamp</t>
  </si>
  <si>
    <t>Please rank how engaged you are in Stats 95 on a scale from 1 to 10.</t>
  </si>
  <si>
    <t>Please rank how much you think you're learning in Stats 95 on a scale from 1 to 10.</t>
  </si>
  <si>
    <t>E</t>
  </si>
  <si>
    <t>mean</t>
  </si>
  <si>
    <t>s mean</t>
  </si>
  <si>
    <t>z-score</t>
  </si>
  <si>
    <t xml:space="preserve">alpha </t>
  </si>
  <si>
    <t>2-tail z-critical</t>
  </si>
  <si>
    <t>z &lt; z-crit</t>
  </si>
  <si>
    <t>fail to reject</t>
  </si>
  <si>
    <t>z &gt; z-crit</t>
  </si>
  <si>
    <t>reject</t>
  </si>
  <si>
    <t>p</t>
  </si>
  <si>
    <t>%</t>
  </si>
  <si>
    <t>new p mean</t>
  </si>
  <si>
    <t>&lt;--</t>
  </si>
  <si>
    <t>= NOT STATISTICALLY SIG</t>
  </si>
  <si>
    <t>is new pop parameter statistically sig?</t>
  </si>
  <si>
    <t>new p z-score</t>
  </si>
  <si>
    <t>sampl z-score</t>
  </si>
  <si>
    <t>between 2 critical values of -1.96 and 1.96 = FAIL TO REJECT NULL</t>
  </si>
  <si>
    <t>between 2 critical values of -1.96 and 1.96 = NULL IS TRUE</t>
  </si>
  <si>
    <r>
      <t>^^^</t>
    </r>
    <r>
      <rPr>
        <b/>
        <sz val="11"/>
        <color theme="1"/>
        <rFont val="Calibri"/>
        <family val="2"/>
        <scheme val="minor"/>
      </rPr>
      <t>no errors</t>
    </r>
  </si>
  <si>
    <t>w/in critical value  1.96 = REJECT NULL</t>
  </si>
  <si>
    <t>^^^TYPE I ERROR = randomly selected sample of already-more-engaged students</t>
  </si>
  <si>
    <t>tails</t>
  </si>
  <si>
    <t>n</t>
  </si>
  <si>
    <t>z-crit</t>
  </si>
  <si>
    <t>higher s mean = improve memory</t>
  </si>
  <si>
    <t>mean z &gt; z-crit = reject null (that music won't affect memory and may make it worse)</t>
  </si>
  <si>
    <t>Listening to music significantly improved memory at p &lt; 0.05</t>
  </si>
  <si>
    <t>+/- 1.64</t>
  </si>
  <si>
    <t>+/-1.64</t>
  </si>
  <si>
    <t>mean z &lt; z-crit = reject null (that new training won't make runners faster and may make them slower)</t>
  </si>
  <si>
    <t>lower  s mean = improve speed</t>
  </si>
  <si>
    <t xml:space="preserve"> new training significantly improved speed at p &lt; 0.05</t>
  </si>
  <si>
    <t>+/- 2.32</t>
  </si>
  <si>
    <t xml:space="preserve"> new training significantly improved speed at p &lt; 0.01</t>
  </si>
  <si>
    <t>p = 0.00001</t>
  </si>
  <si>
    <t>p = 0.028002</t>
  </si>
  <si>
    <t>p = 0.00135</t>
  </si>
  <si>
    <t>A</t>
  </si>
  <si>
    <t>B</t>
  </si>
  <si>
    <t>tail</t>
  </si>
  <si>
    <t>alpha</t>
  </si>
  <si>
    <t>df</t>
  </si>
  <si>
    <t>t-critical</t>
  </si>
  <si>
    <t>t-value</t>
  </si>
  <si>
    <t>+/-2045</t>
  </si>
  <si>
    <t>+1.782</t>
  </si>
  <si>
    <t>+2.45</t>
  </si>
  <si>
    <t>Beak widths of finches now</t>
  </si>
  <si>
    <t>sample mean</t>
  </si>
  <si>
    <t>sample SD</t>
  </si>
  <si>
    <t>t</t>
  </si>
  <si>
    <t>mu</t>
  </si>
  <si>
    <t>**V large t = very far from mu = reject null</t>
  </si>
  <si>
    <t>**i.e. p() of getting sample mean 6.4696 from</t>
  </si>
  <si>
    <t>this population = very small</t>
  </si>
  <si>
    <t>** p = probability of getting our sample mean</t>
  </si>
  <si>
    <t>if null is true</t>
  </si>
  <si>
    <t>** since p is so strong, something else is going on</t>
  </si>
  <si>
    <t>to affect this mean, so the null is not true</t>
  </si>
  <si>
    <t xml:space="preserve">** finches w/ beak width 6.4696 are from a </t>
  </si>
  <si>
    <t>different population thatn those w/ 6.07 beaks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</si>
</sst>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 readingOrder="1"/>
    </xf>
    <xf numFmtId="0" fontId="3" fillId="2" borderId="3" xfId="0" applyFont="1" applyFill="1" applyBorder="1" applyAlignment="1">
      <alignment wrapText="1" readingOrder="1"/>
    </xf>
    <xf numFmtId="22" fontId="4" fillId="3" borderId="4" xfId="0" applyNumberFormat="1" applyFont="1" applyFill="1" applyBorder="1" applyAlignment="1">
      <alignment wrapText="1" readingOrder="1"/>
    </xf>
    <xf numFmtId="0" fontId="4" fillId="3" borderId="5" xfId="0" applyFont="1" applyFill="1" applyBorder="1" applyAlignment="1">
      <alignment wrapText="1" readingOrder="1"/>
    </xf>
    <xf numFmtId="0" fontId="4" fillId="3" borderId="6" xfId="0" applyFont="1" applyFill="1" applyBorder="1" applyAlignment="1">
      <alignment wrapText="1" readingOrder="1"/>
    </xf>
    <xf numFmtId="22" fontId="4" fillId="3" borderId="7" xfId="0" applyNumberFormat="1" applyFont="1" applyFill="1" applyBorder="1" applyAlignment="1">
      <alignment wrapText="1" readingOrder="1"/>
    </xf>
    <xf numFmtId="0" fontId="4" fillId="3" borderId="8" xfId="0" applyFont="1" applyFill="1" applyBorder="1" applyAlignment="1">
      <alignment wrapText="1" readingOrder="1"/>
    </xf>
    <xf numFmtId="0" fontId="4" fillId="3" borderId="9" xfId="0" applyFont="1" applyFill="1" applyBorder="1" applyAlignment="1">
      <alignment wrapText="1" readingOrder="1"/>
    </xf>
    <xf numFmtId="0" fontId="3" fillId="2" borderId="0" xfId="0" applyFont="1" applyFill="1" applyBorder="1" applyAlignment="1">
      <alignment wrapText="1" readingOrder="1"/>
    </xf>
    <xf numFmtId="0" fontId="2" fillId="0" borderId="0" xfId="0" applyFont="1"/>
    <xf numFmtId="0" fontId="2" fillId="0" borderId="0" xfId="0" quotePrefix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quotePrefix="1" applyFont="1"/>
    <xf numFmtId="0" fontId="4" fillId="0" borderId="10" xfId="0" applyFont="1" applyBorder="1" applyAlignment="1">
      <alignment wrapText="1" readingOrder="1"/>
    </xf>
    <xf numFmtId="0" fontId="4" fillId="0" borderId="11" xfId="0" applyFont="1" applyBorder="1" applyAlignment="1">
      <alignment wrapText="1" readingOrder="1"/>
    </xf>
    <xf numFmtId="0" fontId="4" fillId="0" borderId="12" xfId="0" applyFont="1" applyBorder="1" applyAlignment="1">
      <alignment wrapText="1" readingOrder="1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0"/>
  <sheetViews>
    <sheetView tabSelected="1" topLeftCell="A3" workbookViewId="0">
      <selection activeCell="B18" sqref="B18:D25"/>
    </sheetView>
  </sheetViews>
  <sheetFormatPr defaultRowHeight="14.4" x14ac:dyDescent="0.3"/>
  <cols>
    <col min="1" max="1" width="23.33203125" bestFit="1" customWidth="1"/>
    <col min="2" max="2" width="19.44140625" bestFit="1" customWidth="1"/>
    <col min="3" max="3" width="12" bestFit="1" customWidth="1"/>
  </cols>
  <sheetData>
    <row r="1" spans="1:18" x14ac:dyDescent="0.3">
      <c r="A1" s="16" t="s">
        <v>46</v>
      </c>
      <c r="B1" s="16" t="s">
        <v>47</v>
      </c>
      <c r="D1" t="s">
        <v>48</v>
      </c>
      <c r="E1">
        <v>1</v>
      </c>
      <c r="G1" t="s">
        <v>48</v>
      </c>
      <c r="H1">
        <v>2</v>
      </c>
      <c r="J1" t="s">
        <v>48</v>
      </c>
      <c r="K1">
        <v>1</v>
      </c>
    </row>
    <row r="2" spans="1:18" x14ac:dyDescent="0.3">
      <c r="A2">
        <v>20.399999999999999</v>
      </c>
      <c r="B2">
        <v>20.2</v>
      </c>
      <c r="D2" t="s">
        <v>49</v>
      </c>
      <c r="E2" s="17">
        <v>0.05</v>
      </c>
      <c r="G2" t="s">
        <v>49</v>
      </c>
      <c r="H2" s="17">
        <v>0.05</v>
      </c>
      <c r="J2" t="s">
        <v>49</v>
      </c>
      <c r="K2" s="17">
        <v>0.05</v>
      </c>
      <c r="N2" s="1"/>
    </row>
    <row r="3" spans="1:18" x14ac:dyDescent="0.3">
      <c r="A3">
        <v>24.2</v>
      </c>
      <c r="B3">
        <v>16.899999999999999</v>
      </c>
      <c r="D3" t="s">
        <v>52</v>
      </c>
      <c r="E3">
        <f>E2/E1</f>
        <v>0.05</v>
      </c>
      <c r="G3" t="s">
        <v>52</v>
      </c>
      <c r="H3">
        <f>H2/H1</f>
        <v>2.5000000000000001E-2</v>
      </c>
      <c r="J3" t="s">
        <v>52</v>
      </c>
      <c r="K3">
        <f>K2/K1</f>
        <v>0.05</v>
      </c>
    </row>
    <row r="4" spans="1:18" x14ac:dyDescent="0.3">
      <c r="A4">
        <v>15.4</v>
      </c>
      <c r="B4">
        <v>18.5</v>
      </c>
      <c r="D4" t="s">
        <v>31</v>
      </c>
      <c r="E4">
        <v>13</v>
      </c>
      <c r="G4" t="s">
        <v>31</v>
      </c>
      <c r="H4">
        <v>30</v>
      </c>
      <c r="J4" t="s">
        <v>31</v>
      </c>
      <c r="K4">
        <v>24</v>
      </c>
    </row>
    <row r="5" spans="1:18" x14ac:dyDescent="0.3">
      <c r="A5">
        <v>21.4</v>
      </c>
      <c r="B5">
        <v>17.3</v>
      </c>
      <c r="D5" t="s">
        <v>50</v>
      </c>
      <c r="E5">
        <f>E4-1</f>
        <v>12</v>
      </c>
      <c r="G5" t="s">
        <v>50</v>
      </c>
      <c r="H5">
        <f>H4-1</f>
        <v>29</v>
      </c>
      <c r="J5" t="s">
        <v>50</v>
      </c>
      <c r="K5">
        <f>K4-1</f>
        <v>23</v>
      </c>
    </row>
    <row r="6" spans="1:18" x14ac:dyDescent="0.3">
      <c r="A6">
        <v>20.2</v>
      </c>
      <c r="B6">
        <v>20.5</v>
      </c>
      <c r="D6" t="s">
        <v>51</v>
      </c>
      <c r="E6" s="14" t="s">
        <v>54</v>
      </c>
      <c r="G6" t="s">
        <v>51</v>
      </c>
      <c r="H6" s="14" t="s">
        <v>53</v>
      </c>
      <c r="J6" t="s">
        <v>51</v>
      </c>
      <c r="K6" s="18" t="s">
        <v>55</v>
      </c>
    </row>
    <row r="7" spans="1:18" x14ac:dyDescent="0.3">
      <c r="A7">
        <v>18.5</v>
      </c>
      <c r="E7" s="1"/>
    </row>
    <row r="8" spans="1:18" x14ac:dyDescent="0.3">
      <c r="A8">
        <v>21.5</v>
      </c>
    </row>
    <row r="10" spans="1:18" x14ac:dyDescent="0.3">
      <c r="A10" s="19" t="s">
        <v>56</v>
      </c>
      <c r="B10" t="s">
        <v>60</v>
      </c>
      <c r="C10">
        <v>6.07</v>
      </c>
    </row>
    <row r="11" spans="1:18" x14ac:dyDescent="0.3">
      <c r="A11" s="20">
        <v>6.5</v>
      </c>
      <c r="B11" t="s">
        <v>31</v>
      </c>
      <c r="C11" s="13">
        <f>COUNT(A11:A510)</f>
        <v>500</v>
      </c>
      <c r="E11">
        <f>A11-$C$13</f>
        <v>3.039999999999754E-2</v>
      </c>
      <c r="F11">
        <f>E11^2</f>
        <v>9.2415999999985042E-4</v>
      </c>
    </row>
    <row r="12" spans="1:18" x14ac:dyDescent="0.3">
      <c r="A12" s="20">
        <v>6.2</v>
      </c>
      <c r="B12" t="s">
        <v>50</v>
      </c>
      <c r="C12" s="13">
        <f>C11-1</f>
        <v>499</v>
      </c>
      <c r="E12">
        <f>A12-$C$13</f>
        <v>-0.26960000000000228</v>
      </c>
      <c r="F12">
        <f t="shared" ref="F12:F75" si="0">E12^2</f>
        <v>7.2684160000001233E-2</v>
      </c>
      <c r="J12" s="2"/>
    </row>
    <row r="13" spans="1:18" x14ac:dyDescent="0.3">
      <c r="A13" s="20">
        <v>6.6</v>
      </c>
      <c r="B13" t="s">
        <v>57</v>
      </c>
      <c r="C13" s="13">
        <f>AVERAGE(A11:A510)</f>
        <v>6.4696000000000025</v>
      </c>
      <c r="E13">
        <f>A13-$C$13</f>
        <v>0.13039999999999718</v>
      </c>
      <c r="F13">
        <f t="shared" si="0"/>
        <v>1.7004159999999265E-2</v>
      </c>
      <c r="J13" s="2"/>
    </row>
    <row r="14" spans="1:18" x14ac:dyDescent="0.3">
      <c r="A14" s="20">
        <v>6</v>
      </c>
      <c r="B14" t="s">
        <v>58</v>
      </c>
      <c r="C14" s="13">
        <f>_xlfn.STDEV.S(A11:A510)</f>
        <v>0.39611823906333427</v>
      </c>
      <c r="E14">
        <f>A14-$C$13</f>
        <v>-0.46960000000000246</v>
      </c>
      <c r="F14">
        <f t="shared" si="0"/>
        <v>0.2205241600000023</v>
      </c>
      <c r="J14" s="2"/>
      <c r="L14" s="1"/>
      <c r="O14" s="1"/>
      <c r="R14" s="1"/>
    </row>
    <row r="15" spans="1:18" x14ac:dyDescent="0.3">
      <c r="A15" s="20">
        <v>6.6</v>
      </c>
      <c r="B15" t="s">
        <v>58</v>
      </c>
      <c r="C15" s="13">
        <f>SQRT(SUM(F11:F510)/C12)</f>
        <v>0.39611823906333427</v>
      </c>
      <c r="E15">
        <f>A15-$C$13</f>
        <v>0.13039999999999718</v>
      </c>
      <c r="F15">
        <f t="shared" si="0"/>
        <v>1.7004159999999265E-2</v>
      </c>
      <c r="J15" s="2"/>
    </row>
    <row r="16" spans="1:18" x14ac:dyDescent="0.3">
      <c r="A16" s="20">
        <v>6.1</v>
      </c>
      <c r="B16" t="s">
        <v>59</v>
      </c>
      <c r="C16" s="13">
        <f>(C13-C10)/(C15/SQRT(C11))</f>
        <v>22.557223467462105</v>
      </c>
      <c r="E16">
        <f>A16-$C$13</f>
        <v>-0.36960000000000282</v>
      </c>
      <c r="F16">
        <f t="shared" si="0"/>
        <v>0.13660416000000208</v>
      </c>
      <c r="J16" s="2"/>
    </row>
    <row r="17" spans="1:10" x14ac:dyDescent="0.3">
      <c r="A17" s="20">
        <v>6.2</v>
      </c>
      <c r="B17" s="22" t="s">
        <v>61</v>
      </c>
      <c r="E17">
        <f>A17-$C$13</f>
        <v>-0.26960000000000228</v>
      </c>
      <c r="F17">
        <f t="shared" si="0"/>
        <v>7.2684160000001233E-2</v>
      </c>
      <c r="J17" s="2"/>
    </row>
    <row r="18" spans="1:10" x14ac:dyDescent="0.3">
      <c r="A18" s="20">
        <v>6.3</v>
      </c>
      <c r="B18" s="13" t="s">
        <v>62</v>
      </c>
      <c r="C18" s="13"/>
      <c r="D18" s="13"/>
      <c r="E18">
        <f>A18-$C$13</f>
        <v>-0.16960000000000264</v>
      </c>
      <c r="F18">
        <f t="shared" si="0"/>
        <v>2.8764160000000896E-2</v>
      </c>
      <c r="J18" s="2"/>
    </row>
    <row r="19" spans="1:10" x14ac:dyDescent="0.3">
      <c r="A19" s="20">
        <v>6.2</v>
      </c>
      <c r="B19" s="13" t="s">
        <v>63</v>
      </c>
      <c r="C19" s="13"/>
      <c r="D19" s="13"/>
      <c r="E19">
        <f>A19-$C$13</f>
        <v>-0.26960000000000228</v>
      </c>
      <c r="F19">
        <f t="shared" si="0"/>
        <v>7.2684160000001233E-2</v>
      </c>
    </row>
    <row r="20" spans="1:10" x14ac:dyDescent="0.3">
      <c r="A20" s="20">
        <v>6</v>
      </c>
      <c r="B20" s="13" t="s">
        <v>64</v>
      </c>
      <c r="C20" s="13"/>
      <c r="D20" s="13"/>
      <c r="E20">
        <f>A20-$C$13</f>
        <v>-0.46960000000000246</v>
      </c>
      <c r="F20">
        <f t="shared" si="0"/>
        <v>0.2205241600000023</v>
      </c>
    </row>
    <row r="21" spans="1:10" x14ac:dyDescent="0.3">
      <c r="A21" s="20">
        <v>6.7</v>
      </c>
      <c r="B21" s="13" t="s">
        <v>65</v>
      </c>
      <c r="C21" s="13"/>
      <c r="D21" s="13"/>
      <c r="E21">
        <f>A21-$C$13</f>
        <v>0.23039999999999772</v>
      </c>
      <c r="F21">
        <f t="shared" si="0"/>
        <v>5.3084159999998951E-2</v>
      </c>
    </row>
    <row r="22" spans="1:10" x14ac:dyDescent="0.3">
      <c r="A22" s="20">
        <v>7.2</v>
      </c>
      <c r="B22" s="13" t="s">
        <v>66</v>
      </c>
      <c r="C22" s="13"/>
      <c r="D22" s="13"/>
      <c r="E22">
        <f>A22-$C$13</f>
        <v>0.73039999999999772</v>
      </c>
      <c r="F22">
        <f t="shared" si="0"/>
        <v>0.53348415999999665</v>
      </c>
    </row>
    <row r="23" spans="1:10" x14ac:dyDescent="0.3">
      <c r="A23" s="20">
        <v>6.6</v>
      </c>
      <c r="B23" s="13" t="s">
        <v>67</v>
      </c>
      <c r="C23" s="13"/>
      <c r="D23" s="13"/>
      <c r="E23">
        <f>A23-$C$13</f>
        <v>0.13039999999999718</v>
      </c>
      <c r="F23">
        <f t="shared" si="0"/>
        <v>1.7004159999999265E-2</v>
      </c>
    </row>
    <row r="24" spans="1:10" x14ac:dyDescent="0.3">
      <c r="A24" s="20">
        <v>7</v>
      </c>
      <c r="B24" s="13" t="s">
        <v>68</v>
      </c>
      <c r="C24" s="13"/>
      <c r="D24" s="13"/>
      <c r="E24">
        <f>A24-$C$13</f>
        <v>0.53039999999999754</v>
      </c>
      <c r="F24">
        <f t="shared" si="0"/>
        <v>0.28132415999999738</v>
      </c>
    </row>
    <row r="25" spans="1:10" x14ac:dyDescent="0.3">
      <c r="A25" s="20">
        <v>6.4</v>
      </c>
      <c r="B25" s="13" t="s">
        <v>69</v>
      </c>
      <c r="C25" s="13"/>
      <c r="D25" s="13"/>
      <c r="E25">
        <f>A25-$C$13</f>
        <v>-6.9600000000002105E-2</v>
      </c>
      <c r="F25">
        <f t="shared" si="0"/>
        <v>4.8441600000002933E-3</v>
      </c>
    </row>
    <row r="26" spans="1:10" x14ac:dyDescent="0.3">
      <c r="A26" s="20">
        <v>6.4</v>
      </c>
      <c r="E26">
        <f>A26-$C$13</f>
        <v>-6.9600000000002105E-2</v>
      </c>
      <c r="F26">
        <f t="shared" si="0"/>
        <v>4.8441600000002933E-3</v>
      </c>
    </row>
    <row r="27" spans="1:10" x14ac:dyDescent="0.3">
      <c r="A27" s="20">
        <v>6</v>
      </c>
      <c r="E27">
        <f>A27-$C$13</f>
        <v>-0.46960000000000246</v>
      </c>
      <c r="F27">
        <f t="shared" si="0"/>
        <v>0.2205241600000023</v>
      </c>
    </row>
    <row r="28" spans="1:10" x14ac:dyDescent="0.3">
      <c r="A28" s="20">
        <v>6.5</v>
      </c>
      <c r="E28">
        <f>A28-$C$13</f>
        <v>3.039999999999754E-2</v>
      </c>
      <c r="F28">
        <f t="shared" si="0"/>
        <v>9.2415999999985042E-4</v>
      </c>
    </row>
    <row r="29" spans="1:10" x14ac:dyDescent="0.3">
      <c r="A29" s="20">
        <v>6.2</v>
      </c>
      <c r="E29">
        <f>A29-$C$13</f>
        <v>-0.26960000000000228</v>
      </c>
      <c r="F29">
        <f t="shared" si="0"/>
        <v>7.2684160000001233E-2</v>
      </c>
    </row>
    <row r="30" spans="1:10" x14ac:dyDescent="0.3">
      <c r="A30" s="20">
        <v>6.5</v>
      </c>
      <c r="E30">
        <f>A30-$C$13</f>
        <v>3.039999999999754E-2</v>
      </c>
      <c r="F30">
        <f t="shared" si="0"/>
        <v>9.2415999999985042E-4</v>
      </c>
    </row>
    <row r="31" spans="1:10" x14ac:dyDescent="0.3">
      <c r="A31" s="20">
        <v>5.8</v>
      </c>
      <c r="E31">
        <f>A31-$C$13</f>
        <v>-0.66960000000000264</v>
      </c>
      <c r="F31">
        <f t="shared" si="0"/>
        <v>0.44836416000000351</v>
      </c>
    </row>
    <row r="32" spans="1:10" x14ac:dyDescent="0.3">
      <c r="A32" s="20">
        <v>7.2</v>
      </c>
      <c r="E32">
        <f>A32-$C$13</f>
        <v>0.73039999999999772</v>
      </c>
      <c r="F32">
        <f t="shared" si="0"/>
        <v>0.53348415999999665</v>
      </c>
    </row>
    <row r="33" spans="1:6" x14ac:dyDescent="0.3">
      <c r="A33" s="20">
        <v>6.5</v>
      </c>
      <c r="E33">
        <f>A33-$C$13</f>
        <v>3.039999999999754E-2</v>
      </c>
      <c r="F33">
        <f t="shared" si="0"/>
        <v>9.2415999999985042E-4</v>
      </c>
    </row>
    <row r="34" spans="1:6" x14ac:dyDescent="0.3">
      <c r="A34" s="20">
        <v>6.2</v>
      </c>
      <c r="E34">
        <f>A34-$C$13</f>
        <v>-0.26960000000000228</v>
      </c>
      <c r="F34">
        <f t="shared" si="0"/>
        <v>7.2684160000001233E-2</v>
      </c>
    </row>
    <row r="35" spans="1:6" x14ac:dyDescent="0.3">
      <c r="A35" s="20">
        <v>6.1</v>
      </c>
      <c r="E35">
        <f>A35-$C$13</f>
        <v>-0.36960000000000282</v>
      </c>
      <c r="F35">
        <f t="shared" si="0"/>
        <v>0.13660416000000208</v>
      </c>
    </row>
    <row r="36" spans="1:6" x14ac:dyDescent="0.3">
      <c r="A36" s="20">
        <v>6.1</v>
      </c>
      <c r="E36">
        <f>A36-$C$13</f>
        <v>-0.36960000000000282</v>
      </c>
      <c r="F36">
        <f t="shared" si="0"/>
        <v>0.13660416000000208</v>
      </c>
    </row>
    <row r="37" spans="1:6" x14ac:dyDescent="0.3">
      <c r="A37" s="20">
        <v>6.7</v>
      </c>
      <c r="E37">
        <f>A37-$C$13</f>
        <v>0.23039999999999772</v>
      </c>
      <c r="F37">
        <f t="shared" si="0"/>
        <v>5.3084159999998951E-2</v>
      </c>
    </row>
    <row r="38" spans="1:6" x14ac:dyDescent="0.3">
      <c r="A38" s="20">
        <v>7.3</v>
      </c>
      <c r="E38">
        <f>A38-$C$13</f>
        <v>0.83039999999999736</v>
      </c>
      <c r="F38">
        <f t="shared" si="0"/>
        <v>0.68956415999999565</v>
      </c>
    </row>
    <row r="39" spans="1:6" x14ac:dyDescent="0.3">
      <c r="A39" s="20">
        <v>6.4</v>
      </c>
      <c r="E39">
        <f>A39-$C$13</f>
        <v>-6.9600000000002105E-2</v>
      </c>
      <c r="F39">
        <f t="shared" si="0"/>
        <v>4.8441600000002933E-3</v>
      </c>
    </row>
    <row r="40" spans="1:6" x14ac:dyDescent="0.3">
      <c r="A40" s="20">
        <v>6.1</v>
      </c>
      <c r="E40">
        <f>A40-$C$13</f>
        <v>-0.36960000000000282</v>
      </c>
      <c r="F40">
        <f t="shared" si="0"/>
        <v>0.13660416000000208</v>
      </c>
    </row>
    <row r="41" spans="1:6" x14ac:dyDescent="0.3">
      <c r="A41" s="20">
        <v>6.4</v>
      </c>
      <c r="E41">
        <f>A41-$C$13</f>
        <v>-6.9600000000002105E-2</v>
      </c>
      <c r="F41">
        <f t="shared" si="0"/>
        <v>4.8441600000002933E-3</v>
      </c>
    </row>
    <row r="42" spans="1:6" x14ac:dyDescent="0.3">
      <c r="A42" s="20">
        <v>6.2</v>
      </c>
      <c r="E42">
        <f>A42-$C$13</f>
        <v>-0.26960000000000228</v>
      </c>
      <c r="F42">
        <f t="shared" si="0"/>
        <v>7.2684160000001233E-2</v>
      </c>
    </row>
    <row r="43" spans="1:6" x14ac:dyDescent="0.3">
      <c r="A43" s="20">
        <v>6.1</v>
      </c>
      <c r="E43">
        <f>A43-$C$13</f>
        <v>-0.36960000000000282</v>
      </c>
      <c r="F43">
        <f t="shared" si="0"/>
        <v>0.13660416000000208</v>
      </c>
    </row>
    <row r="44" spans="1:6" x14ac:dyDescent="0.3">
      <c r="A44" s="20">
        <v>6.6</v>
      </c>
      <c r="E44">
        <f>A44-$C$13</f>
        <v>0.13039999999999718</v>
      </c>
      <c r="F44">
        <f t="shared" si="0"/>
        <v>1.7004159999999265E-2</v>
      </c>
    </row>
    <row r="45" spans="1:6" x14ac:dyDescent="0.3">
      <c r="A45" s="20">
        <v>6.4</v>
      </c>
      <c r="E45">
        <f>A45-$C$13</f>
        <v>-6.9600000000002105E-2</v>
      </c>
      <c r="F45">
        <f t="shared" si="0"/>
        <v>4.8441600000002933E-3</v>
      </c>
    </row>
    <row r="46" spans="1:6" x14ac:dyDescent="0.3">
      <c r="A46" s="20">
        <v>7.2</v>
      </c>
      <c r="E46">
        <f>A46-$C$13</f>
        <v>0.73039999999999772</v>
      </c>
      <c r="F46">
        <f t="shared" si="0"/>
        <v>0.53348415999999665</v>
      </c>
    </row>
    <row r="47" spans="1:6" x14ac:dyDescent="0.3">
      <c r="A47" s="20">
        <v>6.4</v>
      </c>
      <c r="E47">
        <f>A47-$C$13</f>
        <v>-6.9600000000002105E-2</v>
      </c>
      <c r="F47">
        <f t="shared" si="0"/>
        <v>4.8441600000002933E-3</v>
      </c>
    </row>
    <row r="48" spans="1:6" x14ac:dyDescent="0.3">
      <c r="A48" s="20">
        <v>6.4</v>
      </c>
      <c r="E48">
        <f>A48-$C$13</f>
        <v>-6.9600000000002105E-2</v>
      </c>
      <c r="F48">
        <f t="shared" si="0"/>
        <v>4.8441600000002933E-3</v>
      </c>
    </row>
    <row r="49" spans="1:6" x14ac:dyDescent="0.3">
      <c r="A49" s="20">
        <v>6.7</v>
      </c>
      <c r="E49">
        <f>A49-$C$13</f>
        <v>0.23039999999999772</v>
      </c>
      <c r="F49">
        <f t="shared" si="0"/>
        <v>5.3084159999998951E-2</v>
      </c>
    </row>
    <row r="50" spans="1:6" x14ac:dyDescent="0.3">
      <c r="A50" s="20">
        <v>6.7</v>
      </c>
      <c r="E50">
        <f>A50-$C$13</f>
        <v>0.23039999999999772</v>
      </c>
      <c r="F50">
        <f t="shared" si="0"/>
        <v>5.3084159999998951E-2</v>
      </c>
    </row>
    <row r="51" spans="1:6" x14ac:dyDescent="0.3">
      <c r="A51" s="20">
        <v>6.4</v>
      </c>
      <c r="E51">
        <f>A51-$C$13</f>
        <v>-6.9600000000002105E-2</v>
      </c>
      <c r="F51">
        <f t="shared" si="0"/>
        <v>4.8441600000002933E-3</v>
      </c>
    </row>
    <row r="52" spans="1:6" x14ac:dyDescent="0.3">
      <c r="A52" s="20">
        <v>6</v>
      </c>
      <c r="E52">
        <f>A52-$C$13</f>
        <v>-0.46960000000000246</v>
      </c>
      <c r="F52">
        <f t="shared" si="0"/>
        <v>0.2205241600000023</v>
      </c>
    </row>
    <row r="53" spans="1:6" x14ac:dyDescent="0.3">
      <c r="A53" s="20">
        <v>6.1</v>
      </c>
      <c r="E53">
        <f>A53-$C$13</f>
        <v>-0.36960000000000282</v>
      </c>
      <c r="F53">
        <f t="shared" si="0"/>
        <v>0.13660416000000208</v>
      </c>
    </row>
    <row r="54" spans="1:6" x14ac:dyDescent="0.3">
      <c r="A54" s="20">
        <v>6</v>
      </c>
      <c r="E54">
        <f>A54-$C$13</f>
        <v>-0.46960000000000246</v>
      </c>
      <c r="F54">
        <f t="shared" si="0"/>
        <v>0.2205241600000023</v>
      </c>
    </row>
    <row r="55" spans="1:6" x14ac:dyDescent="0.3">
      <c r="A55" s="20">
        <v>7.1</v>
      </c>
      <c r="E55">
        <f>A55-$C$13</f>
        <v>0.63039999999999718</v>
      </c>
      <c r="F55">
        <f t="shared" si="0"/>
        <v>0.39740415999999645</v>
      </c>
    </row>
    <row r="56" spans="1:6" x14ac:dyDescent="0.3">
      <c r="A56" s="20">
        <v>6.6</v>
      </c>
      <c r="E56">
        <f>A56-$C$13</f>
        <v>0.13039999999999718</v>
      </c>
      <c r="F56">
        <f t="shared" si="0"/>
        <v>1.7004159999999265E-2</v>
      </c>
    </row>
    <row r="57" spans="1:6" x14ac:dyDescent="0.3">
      <c r="A57" s="20">
        <v>7</v>
      </c>
      <c r="E57">
        <f>A57-$C$13</f>
        <v>0.53039999999999754</v>
      </c>
      <c r="F57">
        <f t="shared" si="0"/>
        <v>0.28132415999999738</v>
      </c>
    </row>
    <row r="58" spans="1:6" x14ac:dyDescent="0.3">
      <c r="A58" s="20">
        <v>6.2</v>
      </c>
      <c r="E58">
        <f>A58-$C$13</f>
        <v>-0.26960000000000228</v>
      </c>
      <c r="F58">
        <f t="shared" si="0"/>
        <v>7.2684160000001233E-2</v>
      </c>
    </row>
    <row r="59" spans="1:6" x14ac:dyDescent="0.3">
      <c r="A59" s="20">
        <v>6.6</v>
      </c>
      <c r="E59">
        <f>A59-$C$13</f>
        <v>0.13039999999999718</v>
      </c>
      <c r="F59">
        <f t="shared" si="0"/>
        <v>1.7004159999999265E-2</v>
      </c>
    </row>
    <row r="60" spans="1:6" x14ac:dyDescent="0.3">
      <c r="A60" s="20">
        <v>6.6</v>
      </c>
      <c r="E60">
        <f>A60-$C$13</f>
        <v>0.13039999999999718</v>
      </c>
      <c r="F60">
        <f t="shared" si="0"/>
        <v>1.7004159999999265E-2</v>
      </c>
    </row>
    <row r="61" spans="1:6" x14ac:dyDescent="0.3">
      <c r="A61" s="20">
        <v>6.7</v>
      </c>
      <c r="E61">
        <f>A61-$C$13</f>
        <v>0.23039999999999772</v>
      </c>
      <c r="F61">
        <f t="shared" si="0"/>
        <v>5.3084159999998951E-2</v>
      </c>
    </row>
    <row r="62" spans="1:6" x14ac:dyDescent="0.3">
      <c r="A62" s="20">
        <v>6.3</v>
      </c>
      <c r="E62">
        <f>A62-$C$13</f>
        <v>-0.16960000000000264</v>
      </c>
      <c r="F62">
        <f t="shared" si="0"/>
        <v>2.8764160000000896E-2</v>
      </c>
    </row>
    <row r="63" spans="1:6" x14ac:dyDescent="0.3">
      <c r="A63" s="20">
        <v>6.7</v>
      </c>
      <c r="E63">
        <f>A63-$C$13</f>
        <v>0.23039999999999772</v>
      </c>
      <c r="F63">
        <f t="shared" si="0"/>
        <v>5.3084159999998951E-2</v>
      </c>
    </row>
    <row r="64" spans="1:6" x14ac:dyDescent="0.3">
      <c r="A64" s="20">
        <v>6.8</v>
      </c>
      <c r="E64">
        <f>A64-$C$13</f>
        <v>0.33039999999999736</v>
      </c>
      <c r="F64">
        <f t="shared" si="0"/>
        <v>0.10916415999999826</v>
      </c>
    </row>
    <row r="65" spans="1:6" x14ac:dyDescent="0.3">
      <c r="A65" s="20">
        <v>6.1</v>
      </c>
      <c r="E65">
        <f>A65-$C$13</f>
        <v>-0.36960000000000282</v>
      </c>
      <c r="F65">
        <f t="shared" si="0"/>
        <v>0.13660416000000208</v>
      </c>
    </row>
    <row r="66" spans="1:6" x14ac:dyDescent="0.3">
      <c r="A66" s="20">
        <v>6.2</v>
      </c>
      <c r="E66">
        <f>A66-$C$13</f>
        <v>-0.26960000000000228</v>
      </c>
      <c r="F66">
        <f t="shared" si="0"/>
        <v>7.2684160000001233E-2</v>
      </c>
    </row>
    <row r="67" spans="1:6" x14ac:dyDescent="0.3">
      <c r="A67" s="20">
        <v>6</v>
      </c>
      <c r="E67">
        <f>A67-$C$13</f>
        <v>-0.46960000000000246</v>
      </c>
      <c r="F67">
        <f t="shared" si="0"/>
        <v>0.2205241600000023</v>
      </c>
    </row>
    <row r="68" spans="1:6" x14ac:dyDescent="0.3">
      <c r="A68" s="20">
        <v>6.7</v>
      </c>
      <c r="E68">
        <f>A68-$C$13</f>
        <v>0.23039999999999772</v>
      </c>
      <c r="F68">
        <f t="shared" si="0"/>
        <v>5.3084159999998951E-2</v>
      </c>
    </row>
    <row r="69" spans="1:6" x14ac:dyDescent="0.3">
      <c r="A69" s="20">
        <v>5.9</v>
      </c>
      <c r="E69">
        <f>A69-$C$13</f>
        <v>-0.5696000000000021</v>
      </c>
      <c r="F69">
        <f t="shared" si="0"/>
        <v>0.32444416000000242</v>
      </c>
    </row>
    <row r="70" spans="1:6" x14ac:dyDescent="0.3">
      <c r="A70" s="20">
        <v>7.1</v>
      </c>
      <c r="E70">
        <f>A70-$C$13</f>
        <v>0.63039999999999718</v>
      </c>
      <c r="F70">
        <f t="shared" si="0"/>
        <v>0.39740415999999645</v>
      </c>
    </row>
    <row r="71" spans="1:6" x14ac:dyDescent="0.3">
      <c r="A71" s="20">
        <v>6.4</v>
      </c>
      <c r="E71">
        <f>A71-$C$13</f>
        <v>-6.9600000000002105E-2</v>
      </c>
      <c r="F71">
        <f t="shared" si="0"/>
        <v>4.8441600000002933E-3</v>
      </c>
    </row>
    <row r="72" spans="1:6" x14ac:dyDescent="0.3">
      <c r="A72" s="20">
        <v>6.4</v>
      </c>
      <c r="E72">
        <f>A72-$C$13</f>
        <v>-6.9600000000002105E-2</v>
      </c>
      <c r="F72">
        <f t="shared" si="0"/>
        <v>4.8441600000002933E-3</v>
      </c>
    </row>
    <row r="73" spans="1:6" x14ac:dyDescent="0.3">
      <c r="A73" s="20">
        <v>7.6</v>
      </c>
      <c r="E73">
        <f>A73-$C$13</f>
        <v>1.1303999999999972</v>
      </c>
      <c r="F73">
        <f t="shared" si="0"/>
        <v>1.2778041599999936</v>
      </c>
    </row>
    <row r="74" spans="1:6" x14ac:dyDescent="0.3">
      <c r="A74" s="20">
        <v>6.4</v>
      </c>
      <c r="E74">
        <f>A74-$C$13</f>
        <v>-6.9600000000002105E-2</v>
      </c>
      <c r="F74">
        <f t="shared" si="0"/>
        <v>4.8441600000002933E-3</v>
      </c>
    </row>
    <row r="75" spans="1:6" x14ac:dyDescent="0.3">
      <c r="A75" s="20">
        <v>5.9</v>
      </c>
      <c r="E75">
        <f>A75-$C$13</f>
        <v>-0.5696000000000021</v>
      </c>
      <c r="F75">
        <f t="shared" si="0"/>
        <v>0.32444416000000242</v>
      </c>
    </row>
    <row r="76" spans="1:6" x14ac:dyDescent="0.3">
      <c r="A76" s="20">
        <v>6.5</v>
      </c>
      <c r="E76">
        <f>A76-$C$13</f>
        <v>3.039999999999754E-2</v>
      </c>
      <c r="F76">
        <f t="shared" ref="F76:F139" si="1">E76^2</f>
        <v>9.2415999999985042E-4</v>
      </c>
    </row>
    <row r="77" spans="1:6" x14ac:dyDescent="0.3">
      <c r="A77" s="20">
        <v>6.7</v>
      </c>
      <c r="E77">
        <f>A77-$C$13</f>
        <v>0.23039999999999772</v>
      </c>
      <c r="F77">
        <f t="shared" si="1"/>
        <v>5.3084159999998951E-2</v>
      </c>
    </row>
    <row r="78" spans="1:6" x14ac:dyDescent="0.3">
      <c r="A78" s="20">
        <v>6.4</v>
      </c>
      <c r="E78">
        <f>A78-$C$13</f>
        <v>-6.9600000000002105E-2</v>
      </c>
      <c r="F78">
        <f t="shared" si="1"/>
        <v>4.8441600000002933E-3</v>
      </c>
    </row>
    <row r="79" spans="1:6" x14ac:dyDescent="0.3">
      <c r="A79" s="20">
        <v>6.9</v>
      </c>
      <c r="E79">
        <f>A79-$C$13</f>
        <v>0.4303999999999979</v>
      </c>
      <c r="F79">
        <f t="shared" si="1"/>
        <v>0.18524415999999819</v>
      </c>
    </row>
    <row r="80" spans="1:6" x14ac:dyDescent="0.3">
      <c r="A80" s="20">
        <v>7</v>
      </c>
      <c r="E80">
        <f>A80-$C$13</f>
        <v>0.53039999999999754</v>
      </c>
      <c r="F80">
        <f t="shared" si="1"/>
        <v>0.28132415999999738</v>
      </c>
    </row>
    <row r="81" spans="1:6" x14ac:dyDescent="0.3">
      <c r="A81" s="20">
        <v>6.7</v>
      </c>
      <c r="E81">
        <f>A81-$C$13</f>
        <v>0.23039999999999772</v>
      </c>
      <c r="F81">
        <f t="shared" si="1"/>
        <v>5.3084159999998951E-2</v>
      </c>
    </row>
    <row r="82" spans="1:6" x14ac:dyDescent="0.3">
      <c r="A82" s="20">
        <v>7</v>
      </c>
      <c r="E82">
        <f>A82-$C$13</f>
        <v>0.53039999999999754</v>
      </c>
      <c r="F82">
        <f t="shared" si="1"/>
        <v>0.28132415999999738</v>
      </c>
    </row>
    <row r="83" spans="1:6" x14ac:dyDescent="0.3">
      <c r="A83" s="20">
        <v>5.8</v>
      </c>
      <c r="E83">
        <f>A83-$C$13</f>
        <v>-0.66960000000000264</v>
      </c>
      <c r="F83">
        <f t="shared" si="1"/>
        <v>0.44836416000000351</v>
      </c>
    </row>
    <row r="84" spans="1:6" x14ac:dyDescent="0.3">
      <c r="A84" s="20">
        <v>6.5</v>
      </c>
      <c r="E84">
        <f>A84-$C$13</f>
        <v>3.039999999999754E-2</v>
      </c>
      <c r="F84">
        <f t="shared" si="1"/>
        <v>9.2415999999985042E-4</v>
      </c>
    </row>
    <row r="85" spans="1:6" x14ac:dyDescent="0.3">
      <c r="A85" s="20">
        <v>6.2</v>
      </c>
      <c r="E85">
        <f>A85-$C$13</f>
        <v>-0.26960000000000228</v>
      </c>
      <c r="F85">
        <f t="shared" si="1"/>
        <v>7.2684160000001233E-2</v>
      </c>
    </row>
    <row r="86" spans="1:6" x14ac:dyDescent="0.3">
      <c r="A86" s="20">
        <v>6.7</v>
      </c>
      <c r="E86">
        <f>A86-$C$13</f>
        <v>0.23039999999999772</v>
      </c>
      <c r="F86">
        <f t="shared" si="1"/>
        <v>5.3084159999998951E-2</v>
      </c>
    </row>
    <row r="87" spans="1:6" x14ac:dyDescent="0.3">
      <c r="A87" s="20">
        <v>6.2</v>
      </c>
      <c r="E87">
        <f>A87-$C$13</f>
        <v>-0.26960000000000228</v>
      </c>
      <c r="F87">
        <f t="shared" si="1"/>
        <v>7.2684160000001233E-2</v>
      </c>
    </row>
    <row r="88" spans="1:6" x14ac:dyDescent="0.3">
      <c r="A88" s="20">
        <v>5.8</v>
      </c>
      <c r="E88">
        <f>A88-$C$13</f>
        <v>-0.66960000000000264</v>
      </c>
      <c r="F88">
        <f t="shared" si="1"/>
        <v>0.44836416000000351</v>
      </c>
    </row>
    <row r="89" spans="1:6" x14ac:dyDescent="0.3">
      <c r="A89" s="20">
        <v>6.1</v>
      </c>
      <c r="E89">
        <f>A89-$C$13</f>
        <v>-0.36960000000000282</v>
      </c>
      <c r="F89">
        <f t="shared" si="1"/>
        <v>0.13660416000000208</v>
      </c>
    </row>
    <row r="90" spans="1:6" x14ac:dyDescent="0.3">
      <c r="A90" s="20">
        <v>6.9</v>
      </c>
      <c r="E90">
        <f>A90-$C$13</f>
        <v>0.4303999999999979</v>
      </c>
      <c r="F90">
        <f t="shared" si="1"/>
        <v>0.18524415999999819</v>
      </c>
    </row>
    <row r="91" spans="1:6" x14ac:dyDescent="0.3">
      <c r="A91" s="20">
        <v>6.9</v>
      </c>
      <c r="E91">
        <f>A91-$C$13</f>
        <v>0.4303999999999979</v>
      </c>
      <c r="F91">
        <f t="shared" si="1"/>
        <v>0.18524415999999819</v>
      </c>
    </row>
    <row r="92" spans="1:6" x14ac:dyDescent="0.3">
      <c r="A92" s="20">
        <v>6.8</v>
      </c>
      <c r="E92">
        <f>A92-$C$13</f>
        <v>0.33039999999999736</v>
      </c>
      <c r="F92">
        <f t="shared" si="1"/>
        <v>0.10916415999999826</v>
      </c>
    </row>
    <row r="93" spans="1:6" x14ac:dyDescent="0.3">
      <c r="A93" s="20">
        <v>6</v>
      </c>
      <c r="E93">
        <f>A93-$C$13</f>
        <v>-0.46960000000000246</v>
      </c>
      <c r="F93">
        <f t="shared" si="1"/>
        <v>0.2205241600000023</v>
      </c>
    </row>
    <row r="94" spans="1:6" x14ac:dyDescent="0.3">
      <c r="A94" s="20">
        <v>7.2</v>
      </c>
      <c r="E94">
        <f>A94-$C$13</f>
        <v>0.73039999999999772</v>
      </c>
      <c r="F94">
        <f t="shared" si="1"/>
        <v>0.53348415999999665</v>
      </c>
    </row>
    <row r="95" spans="1:6" x14ac:dyDescent="0.3">
      <c r="A95" s="20">
        <v>6.2</v>
      </c>
      <c r="E95">
        <f>A95-$C$13</f>
        <v>-0.26960000000000228</v>
      </c>
      <c r="F95">
        <f t="shared" si="1"/>
        <v>7.2684160000001233E-2</v>
      </c>
    </row>
    <row r="96" spans="1:6" x14ac:dyDescent="0.3">
      <c r="A96" s="20">
        <v>7</v>
      </c>
      <c r="E96">
        <f>A96-$C$13</f>
        <v>0.53039999999999754</v>
      </c>
      <c r="F96">
        <f t="shared" si="1"/>
        <v>0.28132415999999738</v>
      </c>
    </row>
    <row r="97" spans="1:6" x14ac:dyDescent="0.3">
      <c r="A97" s="20">
        <v>6.5</v>
      </c>
      <c r="E97">
        <f>A97-$C$13</f>
        <v>3.039999999999754E-2</v>
      </c>
      <c r="F97">
        <f t="shared" si="1"/>
        <v>9.2415999999985042E-4</v>
      </c>
    </row>
    <row r="98" spans="1:6" x14ac:dyDescent="0.3">
      <c r="A98" s="20">
        <v>6.8</v>
      </c>
      <c r="E98">
        <f>A98-$C$13</f>
        <v>0.33039999999999736</v>
      </c>
      <c r="F98">
        <f t="shared" si="1"/>
        <v>0.10916415999999826</v>
      </c>
    </row>
    <row r="99" spans="1:6" x14ac:dyDescent="0.3">
      <c r="A99" s="20">
        <v>6</v>
      </c>
      <c r="E99">
        <f>A99-$C$13</f>
        <v>-0.46960000000000246</v>
      </c>
      <c r="F99">
        <f t="shared" si="1"/>
        <v>0.2205241600000023</v>
      </c>
    </row>
    <row r="100" spans="1:6" x14ac:dyDescent="0.3">
      <c r="A100" s="20">
        <v>6.9</v>
      </c>
      <c r="E100">
        <f>A100-$C$13</f>
        <v>0.4303999999999979</v>
      </c>
      <c r="F100">
        <f t="shared" si="1"/>
        <v>0.18524415999999819</v>
      </c>
    </row>
    <row r="101" spans="1:6" x14ac:dyDescent="0.3">
      <c r="A101" s="20">
        <v>6.6</v>
      </c>
      <c r="E101">
        <f>A101-$C$13</f>
        <v>0.13039999999999718</v>
      </c>
      <c r="F101">
        <f t="shared" si="1"/>
        <v>1.7004159999999265E-2</v>
      </c>
    </row>
    <row r="102" spans="1:6" x14ac:dyDescent="0.3">
      <c r="A102" s="20">
        <v>7</v>
      </c>
      <c r="E102">
        <f>A102-$C$13</f>
        <v>0.53039999999999754</v>
      </c>
      <c r="F102">
        <f t="shared" si="1"/>
        <v>0.28132415999999738</v>
      </c>
    </row>
    <row r="103" spans="1:6" x14ac:dyDescent="0.3">
      <c r="A103" s="20">
        <v>6.1</v>
      </c>
      <c r="E103">
        <f>A103-$C$13</f>
        <v>-0.36960000000000282</v>
      </c>
      <c r="F103">
        <f t="shared" si="1"/>
        <v>0.13660416000000208</v>
      </c>
    </row>
    <row r="104" spans="1:6" x14ac:dyDescent="0.3">
      <c r="A104" s="20">
        <v>6.8</v>
      </c>
      <c r="E104">
        <f>A104-$C$13</f>
        <v>0.33039999999999736</v>
      </c>
      <c r="F104">
        <f t="shared" si="1"/>
        <v>0.10916415999999826</v>
      </c>
    </row>
    <row r="105" spans="1:6" x14ac:dyDescent="0.3">
      <c r="A105" s="20">
        <v>6.4</v>
      </c>
      <c r="E105">
        <f>A105-$C$13</f>
        <v>-6.9600000000002105E-2</v>
      </c>
      <c r="F105">
        <f t="shared" si="1"/>
        <v>4.8441600000002933E-3</v>
      </c>
    </row>
    <row r="106" spans="1:6" x14ac:dyDescent="0.3">
      <c r="A106" s="20">
        <v>6.6</v>
      </c>
      <c r="E106">
        <f>A106-$C$13</f>
        <v>0.13039999999999718</v>
      </c>
      <c r="F106">
        <f t="shared" si="1"/>
        <v>1.7004159999999265E-2</v>
      </c>
    </row>
    <row r="107" spans="1:6" x14ac:dyDescent="0.3">
      <c r="A107" s="20">
        <v>6.5</v>
      </c>
      <c r="E107">
        <f>A107-$C$13</f>
        <v>3.039999999999754E-2</v>
      </c>
      <c r="F107">
        <f t="shared" si="1"/>
        <v>9.2415999999985042E-4</v>
      </c>
    </row>
    <row r="108" spans="1:6" x14ac:dyDescent="0.3">
      <c r="A108" s="20">
        <v>6.7</v>
      </c>
      <c r="E108">
        <f>A108-$C$13</f>
        <v>0.23039999999999772</v>
      </c>
      <c r="F108">
        <f t="shared" si="1"/>
        <v>5.3084159999998951E-2</v>
      </c>
    </row>
    <row r="109" spans="1:6" x14ac:dyDescent="0.3">
      <c r="A109" s="20">
        <v>6.4</v>
      </c>
      <c r="E109">
        <f>A109-$C$13</f>
        <v>-6.9600000000002105E-2</v>
      </c>
      <c r="F109">
        <f t="shared" si="1"/>
        <v>4.8441600000002933E-3</v>
      </c>
    </row>
    <row r="110" spans="1:6" x14ac:dyDescent="0.3">
      <c r="A110" s="20">
        <v>5.9</v>
      </c>
      <c r="E110">
        <f>A110-$C$13</f>
        <v>-0.5696000000000021</v>
      </c>
      <c r="F110">
        <f t="shared" si="1"/>
        <v>0.32444416000000242</v>
      </c>
    </row>
    <row r="111" spans="1:6" x14ac:dyDescent="0.3">
      <c r="A111" s="20">
        <v>6.6</v>
      </c>
      <c r="E111">
        <f>A111-$C$13</f>
        <v>0.13039999999999718</v>
      </c>
      <c r="F111">
        <f t="shared" si="1"/>
        <v>1.7004159999999265E-2</v>
      </c>
    </row>
    <row r="112" spans="1:6" x14ac:dyDescent="0.3">
      <c r="A112" s="20">
        <v>6.5</v>
      </c>
      <c r="E112">
        <f>A112-$C$13</f>
        <v>3.039999999999754E-2</v>
      </c>
      <c r="F112">
        <f t="shared" si="1"/>
        <v>9.2415999999985042E-4</v>
      </c>
    </row>
    <row r="113" spans="1:6" x14ac:dyDescent="0.3">
      <c r="A113" s="20">
        <v>6.5</v>
      </c>
      <c r="E113">
        <f>A113-$C$13</f>
        <v>3.039999999999754E-2</v>
      </c>
      <c r="F113">
        <f t="shared" si="1"/>
        <v>9.2415999999985042E-4</v>
      </c>
    </row>
    <row r="114" spans="1:6" x14ac:dyDescent="0.3">
      <c r="A114" s="20">
        <v>6.7</v>
      </c>
      <c r="E114">
        <f>A114-$C$13</f>
        <v>0.23039999999999772</v>
      </c>
      <c r="F114">
        <f t="shared" si="1"/>
        <v>5.3084159999998951E-2</v>
      </c>
    </row>
    <row r="115" spans="1:6" x14ac:dyDescent="0.3">
      <c r="A115" s="20">
        <v>6</v>
      </c>
      <c r="E115">
        <f>A115-$C$13</f>
        <v>-0.46960000000000246</v>
      </c>
      <c r="F115">
        <f t="shared" si="1"/>
        <v>0.2205241600000023</v>
      </c>
    </row>
    <row r="116" spans="1:6" x14ac:dyDescent="0.3">
      <c r="A116" s="20">
        <v>6.5</v>
      </c>
      <c r="E116">
        <f>A116-$C$13</f>
        <v>3.039999999999754E-2</v>
      </c>
      <c r="F116">
        <f t="shared" si="1"/>
        <v>9.2415999999985042E-4</v>
      </c>
    </row>
    <row r="117" spans="1:6" x14ac:dyDescent="0.3">
      <c r="A117" s="20">
        <v>7.3</v>
      </c>
      <c r="E117">
        <f>A117-$C$13</f>
        <v>0.83039999999999736</v>
      </c>
      <c r="F117">
        <f t="shared" si="1"/>
        <v>0.68956415999999565</v>
      </c>
    </row>
    <row r="118" spans="1:6" x14ac:dyDescent="0.3">
      <c r="A118" s="20">
        <v>6.6</v>
      </c>
      <c r="E118">
        <f>A118-$C$13</f>
        <v>0.13039999999999718</v>
      </c>
      <c r="F118">
        <f t="shared" si="1"/>
        <v>1.7004159999999265E-2</v>
      </c>
    </row>
    <row r="119" spans="1:6" x14ac:dyDescent="0.3">
      <c r="A119" s="20">
        <v>6.2</v>
      </c>
      <c r="E119">
        <f>A119-$C$13</f>
        <v>-0.26960000000000228</v>
      </c>
      <c r="F119">
        <f t="shared" si="1"/>
        <v>7.2684160000001233E-2</v>
      </c>
    </row>
    <row r="120" spans="1:6" x14ac:dyDescent="0.3">
      <c r="A120" s="20">
        <v>6.4</v>
      </c>
      <c r="E120">
        <f>A120-$C$13</f>
        <v>-6.9600000000002105E-2</v>
      </c>
      <c r="F120">
        <f t="shared" si="1"/>
        <v>4.8441600000002933E-3</v>
      </c>
    </row>
    <row r="121" spans="1:6" x14ac:dyDescent="0.3">
      <c r="A121" s="20">
        <v>6.2</v>
      </c>
      <c r="E121">
        <f>A121-$C$13</f>
        <v>-0.26960000000000228</v>
      </c>
      <c r="F121">
        <f t="shared" si="1"/>
        <v>7.2684160000001233E-2</v>
      </c>
    </row>
    <row r="122" spans="1:6" x14ac:dyDescent="0.3">
      <c r="A122" s="20">
        <v>6.4</v>
      </c>
      <c r="E122">
        <f>A122-$C$13</f>
        <v>-6.9600000000002105E-2</v>
      </c>
      <c r="F122">
        <f t="shared" si="1"/>
        <v>4.8441600000002933E-3</v>
      </c>
    </row>
    <row r="123" spans="1:6" x14ac:dyDescent="0.3">
      <c r="A123" s="20">
        <v>6.7</v>
      </c>
      <c r="E123">
        <f>A123-$C$13</f>
        <v>0.23039999999999772</v>
      </c>
      <c r="F123">
        <f t="shared" si="1"/>
        <v>5.3084159999998951E-2</v>
      </c>
    </row>
    <row r="124" spans="1:6" x14ac:dyDescent="0.3">
      <c r="A124" s="20">
        <v>7</v>
      </c>
      <c r="E124">
        <f>A124-$C$13</f>
        <v>0.53039999999999754</v>
      </c>
      <c r="F124">
        <f t="shared" si="1"/>
        <v>0.28132415999999738</v>
      </c>
    </row>
    <row r="125" spans="1:6" x14ac:dyDescent="0.3">
      <c r="A125" s="20">
        <v>5.8</v>
      </c>
      <c r="E125">
        <f>A125-$C$13</f>
        <v>-0.66960000000000264</v>
      </c>
      <c r="F125">
        <f t="shared" si="1"/>
        <v>0.44836416000000351</v>
      </c>
    </row>
    <row r="126" spans="1:6" x14ac:dyDescent="0.3">
      <c r="A126" s="20">
        <v>6.8</v>
      </c>
      <c r="E126">
        <f>A126-$C$13</f>
        <v>0.33039999999999736</v>
      </c>
      <c r="F126">
        <f t="shared" si="1"/>
        <v>0.10916415999999826</v>
      </c>
    </row>
    <row r="127" spans="1:6" x14ac:dyDescent="0.3">
      <c r="A127" s="20">
        <v>6.7</v>
      </c>
      <c r="E127">
        <f>A127-$C$13</f>
        <v>0.23039999999999772</v>
      </c>
      <c r="F127">
        <f t="shared" si="1"/>
        <v>5.3084159999998951E-2</v>
      </c>
    </row>
    <row r="128" spans="1:6" x14ac:dyDescent="0.3">
      <c r="A128" s="20">
        <v>6.6</v>
      </c>
      <c r="E128">
        <f>A128-$C$13</f>
        <v>0.13039999999999718</v>
      </c>
      <c r="F128">
        <f t="shared" si="1"/>
        <v>1.7004159999999265E-2</v>
      </c>
    </row>
    <row r="129" spans="1:6" x14ac:dyDescent="0.3">
      <c r="A129" s="20">
        <v>6.1</v>
      </c>
      <c r="E129">
        <f>A129-$C$13</f>
        <v>-0.36960000000000282</v>
      </c>
      <c r="F129">
        <f t="shared" si="1"/>
        <v>0.13660416000000208</v>
      </c>
    </row>
    <row r="130" spans="1:6" x14ac:dyDescent="0.3">
      <c r="A130" s="20">
        <v>6.7</v>
      </c>
      <c r="E130">
        <f>A130-$C$13</f>
        <v>0.23039999999999772</v>
      </c>
      <c r="F130">
        <f t="shared" si="1"/>
        <v>5.3084159999998951E-2</v>
      </c>
    </row>
    <row r="131" spans="1:6" x14ac:dyDescent="0.3">
      <c r="A131" s="20">
        <v>6.3</v>
      </c>
      <c r="E131">
        <f>A131-$C$13</f>
        <v>-0.16960000000000264</v>
      </c>
      <c r="F131">
        <f t="shared" si="1"/>
        <v>2.8764160000000896E-2</v>
      </c>
    </row>
    <row r="132" spans="1:6" x14ac:dyDescent="0.3">
      <c r="A132" s="20">
        <v>7</v>
      </c>
      <c r="E132">
        <f>A132-$C$13</f>
        <v>0.53039999999999754</v>
      </c>
      <c r="F132">
        <f t="shared" si="1"/>
        <v>0.28132415999999738</v>
      </c>
    </row>
    <row r="133" spans="1:6" x14ac:dyDescent="0.3">
      <c r="A133" s="20">
        <v>6.7</v>
      </c>
      <c r="E133">
        <f>A133-$C$13</f>
        <v>0.23039999999999772</v>
      </c>
      <c r="F133">
        <f t="shared" si="1"/>
        <v>5.3084159999998951E-2</v>
      </c>
    </row>
    <row r="134" spans="1:6" x14ac:dyDescent="0.3">
      <c r="A134" s="20">
        <v>6.8</v>
      </c>
      <c r="E134">
        <f>A134-$C$13</f>
        <v>0.33039999999999736</v>
      </c>
      <c r="F134">
        <f t="shared" si="1"/>
        <v>0.10916415999999826</v>
      </c>
    </row>
    <row r="135" spans="1:6" x14ac:dyDescent="0.3">
      <c r="A135" s="20">
        <v>6.5</v>
      </c>
      <c r="E135">
        <f>A135-$C$13</f>
        <v>3.039999999999754E-2</v>
      </c>
      <c r="F135">
        <f t="shared" si="1"/>
        <v>9.2415999999985042E-4</v>
      </c>
    </row>
    <row r="136" spans="1:6" x14ac:dyDescent="0.3">
      <c r="A136" s="20">
        <v>6.5</v>
      </c>
      <c r="E136">
        <f>A136-$C$13</f>
        <v>3.039999999999754E-2</v>
      </c>
      <c r="F136">
        <f t="shared" si="1"/>
        <v>9.2415999999985042E-4</v>
      </c>
    </row>
    <row r="137" spans="1:6" x14ac:dyDescent="0.3">
      <c r="A137" s="20">
        <v>6.3</v>
      </c>
      <c r="E137">
        <f>A137-$C$13</f>
        <v>-0.16960000000000264</v>
      </c>
      <c r="F137">
        <f t="shared" si="1"/>
        <v>2.8764160000000896E-2</v>
      </c>
    </row>
    <row r="138" spans="1:6" x14ac:dyDescent="0.3">
      <c r="A138" s="20">
        <v>6.6</v>
      </c>
      <c r="E138">
        <f>A138-$C$13</f>
        <v>0.13039999999999718</v>
      </c>
      <c r="F138">
        <f t="shared" si="1"/>
        <v>1.7004159999999265E-2</v>
      </c>
    </row>
    <row r="139" spans="1:6" x14ac:dyDescent="0.3">
      <c r="A139" s="20">
        <v>7.1</v>
      </c>
      <c r="E139">
        <f>A139-$C$13</f>
        <v>0.63039999999999718</v>
      </c>
      <c r="F139">
        <f t="shared" si="1"/>
        <v>0.39740415999999645</v>
      </c>
    </row>
    <row r="140" spans="1:6" x14ac:dyDescent="0.3">
      <c r="A140" s="20">
        <v>6.7</v>
      </c>
      <c r="E140">
        <f>A140-$C$13</f>
        <v>0.23039999999999772</v>
      </c>
      <c r="F140">
        <f t="shared" ref="F140:F203" si="2">E140^2</f>
        <v>5.3084159999998951E-2</v>
      </c>
    </row>
    <row r="141" spans="1:6" x14ac:dyDescent="0.3">
      <c r="A141" s="20">
        <v>6.8</v>
      </c>
      <c r="E141">
        <f>A141-$C$13</f>
        <v>0.33039999999999736</v>
      </c>
      <c r="F141">
        <f t="shared" si="2"/>
        <v>0.10916415999999826</v>
      </c>
    </row>
    <row r="142" spans="1:6" x14ac:dyDescent="0.3">
      <c r="A142" s="20">
        <v>6.9</v>
      </c>
      <c r="E142">
        <f>A142-$C$13</f>
        <v>0.4303999999999979</v>
      </c>
      <c r="F142">
        <f t="shared" si="2"/>
        <v>0.18524415999999819</v>
      </c>
    </row>
    <row r="143" spans="1:6" x14ac:dyDescent="0.3">
      <c r="A143" s="20">
        <v>6</v>
      </c>
      <c r="E143">
        <f>A143-$C$13</f>
        <v>-0.46960000000000246</v>
      </c>
      <c r="F143">
        <f t="shared" si="2"/>
        <v>0.2205241600000023</v>
      </c>
    </row>
    <row r="144" spans="1:6" x14ac:dyDescent="0.3">
      <c r="A144" s="20">
        <v>6.7</v>
      </c>
      <c r="E144">
        <f>A144-$C$13</f>
        <v>0.23039999999999772</v>
      </c>
      <c r="F144">
        <f t="shared" si="2"/>
        <v>5.3084159999998951E-2</v>
      </c>
    </row>
    <row r="145" spans="1:6" x14ac:dyDescent="0.3">
      <c r="A145" s="20">
        <v>6.9</v>
      </c>
      <c r="E145">
        <f>A145-$C$13</f>
        <v>0.4303999999999979</v>
      </c>
      <c r="F145">
        <f t="shared" si="2"/>
        <v>0.18524415999999819</v>
      </c>
    </row>
    <row r="146" spans="1:6" x14ac:dyDescent="0.3">
      <c r="A146" s="20">
        <v>6.3</v>
      </c>
      <c r="E146">
        <f>A146-$C$13</f>
        <v>-0.16960000000000264</v>
      </c>
      <c r="F146">
        <f t="shared" si="2"/>
        <v>2.8764160000000896E-2</v>
      </c>
    </row>
    <row r="147" spans="1:6" x14ac:dyDescent="0.3">
      <c r="A147" s="20">
        <v>6.6</v>
      </c>
      <c r="E147">
        <f>A147-$C$13</f>
        <v>0.13039999999999718</v>
      </c>
      <c r="F147">
        <f t="shared" si="2"/>
        <v>1.7004159999999265E-2</v>
      </c>
    </row>
    <row r="148" spans="1:6" x14ac:dyDescent="0.3">
      <c r="A148" s="20">
        <v>5.8</v>
      </c>
      <c r="E148">
        <f>A148-$C$13</f>
        <v>-0.66960000000000264</v>
      </c>
      <c r="F148">
        <f t="shared" si="2"/>
        <v>0.44836416000000351</v>
      </c>
    </row>
    <row r="149" spans="1:6" x14ac:dyDescent="0.3">
      <c r="A149" s="20">
        <v>6.3</v>
      </c>
      <c r="E149">
        <f>A149-$C$13</f>
        <v>-0.16960000000000264</v>
      </c>
      <c r="F149">
        <f t="shared" si="2"/>
        <v>2.8764160000000896E-2</v>
      </c>
    </row>
    <row r="150" spans="1:6" x14ac:dyDescent="0.3">
      <c r="A150" s="20">
        <v>5.7</v>
      </c>
      <c r="E150">
        <f>A150-$C$13</f>
        <v>-0.76960000000000228</v>
      </c>
      <c r="F150">
        <f t="shared" si="2"/>
        <v>0.5922841600000035</v>
      </c>
    </row>
    <row r="151" spans="1:6" x14ac:dyDescent="0.3">
      <c r="A151" s="20">
        <v>6.4</v>
      </c>
      <c r="E151">
        <f>A151-$C$13</f>
        <v>-6.9600000000002105E-2</v>
      </c>
      <c r="F151">
        <f t="shared" si="2"/>
        <v>4.8441600000002933E-3</v>
      </c>
    </row>
    <row r="152" spans="1:6" x14ac:dyDescent="0.3">
      <c r="A152" s="20">
        <v>7</v>
      </c>
      <c r="E152">
        <f>A152-$C$13</f>
        <v>0.53039999999999754</v>
      </c>
      <c r="F152">
        <f t="shared" si="2"/>
        <v>0.28132415999999738</v>
      </c>
    </row>
    <row r="153" spans="1:6" x14ac:dyDescent="0.3">
      <c r="A153" s="20">
        <v>6.4</v>
      </c>
      <c r="E153">
        <f>A153-$C$13</f>
        <v>-6.9600000000002105E-2</v>
      </c>
      <c r="F153">
        <f t="shared" si="2"/>
        <v>4.8441600000002933E-3</v>
      </c>
    </row>
    <row r="154" spans="1:6" x14ac:dyDescent="0.3">
      <c r="A154" s="20">
        <v>6.3</v>
      </c>
      <c r="E154">
        <f>A154-$C$13</f>
        <v>-0.16960000000000264</v>
      </c>
      <c r="F154">
        <f t="shared" si="2"/>
        <v>2.8764160000000896E-2</v>
      </c>
    </row>
    <row r="155" spans="1:6" x14ac:dyDescent="0.3">
      <c r="A155" s="20">
        <v>6.5</v>
      </c>
      <c r="E155">
        <f>A155-$C$13</f>
        <v>3.039999999999754E-2</v>
      </c>
      <c r="F155">
        <f t="shared" si="2"/>
        <v>9.2415999999985042E-4</v>
      </c>
    </row>
    <row r="156" spans="1:6" x14ac:dyDescent="0.3">
      <c r="A156" s="20">
        <v>6.8</v>
      </c>
      <c r="E156">
        <f>A156-$C$13</f>
        <v>0.33039999999999736</v>
      </c>
      <c r="F156">
        <f t="shared" si="2"/>
        <v>0.10916415999999826</v>
      </c>
    </row>
    <row r="157" spans="1:6" x14ac:dyDescent="0.3">
      <c r="A157" s="20">
        <v>6.4</v>
      </c>
      <c r="E157">
        <f>A157-$C$13</f>
        <v>-6.9600000000002105E-2</v>
      </c>
      <c r="F157">
        <f t="shared" si="2"/>
        <v>4.8441600000002933E-3</v>
      </c>
    </row>
    <row r="158" spans="1:6" x14ac:dyDescent="0.3">
      <c r="A158" s="20">
        <v>6.4</v>
      </c>
      <c r="E158">
        <f>A158-$C$13</f>
        <v>-6.9600000000002105E-2</v>
      </c>
      <c r="F158">
        <f t="shared" si="2"/>
        <v>4.8441600000002933E-3</v>
      </c>
    </row>
    <row r="159" spans="1:6" x14ac:dyDescent="0.3">
      <c r="A159" s="20">
        <v>6.3</v>
      </c>
      <c r="E159">
        <f>A159-$C$13</f>
        <v>-0.16960000000000264</v>
      </c>
      <c r="F159">
        <f t="shared" si="2"/>
        <v>2.8764160000000896E-2</v>
      </c>
    </row>
    <row r="160" spans="1:6" x14ac:dyDescent="0.3">
      <c r="A160" s="20">
        <v>5.9</v>
      </c>
      <c r="E160">
        <f>A160-$C$13</f>
        <v>-0.5696000000000021</v>
      </c>
      <c r="F160">
        <f t="shared" si="2"/>
        <v>0.32444416000000242</v>
      </c>
    </row>
    <row r="161" spans="1:6" x14ac:dyDescent="0.3">
      <c r="A161" s="20">
        <v>6.9</v>
      </c>
      <c r="E161">
        <f>A161-$C$13</f>
        <v>0.4303999999999979</v>
      </c>
      <c r="F161">
        <f t="shared" si="2"/>
        <v>0.18524415999999819</v>
      </c>
    </row>
    <row r="162" spans="1:6" x14ac:dyDescent="0.3">
      <c r="A162" s="20">
        <v>5.8</v>
      </c>
      <c r="E162">
        <f>A162-$C$13</f>
        <v>-0.66960000000000264</v>
      </c>
      <c r="F162">
        <f t="shared" si="2"/>
        <v>0.44836416000000351</v>
      </c>
    </row>
    <row r="163" spans="1:6" x14ac:dyDescent="0.3">
      <c r="A163" s="20">
        <v>6.3</v>
      </c>
      <c r="E163">
        <f>A163-$C$13</f>
        <v>-0.16960000000000264</v>
      </c>
      <c r="F163">
        <f t="shared" si="2"/>
        <v>2.8764160000000896E-2</v>
      </c>
    </row>
    <row r="164" spans="1:6" x14ac:dyDescent="0.3">
      <c r="A164" s="20">
        <v>6.2</v>
      </c>
      <c r="E164">
        <f>A164-$C$13</f>
        <v>-0.26960000000000228</v>
      </c>
      <c r="F164">
        <f t="shared" si="2"/>
        <v>7.2684160000001233E-2</v>
      </c>
    </row>
    <row r="165" spans="1:6" x14ac:dyDescent="0.3">
      <c r="A165" s="20">
        <v>6.4</v>
      </c>
      <c r="E165">
        <f>A165-$C$13</f>
        <v>-6.9600000000002105E-2</v>
      </c>
      <c r="F165">
        <f t="shared" si="2"/>
        <v>4.8441600000002933E-3</v>
      </c>
    </row>
    <row r="166" spans="1:6" x14ac:dyDescent="0.3">
      <c r="A166" s="20">
        <v>6.8</v>
      </c>
      <c r="E166">
        <f>A166-$C$13</f>
        <v>0.33039999999999736</v>
      </c>
      <c r="F166">
        <f t="shared" si="2"/>
        <v>0.10916415999999826</v>
      </c>
    </row>
    <row r="167" spans="1:6" x14ac:dyDescent="0.3">
      <c r="A167" s="20">
        <v>6.5</v>
      </c>
      <c r="E167">
        <f>A167-$C$13</f>
        <v>3.039999999999754E-2</v>
      </c>
      <c r="F167">
        <f t="shared" si="2"/>
        <v>9.2415999999985042E-4</v>
      </c>
    </row>
    <row r="168" spans="1:6" x14ac:dyDescent="0.3">
      <c r="A168" s="20">
        <v>6.2</v>
      </c>
      <c r="E168">
        <f>A168-$C$13</f>
        <v>-0.26960000000000228</v>
      </c>
      <c r="F168">
        <f t="shared" si="2"/>
        <v>7.2684160000001233E-2</v>
      </c>
    </row>
    <row r="169" spans="1:6" x14ac:dyDescent="0.3">
      <c r="A169" s="20">
        <v>6.5</v>
      </c>
      <c r="E169">
        <f>A169-$C$13</f>
        <v>3.039999999999754E-2</v>
      </c>
      <c r="F169">
        <f t="shared" si="2"/>
        <v>9.2415999999985042E-4</v>
      </c>
    </row>
    <row r="170" spans="1:6" x14ac:dyDescent="0.3">
      <c r="A170" s="20">
        <v>5.9</v>
      </c>
      <c r="E170">
        <f>A170-$C$13</f>
        <v>-0.5696000000000021</v>
      </c>
      <c r="F170">
        <f t="shared" si="2"/>
        <v>0.32444416000000242</v>
      </c>
    </row>
    <row r="171" spans="1:6" x14ac:dyDescent="0.3">
      <c r="A171" s="20">
        <v>6</v>
      </c>
      <c r="E171">
        <f>A171-$C$13</f>
        <v>-0.46960000000000246</v>
      </c>
      <c r="F171">
        <f t="shared" si="2"/>
        <v>0.2205241600000023</v>
      </c>
    </row>
    <row r="172" spans="1:6" x14ac:dyDescent="0.3">
      <c r="A172" s="20">
        <v>5.8</v>
      </c>
      <c r="E172">
        <f>A172-$C$13</f>
        <v>-0.66960000000000264</v>
      </c>
      <c r="F172">
        <f t="shared" si="2"/>
        <v>0.44836416000000351</v>
      </c>
    </row>
    <row r="173" spans="1:6" x14ac:dyDescent="0.3">
      <c r="A173" s="20">
        <v>7.3</v>
      </c>
      <c r="E173">
        <f>A173-$C$13</f>
        <v>0.83039999999999736</v>
      </c>
      <c r="F173">
        <f t="shared" si="2"/>
        <v>0.68956415999999565</v>
      </c>
    </row>
    <row r="174" spans="1:6" x14ac:dyDescent="0.3">
      <c r="A174" s="20">
        <v>6.3</v>
      </c>
      <c r="E174">
        <f>A174-$C$13</f>
        <v>-0.16960000000000264</v>
      </c>
      <c r="F174">
        <f t="shared" si="2"/>
        <v>2.8764160000000896E-2</v>
      </c>
    </row>
    <row r="175" spans="1:6" x14ac:dyDescent="0.3">
      <c r="A175" s="20">
        <v>6.4</v>
      </c>
      <c r="E175">
        <f>A175-$C$13</f>
        <v>-6.9600000000002105E-2</v>
      </c>
      <c r="F175">
        <f t="shared" si="2"/>
        <v>4.8441600000002933E-3</v>
      </c>
    </row>
    <row r="176" spans="1:6" x14ac:dyDescent="0.3">
      <c r="A176" s="20">
        <v>6.5</v>
      </c>
      <c r="E176">
        <f>A176-$C$13</f>
        <v>3.039999999999754E-2</v>
      </c>
      <c r="F176">
        <f t="shared" si="2"/>
        <v>9.2415999999985042E-4</v>
      </c>
    </row>
    <row r="177" spans="1:6" x14ac:dyDescent="0.3">
      <c r="A177" s="20">
        <v>6.4</v>
      </c>
      <c r="E177">
        <f>A177-$C$13</f>
        <v>-6.9600000000002105E-2</v>
      </c>
      <c r="F177">
        <f t="shared" si="2"/>
        <v>4.8441600000002933E-3</v>
      </c>
    </row>
    <row r="178" spans="1:6" x14ac:dyDescent="0.3">
      <c r="A178" s="20">
        <v>6</v>
      </c>
      <c r="E178">
        <f>A178-$C$13</f>
        <v>-0.46960000000000246</v>
      </c>
      <c r="F178">
        <f t="shared" si="2"/>
        <v>0.2205241600000023</v>
      </c>
    </row>
    <row r="179" spans="1:6" x14ac:dyDescent="0.3">
      <c r="A179" s="20">
        <v>6.9</v>
      </c>
      <c r="E179">
        <f>A179-$C$13</f>
        <v>0.4303999999999979</v>
      </c>
      <c r="F179">
        <f t="shared" si="2"/>
        <v>0.18524415999999819</v>
      </c>
    </row>
    <row r="180" spans="1:6" x14ac:dyDescent="0.3">
      <c r="A180" s="20">
        <v>6.7</v>
      </c>
      <c r="E180">
        <f>A180-$C$13</f>
        <v>0.23039999999999772</v>
      </c>
      <c r="F180">
        <f t="shared" si="2"/>
        <v>5.3084159999998951E-2</v>
      </c>
    </row>
    <row r="181" spans="1:6" x14ac:dyDescent="0.3">
      <c r="A181" s="20">
        <v>6.8</v>
      </c>
      <c r="E181">
        <f>A181-$C$13</f>
        <v>0.33039999999999736</v>
      </c>
      <c r="F181">
        <f t="shared" si="2"/>
        <v>0.10916415999999826</v>
      </c>
    </row>
    <row r="182" spans="1:6" x14ac:dyDescent="0.3">
      <c r="A182" s="20">
        <v>7</v>
      </c>
      <c r="E182">
        <f>A182-$C$13</f>
        <v>0.53039999999999754</v>
      </c>
      <c r="F182">
        <f t="shared" si="2"/>
        <v>0.28132415999999738</v>
      </c>
    </row>
    <row r="183" spans="1:6" x14ac:dyDescent="0.3">
      <c r="A183" s="20">
        <v>6.1</v>
      </c>
      <c r="E183">
        <f>A183-$C$13</f>
        <v>-0.36960000000000282</v>
      </c>
      <c r="F183">
        <f t="shared" si="2"/>
        <v>0.13660416000000208</v>
      </c>
    </row>
    <row r="184" spans="1:6" x14ac:dyDescent="0.3">
      <c r="A184" s="20">
        <v>6.7</v>
      </c>
      <c r="E184">
        <f>A184-$C$13</f>
        <v>0.23039999999999772</v>
      </c>
      <c r="F184">
        <f t="shared" si="2"/>
        <v>5.3084159999998951E-2</v>
      </c>
    </row>
    <row r="185" spans="1:6" x14ac:dyDescent="0.3">
      <c r="A185" s="20">
        <v>6.5</v>
      </c>
      <c r="E185">
        <f>A185-$C$13</f>
        <v>3.039999999999754E-2</v>
      </c>
      <c r="F185">
        <f t="shared" si="2"/>
        <v>9.2415999999985042E-4</v>
      </c>
    </row>
    <row r="186" spans="1:6" x14ac:dyDescent="0.3">
      <c r="A186" s="20">
        <v>6.4</v>
      </c>
      <c r="E186">
        <f>A186-$C$13</f>
        <v>-6.9600000000002105E-2</v>
      </c>
      <c r="F186">
        <f t="shared" si="2"/>
        <v>4.8441600000002933E-3</v>
      </c>
    </row>
    <row r="187" spans="1:6" x14ac:dyDescent="0.3">
      <c r="A187" s="20">
        <v>6.2</v>
      </c>
      <c r="E187">
        <f>A187-$C$13</f>
        <v>-0.26960000000000228</v>
      </c>
      <c r="F187">
        <f t="shared" si="2"/>
        <v>7.2684160000001233E-2</v>
      </c>
    </row>
    <row r="188" spans="1:6" x14ac:dyDescent="0.3">
      <c r="A188" s="20">
        <v>6.1</v>
      </c>
      <c r="E188">
        <f>A188-$C$13</f>
        <v>-0.36960000000000282</v>
      </c>
      <c r="F188">
        <f t="shared" si="2"/>
        <v>0.13660416000000208</v>
      </c>
    </row>
    <row r="189" spans="1:6" x14ac:dyDescent="0.3">
      <c r="A189" s="20">
        <v>6.1</v>
      </c>
      <c r="E189">
        <f>A189-$C$13</f>
        <v>-0.36960000000000282</v>
      </c>
      <c r="F189">
        <f t="shared" si="2"/>
        <v>0.13660416000000208</v>
      </c>
    </row>
    <row r="190" spans="1:6" x14ac:dyDescent="0.3">
      <c r="A190" s="20">
        <v>6.9</v>
      </c>
      <c r="E190">
        <f>A190-$C$13</f>
        <v>0.4303999999999979</v>
      </c>
      <c r="F190">
        <f t="shared" si="2"/>
        <v>0.18524415999999819</v>
      </c>
    </row>
    <row r="191" spans="1:6" x14ac:dyDescent="0.3">
      <c r="A191" s="20">
        <v>6.7</v>
      </c>
      <c r="E191">
        <f>A191-$C$13</f>
        <v>0.23039999999999772</v>
      </c>
      <c r="F191">
        <f t="shared" si="2"/>
        <v>5.3084159999998951E-2</v>
      </c>
    </row>
    <row r="192" spans="1:6" x14ac:dyDescent="0.3">
      <c r="A192" s="20">
        <v>6.8</v>
      </c>
      <c r="E192">
        <f>A192-$C$13</f>
        <v>0.33039999999999736</v>
      </c>
      <c r="F192">
        <f t="shared" si="2"/>
        <v>0.10916415999999826</v>
      </c>
    </row>
    <row r="193" spans="1:6" x14ac:dyDescent="0.3">
      <c r="A193" s="20">
        <v>6.1</v>
      </c>
      <c r="E193">
        <f>A193-$C$13</f>
        <v>-0.36960000000000282</v>
      </c>
      <c r="F193">
        <f t="shared" si="2"/>
        <v>0.13660416000000208</v>
      </c>
    </row>
    <row r="194" spans="1:6" x14ac:dyDescent="0.3">
      <c r="A194" s="20">
        <v>6.5</v>
      </c>
      <c r="E194">
        <f>A194-$C$13</f>
        <v>3.039999999999754E-2</v>
      </c>
      <c r="F194">
        <f t="shared" si="2"/>
        <v>9.2415999999985042E-4</v>
      </c>
    </row>
    <row r="195" spans="1:6" x14ac:dyDescent="0.3">
      <c r="A195" s="20">
        <v>6.4</v>
      </c>
      <c r="E195">
        <f>A195-$C$13</f>
        <v>-6.9600000000002105E-2</v>
      </c>
      <c r="F195">
        <f t="shared" si="2"/>
        <v>4.8441600000002933E-3</v>
      </c>
    </row>
    <row r="196" spans="1:6" x14ac:dyDescent="0.3">
      <c r="A196" s="20">
        <v>5.4</v>
      </c>
      <c r="E196">
        <f>A196-$C$13</f>
        <v>-1.0696000000000021</v>
      </c>
      <c r="F196">
        <f t="shared" si="2"/>
        <v>1.1440441600000044</v>
      </c>
    </row>
    <row r="197" spans="1:6" x14ac:dyDescent="0.3">
      <c r="A197" s="20">
        <v>5.9</v>
      </c>
      <c r="E197">
        <f>A197-$C$13</f>
        <v>-0.5696000000000021</v>
      </c>
      <c r="F197">
        <f t="shared" si="2"/>
        <v>0.32444416000000242</v>
      </c>
    </row>
    <row r="198" spans="1:6" x14ac:dyDescent="0.3">
      <c r="A198" s="20">
        <v>6.5</v>
      </c>
      <c r="E198">
        <f>A198-$C$13</f>
        <v>3.039999999999754E-2</v>
      </c>
      <c r="F198">
        <f t="shared" si="2"/>
        <v>9.2415999999985042E-4</v>
      </c>
    </row>
    <row r="199" spans="1:6" x14ac:dyDescent="0.3">
      <c r="A199" s="20">
        <v>6.4</v>
      </c>
      <c r="E199">
        <f>A199-$C$13</f>
        <v>-6.9600000000002105E-2</v>
      </c>
      <c r="F199">
        <f t="shared" si="2"/>
        <v>4.8441600000002933E-3</v>
      </c>
    </row>
    <row r="200" spans="1:6" x14ac:dyDescent="0.3">
      <c r="A200" s="20">
        <v>6.1</v>
      </c>
      <c r="E200">
        <f>A200-$C$13</f>
        <v>-0.36960000000000282</v>
      </c>
      <c r="F200">
        <f t="shared" si="2"/>
        <v>0.13660416000000208</v>
      </c>
    </row>
    <row r="201" spans="1:6" x14ac:dyDescent="0.3">
      <c r="A201" s="20">
        <v>6.7</v>
      </c>
      <c r="E201">
        <f>A201-$C$13</f>
        <v>0.23039999999999772</v>
      </c>
      <c r="F201">
        <f t="shared" si="2"/>
        <v>5.3084159999998951E-2</v>
      </c>
    </row>
    <row r="202" spans="1:6" x14ac:dyDescent="0.3">
      <c r="A202" s="20">
        <v>6.8</v>
      </c>
      <c r="E202">
        <f>A202-$C$13</f>
        <v>0.33039999999999736</v>
      </c>
      <c r="F202">
        <f t="shared" si="2"/>
        <v>0.10916415999999826</v>
      </c>
    </row>
    <row r="203" spans="1:6" x14ac:dyDescent="0.3">
      <c r="A203" s="20">
        <v>6.4</v>
      </c>
      <c r="E203">
        <f>A203-$C$13</f>
        <v>-6.9600000000002105E-2</v>
      </c>
      <c r="F203">
        <f t="shared" si="2"/>
        <v>4.8441600000002933E-3</v>
      </c>
    </row>
    <row r="204" spans="1:6" x14ac:dyDescent="0.3">
      <c r="A204" s="20">
        <v>6.7</v>
      </c>
      <c r="E204">
        <f>A204-$C$13</f>
        <v>0.23039999999999772</v>
      </c>
      <c r="F204">
        <f t="shared" ref="F204:F267" si="3">E204^2</f>
        <v>5.3084159999998951E-2</v>
      </c>
    </row>
    <row r="205" spans="1:6" x14ac:dyDescent="0.3">
      <c r="A205" s="20">
        <v>6.2</v>
      </c>
      <c r="E205">
        <f>A205-$C$13</f>
        <v>-0.26960000000000228</v>
      </c>
      <c r="F205">
        <f t="shared" si="3"/>
        <v>7.2684160000001233E-2</v>
      </c>
    </row>
    <row r="206" spans="1:6" x14ac:dyDescent="0.3">
      <c r="A206" s="20">
        <v>6</v>
      </c>
      <c r="E206">
        <f>A206-$C$13</f>
        <v>-0.46960000000000246</v>
      </c>
      <c r="F206">
        <f t="shared" si="3"/>
        <v>0.2205241600000023</v>
      </c>
    </row>
    <row r="207" spans="1:6" x14ac:dyDescent="0.3">
      <c r="A207" s="20">
        <v>6.6</v>
      </c>
      <c r="E207">
        <f>A207-$C$13</f>
        <v>0.13039999999999718</v>
      </c>
      <c r="F207">
        <f t="shared" si="3"/>
        <v>1.7004159999999265E-2</v>
      </c>
    </row>
    <row r="208" spans="1:6" x14ac:dyDescent="0.3">
      <c r="A208" s="20">
        <v>6.2</v>
      </c>
      <c r="E208">
        <f>A208-$C$13</f>
        <v>-0.26960000000000228</v>
      </c>
      <c r="F208">
        <f t="shared" si="3"/>
        <v>7.2684160000001233E-2</v>
      </c>
    </row>
    <row r="209" spans="1:6" x14ac:dyDescent="0.3">
      <c r="A209" s="20">
        <v>6.5</v>
      </c>
      <c r="E209">
        <f>A209-$C$13</f>
        <v>3.039999999999754E-2</v>
      </c>
      <c r="F209">
        <f t="shared" si="3"/>
        <v>9.2415999999985042E-4</v>
      </c>
    </row>
    <row r="210" spans="1:6" x14ac:dyDescent="0.3">
      <c r="A210" s="20">
        <v>6.6</v>
      </c>
      <c r="E210">
        <f>A210-$C$13</f>
        <v>0.13039999999999718</v>
      </c>
      <c r="F210">
        <f t="shared" si="3"/>
        <v>1.7004159999999265E-2</v>
      </c>
    </row>
    <row r="211" spans="1:6" x14ac:dyDescent="0.3">
      <c r="A211" s="20">
        <v>5.9</v>
      </c>
      <c r="E211">
        <f>A211-$C$13</f>
        <v>-0.5696000000000021</v>
      </c>
      <c r="F211">
        <f t="shared" si="3"/>
        <v>0.32444416000000242</v>
      </c>
    </row>
    <row r="212" spans="1:6" x14ac:dyDescent="0.3">
      <c r="A212" s="20">
        <v>6</v>
      </c>
      <c r="E212">
        <f>A212-$C$13</f>
        <v>-0.46960000000000246</v>
      </c>
      <c r="F212">
        <f t="shared" si="3"/>
        <v>0.2205241600000023</v>
      </c>
    </row>
    <row r="213" spans="1:6" x14ac:dyDescent="0.3">
      <c r="A213" s="20">
        <v>6.4</v>
      </c>
      <c r="E213">
        <f>A213-$C$13</f>
        <v>-6.9600000000002105E-2</v>
      </c>
      <c r="F213">
        <f t="shared" si="3"/>
        <v>4.8441600000002933E-3</v>
      </c>
    </row>
    <row r="214" spans="1:6" x14ac:dyDescent="0.3">
      <c r="A214" s="20">
        <v>6.5</v>
      </c>
      <c r="E214">
        <f>A214-$C$13</f>
        <v>3.039999999999754E-2</v>
      </c>
      <c r="F214">
        <f t="shared" si="3"/>
        <v>9.2415999999985042E-4</v>
      </c>
    </row>
    <row r="215" spans="1:6" x14ac:dyDescent="0.3">
      <c r="A215" s="20">
        <v>6.5</v>
      </c>
      <c r="E215">
        <f>A215-$C$13</f>
        <v>3.039999999999754E-2</v>
      </c>
      <c r="F215">
        <f t="shared" si="3"/>
        <v>9.2415999999985042E-4</v>
      </c>
    </row>
    <row r="216" spans="1:6" x14ac:dyDescent="0.3">
      <c r="A216" s="20">
        <v>5.7</v>
      </c>
      <c r="E216">
        <f>A216-$C$13</f>
        <v>-0.76960000000000228</v>
      </c>
      <c r="F216">
        <f t="shared" si="3"/>
        <v>0.5922841600000035</v>
      </c>
    </row>
    <row r="217" spans="1:6" x14ac:dyDescent="0.3">
      <c r="A217" s="20">
        <v>5.9</v>
      </c>
      <c r="E217">
        <f>A217-$C$13</f>
        <v>-0.5696000000000021</v>
      </c>
      <c r="F217">
        <f t="shared" si="3"/>
        <v>0.32444416000000242</v>
      </c>
    </row>
    <row r="218" spans="1:6" x14ac:dyDescent="0.3">
      <c r="A218" s="20">
        <v>6.5</v>
      </c>
      <c r="E218">
        <f>A218-$C$13</f>
        <v>3.039999999999754E-2</v>
      </c>
      <c r="F218">
        <f t="shared" si="3"/>
        <v>9.2415999999985042E-4</v>
      </c>
    </row>
    <row r="219" spans="1:6" x14ac:dyDescent="0.3">
      <c r="A219" s="20">
        <v>6.8</v>
      </c>
      <c r="E219">
        <f>A219-$C$13</f>
        <v>0.33039999999999736</v>
      </c>
      <c r="F219">
        <f t="shared" si="3"/>
        <v>0.10916415999999826</v>
      </c>
    </row>
    <row r="220" spans="1:6" x14ac:dyDescent="0.3">
      <c r="A220" s="20">
        <v>6.5</v>
      </c>
      <c r="E220">
        <f>A220-$C$13</f>
        <v>3.039999999999754E-2</v>
      </c>
      <c r="F220">
        <f t="shared" si="3"/>
        <v>9.2415999999985042E-4</v>
      </c>
    </row>
    <row r="221" spans="1:6" x14ac:dyDescent="0.3">
      <c r="A221" s="20">
        <v>6.3</v>
      </c>
      <c r="E221">
        <f>A221-$C$13</f>
        <v>-0.16960000000000264</v>
      </c>
      <c r="F221">
        <f t="shared" si="3"/>
        <v>2.8764160000000896E-2</v>
      </c>
    </row>
    <row r="222" spans="1:6" x14ac:dyDescent="0.3">
      <c r="A222" s="20">
        <v>6.5</v>
      </c>
      <c r="E222">
        <f>A222-$C$13</f>
        <v>3.039999999999754E-2</v>
      </c>
      <c r="F222">
        <f t="shared" si="3"/>
        <v>9.2415999999985042E-4</v>
      </c>
    </row>
    <row r="223" spans="1:6" x14ac:dyDescent="0.3">
      <c r="A223" s="20">
        <v>7</v>
      </c>
      <c r="E223">
        <f>A223-$C$13</f>
        <v>0.53039999999999754</v>
      </c>
      <c r="F223">
        <f t="shared" si="3"/>
        <v>0.28132415999999738</v>
      </c>
    </row>
    <row r="224" spans="1:6" x14ac:dyDescent="0.3">
      <c r="A224" s="20">
        <v>7.1</v>
      </c>
      <c r="E224">
        <f>A224-$C$13</f>
        <v>0.63039999999999718</v>
      </c>
      <c r="F224">
        <f t="shared" si="3"/>
        <v>0.39740415999999645</v>
      </c>
    </row>
    <row r="225" spans="1:6" x14ac:dyDescent="0.3">
      <c r="A225" s="20">
        <v>6</v>
      </c>
      <c r="E225">
        <f>A225-$C$13</f>
        <v>-0.46960000000000246</v>
      </c>
      <c r="F225">
        <f t="shared" si="3"/>
        <v>0.2205241600000023</v>
      </c>
    </row>
    <row r="226" spans="1:6" x14ac:dyDescent="0.3">
      <c r="A226" s="20">
        <v>6.3</v>
      </c>
      <c r="E226">
        <f>A226-$C$13</f>
        <v>-0.16960000000000264</v>
      </c>
      <c r="F226">
        <f t="shared" si="3"/>
        <v>2.8764160000000896E-2</v>
      </c>
    </row>
    <row r="227" spans="1:6" x14ac:dyDescent="0.3">
      <c r="A227" s="20">
        <v>6.6</v>
      </c>
      <c r="E227">
        <f>A227-$C$13</f>
        <v>0.13039999999999718</v>
      </c>
      <c r="F227">
        <f t="shared" si="3"/>
        <v>1.7004159999999265E-2</v>
      </c>
    </row>
    <row r="228" spans="1:6" x14ac:dyDescent="0.3">
      <c r="A228" s="20">
        <v>6.5</v>
      </c>
      <c r="E228">
        <f>A228-$C$13</f>
        <v>3.039999999999754E-2</v>
      </c>
      <c r="F228">
        <f t="shared" si="3"/>
        <v>9.2415999999985042E-4</v>
      </c>
    </row>
    <row r="229" spans="1:6" x14ac:dyDescent="0.3">
      <c r="A229" s="20">
        <v>6</v>
      </c>
      <c r="E229">
        <f>A229-$C$13</f>
        <v>-0.46960000000000246</v>
      </c>
      <c r="F229">
        <f t="shared" si="3"/>
        <v>0.2205241600000023</v>
      </c>
    </row>
    <row r="230" spans="1:6" x14ac:dyDescent="0.3">
      <c r="A230" s="20">
        <v>6.2</v>
      </c>
      <c r="E230">
        <f>A230-$C$13</f>
        <v>-0.26960000000000228</v>
      </c>
      <c r="F230">
        <f t="shared" si="3"/>
        <v>7.2684160000001233E-2</v>
      </c>
    </row>
    <row r="231" spans="1:6" x14ac:dyDescent="0.3">
      <c r="A231" s="20">
        <v>6.7</v>
      </c>
      <c r="E231">
        <f>A231-$C$13</f>
        <v>0.23039999999999772</v>
      </c>
      <c r="F231">
        <f t="shared" si="3"/>
        <v>5.3084159999998951E-2</v>
      </c>
    </row>
    <row r="232" spans="1:6" x14ac:dyDescent="0.3">
      <c r="A232" s="20">
        <v>6.5</v>
      </c>
      <c r="E232">
        <f>A232-$C$13</f>
        <v>3.039999999999754E-2</v>
      </c>
      <c r="F232">
        <f t="shared" si="3"/>
        <v>9.2415999999985042E-4</v>
      </c>
    </row>
    <row r="233" spans="1:6" x14ac:dyDescent="0.3">
      <c r="A233" s="20">
        <v>6.8</v>
      </c>
      <c r="E233">
        <f>A233-$C$13</f>
        <v>0.33039999999999736</v>
      </c>
      <c r="F233">
        <f t="shared" si="3"/>
        <v>0.10916415999999826</v>
      </c>
    </row>
    <row r="234" spans="1:6" x14ac:dyDescent="0.3">
      <c r="A234" s="20">
        <v>6.4</v>
      </c>
      <c r="E234">
        <f>A234-$C$13</f>
        <v>-6.9600000000002105E-2</v>
      </c>
      <c r="F234">
        <f t="shared" si="3"/>
        <v>4.8441600000002933E-3</v>
      </c>
    </row>
    <row r="235" spans="1:6" x14ac:dyDescent="0.3">
      <c r="A235" s="20">
        <v>6</v>
      </c>
      <c r="E235">
        <f>A235-$C$13</f>
        <v>-0.46960000000000246</v>
      </c>
      <c r="F235">
        <f t="shared" si="3"/>
        <v>0.2205241600000023</v>
      </c>
    </row>
    <row r="236" spans="1:6" x14ac:dyDescent="0.3">
      <c r="A236" s="20">
        <v>6.3</v>
      </c>
      <c r="E236">
        <f>A236-$C$13</f>
        <v>-0.16960000000000264</v>
      </c>
      <c r="F236">
        <f t="shared" si="3"/>
        <v>2.8764160000000896E-2</v>
      </c>
    </row>
    <row r="237" spans="1:6" x14ac:dyDescent="0.3">
      <c r="A237" s="20">
        <v>6.6</v>
      </c>
      <c r="E237">
        <f>A237-$C$13</f>
        <v>0.13039999999999718</v>
      </c>
      <c r="F237">
        <f t="shared" si="3"/>
        <v>1.7004159999999265E-2</v>
      </c>
    </row>
    <row r="238" spans="1:6" x14ac:dyDescent="0.3">
      <c r="A238" s="20">
        <v>6.9</v>
      </c>
      <c r="E238">
        <f>A238-$C$13</f>
        <v>0.4303999999999979</v>
      </c>
      <c r="F238">
        <f t="shared" si="3"/>
        <v>0.18524415999999819</v>
      </c>
    </row>
    <row r="239" spans="1:6" x14ac:dyDescent="0.3">
      <c r="A239" s="20">
        <v>7.1</v>
      </c>
      <c r="E239">
        <f>A239-$C$13</f>
        <v>0.63039999999999718</v>
      </c>
      <c r="F239">
        <f t="shared" si="3"/>
        <v>0.39740415999999645</v>
      </c>
    </row>
    <row r="240" spans="1:6" x14ac:dyDescent="0.3">
      <c r="A240" s="20">
        <v>6.9</v>
      </c>
      <c r="E240">
        <f>A240-$C$13</f>
        <v>0.4303999999999979</v>
      </c>
      <c r="F240">
        <f t="shared" si="3"/>
        <v>0.18524415999999819</v>
      </c>
    </row>
    <row r="241" spans="1:6" x14ac:dyDescent="0.3">
      <c r="A241" s="20">
        <v>7.2</v>
      </c>
      <c r="E241">
        <f>A241-$C$13</f>
        <v>0.73039999999999772</v>
      </c>
      <c r="F241">
        <f t="shared" si="3"/>
        <v>0.53348415999999665</v>
      </c>
    </row>
    <row r="242" spans="1:6" x14ac:dyDescent="0.3">
      <c r="A242" s="20">
        <v>6.7</v>
      </c>
      <c r="E242">
        <f>A242-$C$13</f>
        <v>0.23039999999999772</v>
      </c>
      <c r="F242">
        <f t="shared" si="3"/>
        <v>5.3084159999998951E-2</v>
      </c>
    </row>
    <row r="243" spans="1:6" x14ac:dyDescent="0.3">
      <c r="A243" s="20">
        <v>6.2</v>
      </c>
      <c r="E243">
        <f>A243-$C$13</f>
        <v>-0.26960000000000228</v>
      </c>
      <c r="F243">
        <f t="shared" si="3"/>
        <v>7.2684160000001233E-2</v>
      </c>
    </row>
    <row r="244" spans="1:6" x14ac:dyDescent="0.3">
      <c r="A244" s="20">
        <v>6.3</v>
      </c>
      <c r="E244">
        <f>A244-$C$13</f>
        <v>-0.16960000000000264</v>
      </c>
      <c r="F244">
        <f t="shared" si="3"/>
        <v>2.8764160000000896E-2</v>
      </c>
    </row>
    <row r="245" spans="1:6" x14ac:dyDescent="0.3">
      <c r="A245" s="20">
        <v>6.7</v>
      </c>
      <c r="E245">
        <f>A245-$C$13</f>
        <v>0.23039999999999772</v>
      </c>
      <c r="F245">
        <f t="shared" si="3"/>
        <v>5.3084159999998951E-2</v>
      </c>
    </row>
    <row r="246" spans="1:6" x14ac:dyDescent="0.3">
      <c r="A246" s="20">
        <v>6.5</v>
      </c>
      <c r="E246">
        <f>A246-$C$13</f>
        <v>3.039999999999754E-2</v>
      </c>
      <c r="F246">
        <f t="shared" si="3"/>
        <v>9.2415999999985042E-4</v>
      </c>
    </row>
    <row r="247" spans="1:6" x14ac:dyDescent="0.3">
      <c r="A247" s="20">
        <v>6.5</v>
      </c>
      <c r="E247">
        <f>A247-$C$13</f>
        <v>3.039999999999754E-2</v>
      </c>
      <c r="F247">
        <f t="shared" si="3"/>
        <v>9.2415999999985042E-4</v>
      </c>
    </row>
    <row r="248" spans="1:6" x14ac:dyDescent="0.3">
      <c r="A248" s="20">
        <v>6.2</v>
      </c>
      <c r="E248">
        <f>A248-$C$13</f>
        <v>-0.26960000000000228</v>
      </c>
      <c r="F248">
        <f t="shared" si="3"/>
        <v>7.2684160000001233E-2</v>
      </c>
    </row>
    <row r="249" spans="1:6" x14ac:dyDescent="0.3">
      <c r="A249" s="20">
        <v>6.7</v>
      </c>
      <c r="E249">
        <f>A249-$C$13</f>
        <v>0.23039999999999772</v>
      </c>
      <c r="F249">
        <f t="shared" si="3"/>
        <v>5.3084159999998951E-2</v>
      </c>
    </row>
    <row r="250" spans="1:6" x14ac:dyDescent="0.3">
      <c r="A250" s="20">
        <v>6.3</v>
      </c>
      <c r="E250">
        <f>A250-$C$13</f>
        <v>-0.16960000000000264</v>
      </c>
      <c r="F250">
        <f t="shared" si="3"/>
        <v>2.8764160000000896E-2</v>
      </c>
    </row>
    <row r="251" spans="1:6" x14ac:dyDescent="0.3">
      <c r="A251" s="20">
        <v>6.6</v>
      </c>
      <c r="E251">
        <f>A251-$C$13</f>
        <v>0.13039999999999718</v>
      </c>
      <c r="F251">
        <f t="shared" si="3"/>
        <v>1.7004159999999265E-2</v>
      </c>
    </row>
    <row r="252" spans="1:6" x14ac:dyDescent="0.3">
      <c r="A252" s="20">
        <v>6.3</v>
      </c>
      <c r="E252">
        <f>A252-$C$13</f>
        <v>-0.16960000000000264</v>
      </c>
      <c r="F252">
        <f t="shared" si="3"/>
        <v>2.8764160000000896E-2</v>
      </c>
    </row>
    <row r="253" spans="1:6" x14ac:dyDescent="0.3">
      <c r="A253" s="20">
        <v>6.5</v>
      </c>
      <c r="E253">
        <f>A253-$C$13</f>
        <v>3.039999999999754E-2</v>
      </c>
      <c r="F253">
        <f t="shared" si="3"/>
        <v>9.2415999999985042E-4</v>
      </c>
    </row>
    <row r="254" spans="1:6" x14ac:dyDescent="0.3">
      <c r="A254" s="20">
        <v>6.3</v>
      </c>
      <c r="E254">
        <f>A254-$C$13</f>
        <v>-0.16960000000000264</v>
      </c>
      <c r="F254">
        <f t="shared" si="3"/>
        <v>2.8764160000000896E-2</v>
      </c>
    </row>
    <row r="255" spans="1:6" x14ac:dyDescent="0.3">
      <c r="A255" s="20">
        <v>6.5</v>
      </c>
      <c r="E255">
        <f>A255-$C$13</f>
        <v>3.039999999999754E-2</v>
      </c>
      <c r="F255">
        <f t="shared" si="3"/>
        <v>9.2415999999985042E-4</v>
      </c>
    </row>
    <row r="256" spans="1:6" x14ac:dyDescent="0.3">
      <c r="A256" s="20">
        <v>7</v>
      </c>
      <c r="E256">
        <f>A256-$C$13</f>
        <v>0.53039999999999754</v>
      </c>
      <c r="F256">
        <f t="shared" si="3"/>
        <v>0.28132415999999738</v>
      </c>
    </row>
    <row r="257" spans="1:6" x14ac:dyDescent="0.3">
      <c r="A257" s="20">
        <v>7</v>
      </c>
      <c r="E257">
        <f>A257-$C$13</f>
        <v>0.53039999999999754</v>
      </c>
      <c r="F257">
        <f t="shared" si="3"/>
        <v>0.28132415999999738</v>
      </c>
    </row>
    <row r="258" spans="1:6" x14ac:dyDescent="0.3">
      <c r="A258" s="20">
        <v>6.6</v>
      </c>
      <c r="E258">
        <f>A258-$C$13</f>
        <v>0.13039999999999718</v>
      </c>
      <c r="F258">
        <f t="shared" si="3"/>
        <v>1.7004159999999265E-2</v>
      </c>
    </row>
    <row r="259" spans="1:6" x14ac:dyDescent="0.3">
      <c r="A259" s="20">
        <v>6.8</v>
      </c>
      <c r="E259">
        <f>A259-$C$13</f>
        <v>0.33039999999999736</v>
      </c>
      <c r="F259">
        <f t="shared" si="3"/>
        <v>0.10916415999999826</v>
      </c>
    </row>
    <row r="260" spans="1:6" x14ac:dyDescent="0.3">
      <c r="A260" s="20">
        <v>6.9</v>
      </c>
      <c r="E260">
        <f>A260-$C$13</f>
        <v>0.4303999999999979</v>
      </c>
      <c r="F260">
        <f t="shared" si="3"/>
        <v>0.18524415999999819</v>
      </c>
    </row>
    <row r="261" spans="1:6" x14ac:dyDescent="0.3">
      <c r="A261" s="20">
        <v>6.6</v>
      </c>
      <c r="E261">
        <f>A261-$C$13</f>
        <v>0.13039999999999718</v>
      </c>
      <c r="F261">
        <f t="shared" si="3"/>
        <v>1.7004159999999265E-2</v>
      </c>
    </row>
    <row r="262" spans="1:6" x14ac:dyDescent="0.3">
      <c r="A262" s="20">
        <v>6.4</v>
      </c>
      <c r="E262">
        <f>A262-$C$13</f>
        <v>-6.9600000000002105E-2</v>
      </c>
      <c r="F262">
        <f t="shared" si="3"/>
        <v>4.8441600000002933E-3</v>
      </c>
    </row>
    <row r="263" spans="1:6" x14ac:dyDescent="0.3">
      <c r="A263" s="20">
        <v>5.7</v>
      </c>
      <c r="E263">
        <f>A263-$C$13</f>
        <v>-0.76960000000000228</v>
      </c>
      <c r="F263">
        <f t="shared" si="3"/>
        <v>0.5922841600000035</v>
      </c>
    </row>
    <row r="264" spans="1:6" x14ac:dyDescent="0.3">
      <c r="A264" s="20">
        <v>6.5</v>
      </c>
      <c r="E264">
        <f>A264-$C$13</f>
        <v>3.039999999999754E-2</v>
      </c>
      <c r="F264">
        <f t="shared" si="3"/>
        <v>9.2415999999985042E-4</v>
      </c>
    </row>
    <row r="265" spans="1:6" x14ac:dyDescent="0.3">
      <c r="A265" s="20">
        <v>7</v>
      </c>
      <c r="E265">
        <f>A265-$C$13</f>
        <v>0.53039999999999754</v>
      </c>
      <c r="F265">
        <f t="shared" si="3"/>
        <v>0.28132415999999738</v>
      </c>
    </row>
    <row r="266" spans="1:6" x14ac:dyDescent="0.3">
      <c r="A266" s="20">
        <v>7</v>
      </c>
      <c r="E266">
        <f>A266-$C$13</f>
        <v>0.53039999999999754</v>
      </c>
      <c r="F266">
        <f t="shared" si="3"/>
        <v>0.28132415999999738</v>
      </c>
    </row>
    <row r="267" spans="1:6" x14ac:dyDescent="0.3">
      <c r="A267" s="20">
        <v>6</v>
      </c>
      <c r="E267">
        <f>A267-$C$13</f>
        <v>-0.46960000000000246</v>
      </c>
      <c r="F267">
        <f t="shared" si="3"/>
        <v>0.2205241600000023</v>
      </c>
    </row>
    <row r="268" spans="1:6" x14ac:dyDescent="0.3">
      <c r="A268" s="20">
        <v>5.8</v>
      </c>
      <c r="E268">
        <f>A268-$C$13</f>
        <v>-0.66960000000000264</v>
      </c>
      <c r="F268">
        <f t="shared" ref="F268:F331" si="4">E268^2</f>
        <v>0.44836416000000351</v>
      </c>
    </row>
    <row r="269" spans="1:6" x14ac:dyDescent="0.3">
      <c r="A269" s="20">
        <v>6.2</v>
      </c>
      <c r="E269">
        <f>A269-$C$13</f>
        <v>-0.26960000000000228</v>
      </c>
      <c r="F269">
        <f t="shared" si="4"/>
        <v>7.2684160000001233E-2</v>
      </c>
    </row>
    <row r="270" spans="1:6" x14ac:dyDescent="0.3">
      <c r="A270" s="20">
        <v>6.5</v>
      </c>
      <c r="E270">
        <f>A270-$C$13</f>
        <v>3.039999999999754E-2</v>
      </c>
      <c r="F270">
        <f t="shared" si="4"/>
        <v>9.2415999999985042E-4</v>
      </c>
    </row>
    <row r="271" spans="1:6" x14ac:dyDescent="0.3">
      <c r="A271" s="20">
        <v>6.5</v>
      </c>
      <c r="E271">
        <f>A271-$C$13</f>
        <v>3.039999999999754E-2</v>
      </c>
      <c r="F271">
        <f t="shared" si="4"/>
        <v>9.2415999999985042E-4</v>
      </c>
    </row>
    <row r="272" spans="1:6" x14ac:dyDescent="0.3">
      <c r="A272" s="20">
        <v>6.7</v>
      </c>
      <c r="E272">
        <f>A272-$C$13</f>
        <v>0.23039999999999772</v>
      </c>
      <c r="F272">
        <f t="shared" si="4"/>
        <v>5.3084159999998951E-2</v>
      </c>
    </row>
    <row r="273" spans="1:6" x14ac:dyDescent="0.3">
      <c r="A273" s="20">
        <v>6.9</v>
      </c>
      <c r="E273">
        <f>A273-$C$13</f>
        <v>0.4303999999999979</v>
      </c>
      <c r="F273">
        <f t="shared" si="4"/>
        <v>0.18524415999999819</v>
      </c>
    </row>
    <row r="274" spans="1:6" x14ac:dyDescent="0.3">
      <c r="A274" s="20">
        <v>6.9</v>
      </c>
      <c r="E274">
        <f>A274-$C$13</f>
        <v>0.4303999999999979</v>
      </c>
      <c r="F274">
        <f t="shared" si="4"/>
        <v>0.18524415999999819</v>
      </c>
    </row>
    <row r="275" spans="1:6" x14ac:dyDescent="0.3">
      <c r="A275" s="20">
        <v>6.7</v>
      </c>
      <c r="E275">
        <f>A275-$C$13</f>
        <v>0.23039999999999772</v>
      </c>
      <c r="F275">
        <f t="shared" si="4"/>
        <v>5.3084159999998951E-2</v>
      </c>
    </row>
    <row r="276" spans="1:6" x14ac:dyDescent="0.3">
      <c r="A276" s="20">
        <v>7.1</v>
      </c>
      <c r="E276">
        <f>A276-$C$13</f>
        <v>0.63039999999999718</v>
      </c>
      <c r="F276">
        <f t="shared" si="4"/>
        <v>0.39740415999999645</v>
      </c>
    </row>
    <row r="277" spans="1:6" x14ac:dyDescent="0.3">
      <c r="A277" s="20">
        <v>6.3</v>
      </c>
      <c r="E277">
        <f>A277-$C$13</f>
        <v>-0.16960000000000264</v>
      </c>
      <c r="F277">
        <f t="shared" si="4"/>
        <v>2.8764160000000896E-2</v>
      </c>
    </row>
    <row r="278" spans="1:6" x14ac:dyDescent="0.3">
      <c r="A278" s="20">
        <v>6</v>
      </c>
      <c r="E278">
        <f>A278-$C$13</f>
        <v>-0.46960000000000246</v>
      </c>
      <c r="F278">
        <f t="shared" si="4"/>
        <v>0.2205241600000023</v>
      </c>
    </row>
    <row r="279" spans="1:6" x14ac:dyDescent="0.3">
      <c r="A279" s="20">
        <v>6</v>
      </c>
      <c r="E279">
        <f>A279-$C$13</f>
        <v>-0.46960000000000246</v>
      </c>
      <c r="F279">
        <f t="shared" si="4"/>
        <v>0.2205241600000023</v>
      </c>
    </row>
    <row r="280" spans="1:6" x14ac:dyDescent="0.3">
      <c r="A280" s="20">
        <v>6.3</v>
      </c>
      <c r="E280">
        <f>A280-$C$13</f>
        <v>-0.16960000000000264</v>
      </c>
      <c r="F280">
        <f t="shared" si="4"/>
        <v>2.8764160000000896E-2</v>
      </c>
    </row>
    <row r="281" spans="1:6" x14ac:dyDescent="0.3">
      <c r="A281" s="20">
        <v>6.9</v>
      </c>
      <c r="E281">
        <f>A281-$C$13</f>
        <v>0.4303999999999979</v>
      </c>
      <c r="F281">
        <f t="shared" si="4"/>
        <v>0.18524415999999819</v>
      </c>
    </row>
    <row r="282" spans="1:6" x14ac:dyDescent="0.3">
      <c r="A282" s="20">
        <v>6.6</v>
      </c>
      <c r="E282">
        <f>A282-$C$13</f>
        <v>0.13039999999999718</v>
      </c>
      <c r="F282">
        <f t="shared" si="4"/>
        <v>1.7004159999999265E-2</v>
      </c>
    </row>
    <row r="283" spans="1:6" x14ac:dyDescent="0.3">
      <c r="A283" s="20">
        <v>5.7</v>
      </c>
      <c r="E283">
        <f>A283-$C$13</f>
        <v>-0.76960000000000228</v>
      </c>
      <c r="F283">
        <f t="shared" si="4"/>
        <v>0.5922841600000035</v>
      </c>
    </row>
    <row r="284" spans="1:6" x14ac:dyDescent="0.3">
      <c r="A284" s="20">
        <v>6.9</v>
      </c>
      <c r="E284">
        <f>A284-$C$13</f>
        <v>0.4303999999999979</v>
      </c>
      <c r="F284">
        <f t="shared" si="4"/>
        <v>0.18524415999999819</v>
      </c>
    </row>
    <row r="285" spans="1:6" x14ac:dyDescent="0.3">
      <c r="A285" s="20">
        <v>7</v>
      </c>
      <c r="E285">
        <f>A285-$C$13</f>
        <v>0.53039999999999754</v>
      </c>
      <c r="F285">
        <f t="shared" si="4"/>
        <v>0.28132415999999738</v>
      </c>
    </row>
    <row r="286" spans="1:6" x14ac:dyDescent="0.3">
      <c r="A286" s="20">
        <v>6.9</v>
      </c>
      <c r="E286">
        <f>A286-$C$13</f>
        <v>0.4303999999999979</v>
      </c>
      <c r="F286">
        <f t="shared" si="4"/>
        <v>0.18524415999999819</v>
      </c>
    </row>
    <row r="287" spans="1:6" x14ac:dyDescent="0.3">
      <c r="A287" s="20">
        <v>7.4</v>
      </c>
      <c r="E287">
        <f>A287-$C$13</f>
        <v>0.9303999999999979</v>
      </c>
      <c r="F287">
        <f t="shared" si="4"/>
        <v>0.86564415999999611</v>
      </c>
    </row>
    <row r="288" spans="1:6" x14ac:dyDescent="0.3">
      <c r="A288" s="20">
        <v>6.7</v>
      </c>
      <c r="E288">
        <f>A288-$C$13</f>
        <v>0.23039999999999772</v>
      </c>
      <c r="F288">
        <f t="shared" si="4"/>
        <v>5.3084159999998951E-2</v>
      </c>
    </row>
    <row r="289" spans="1:6" x14ac:dyDescent="0.3">
      <c r="A289" s="20">
        <v>6.9</v>
      </c>
      <c r="E289">
        <f>A289-$C$13</f>
        <v>0.4303999999999979</v>
      </c>
      <c r="F289">
        <f t="shared" si="4"/>
        <v>0.18524415999999819</v>
      </c>
    </row>
    <row r="290" spans="1:6" x14ac:dyDescent="0.3">
      <c r="A290" s="20">
        <v>6.4</v>
      </c>
      <c r="E290">
        <f>A290-$C$13</f>
        <v>-6.9600000000002105E-2</v>
      </c>
      <c r="F290">
        <f t="shared" si="4"/>
        <v>4.8441600000002933E-3</v>
      </c>
    </row>
    <row r="291" spans="1:6" x14ac:dyDescent="0.3">
      <c r="A291" s="20">
        <v>6.6</v>
      </c>
      <c r="E291">
        <f>A291-$C$13</f>
        <v>0.13039999999999718</v>
      </c>
      <c r="F291">
        <f t="shared" si="4"/>
        <v>1.7004159999999265E-2</v>
      </c>
    </row>
    <row r="292" spans="1:6" x14ac:dyDescent="0.3">
      <c r="A292" s="20">
        <v>6.4</v>
      </c>
      <c r="E292">
        <f>A292-$C$13</f>
        <v>-6.9600000000002105E-2</v>
      </c>
      <c r="F292">
        <f t="shared" si="4"/>
        <v>4.8441600000002933E-3</v>
      </c>
    </row>
    <row r="293" spans="1:6" x14ac:dyDescent="0.3">
      <c r="A293" s="20">
        <v>6.1</v>
      </c>
      <c r="E293">
        <f>A293-$C$13</f>
        <v>-0.36960000000000282</v>
      </c>
      <c r="F293">
        <f t="shared" si="4"/>
        <v>0.13660416000000208</v>
      </c>
    </row>
    <row r="294" spans="1:6" x14ac:dyDescent="0.3">
      <c r="A294" s="20">
        <v>6.2</v>
      </c>
      <c r="E294">
        <f>A294-$C$13</f>
        <v>-0.26960000000000228</v>
      </c>
      <c r="F294">
        <f t="shared" si="4"/>
        <v>7.2684160000001233E-2</v>
      </c>
    </row>
    <row r="295" spans="1:6" x14ac:dyDescent="0.3">
      <c r="A295" s="20">
        <v>6.3</v>
      </c>
      <c r="E295">
        <f>A295-$C$13</f>
        <v>-0.16960000000000264</v>
      </c>
      <c r="F295">
        <f t="shared" si="4"/>
        <v>2.8764160000000896E-2</v>
      </c>
    </row>
    <row r="296" spans="1:6" x14ac:dyDescent="0.3">
      <c r="A296" s="20">
        <v>6.3</v>
      </c>
      <c r="E296">
        <f>A296-$C$13</f>
        <v>-0.16960000000000264</v>
      </c>
      <c r="F296">
        <f t="shared" si="4"/>
        <v>2.8764160000000896E-2</v>
      </c>
    </row>
    <row r="297" spans="1:6" x14ac:dyDescent="0.3">
      <c r="A297" s="20">
        <v>6.8</v>
      </c>
      <c r="E297">
        <f>A297-$C$13</f>
        <v>0.33039999999999736</v>
      </c>
      <c r="F297">
        <f t="shared" si="4"/>
        <v>0.10916415999999826</v>
      </c>
    </row>
    <row r="298" spans="1:6" x14ac:dyDescent="0.3">
      <c r="A298" s="20">
        <v>6.1</v>
      </c>
      <c r="E298">
        <f>A298-$C$13</f>
        <v>-0.36960000000000282</v>
      </c>
      <c r="F298">
        <f t="shared" si="4"/>
        <v>0.13660416000000208</v>
      </c>
    </row>
    <row r="299" spans="1:6" x14ac:dyDescent="0.3">
      <c r="A299" s="20">
        <v>7.1</v>
      </c>
      <c r="E299">
        <f>A299-$C$13</f>
        <v>0.63039999999999718</v>
      </c>
      <c r="F299">
        <f t="shared" si="4"/>
        <v>0.39740415999999645</v>
      </c>
    </row>
    <row r="300" spans="1:6" x14ac:dyDescent="0.3">
      <c r="A300" s="20">
        <v>7.1</v>
      </c>
      <c r="E300">
        <f>A300-$C$13</f>
        <v>0.63039999999999718</v>
      </c>
      <c r="F300">
        <f t="shared" si="4"/>
        <v>0.39740415999999645</v>
      </c>
    </row>
    <row r="301" spans="1:6" x14ac:dyDescent="0.3">
      <c r="A301" s="20">
        <v>6.3</v>
      </c>
      <c r="E301">
        <f>A301-$C$13</f>
        <v>-0.16960000000000264</v>
      </c>
      <c r="F301">
        <f t="shared" si="4"/>
        <v>2.8764160000000896E-2</v>
      </c>
    </row>
    <row r="302" spans="1:6" x14ac:dyDescent="0.3">
      <c r="A302" s="20">
        <v>6</v>
      </c>
      <c r="E302">
        <f>A302-$C$13</f>
        <v>-0.46960000000000246</v>
      </c>
      <c r="F302">
        <f t="shared" si="4"/>
        <v>0.2205241600000023</v>
      </c>
    </row>
    <row r="303" spans="1:6" x14ac:dyDescent="0.3">
      <c r="A303" s="20">
        <v>6.7</v>
      </c>
      <c r="E303">
        <f>A303-$C$13</f>
        <v>0.23039999999999772</v>
      </c>
      <c r="F303">
        <f t="shared" si="4"/>
        <v>5.3084159999998951E-2</v>
      </c>
    </row>
    <row r="304" spans="1:6" x14ac:dyDescent="0.3">
      <c r="A304" s="20">
        <v>7.1</v>
      </c>
      <c r="E304">
        <f>A304-$C$13</f>
        <v>0.63039999999999718</v>
      </c>
      <c r="F304">
        <f t="shared" si="4"/>
        <v>0.39740415999999645</v>
      </c>
    </row>
    <row r="305" spans="1:6" x14ac:dyDescent="0.3">
      <c r="A305" s="20">
        <v>6.5</v>
      </c>
      <c r="E305">
        <f>A305-$C$13</f>
        <v>3.039999999999754E-2</v>
      </c>
      <c r="F305">
        <f t="shared" si="4"/>
        <v>9.2415999999985042E-4</v>
      </c>
    </row>
    <row r="306" spans="1:6" x14ac:dyDescent="0.3">
      <c r="A306" s="20">
        <v>6.1</v>
      </c>
      <c r="E306">
        <f>A306-$C$13</f>
        <v>-0.36960000000000282</v>
      </c>
      <c r="F306">
        <f t="shared" si="4"/>
        <v>0.13660416000000208</v>
      </c>
    </row>
    <row r="307" spans="1:6" x14ac:dyDescent="0.3">
      <c r="A307" s="20">
        <v>6</v>
      </c>
      <c r="E307">
        <f>A307-$C$13</f>
        <v>-0.46960000000000246</v>
      </c>
      <c r="F307">
        <f t="shared" si="4"/>
        <v>0.2205241600000023</v>
      </c>
    </row>
    <row r="308" spans="1:6" x14ac:dyDescent="0.3">
      <c r="A308" s="20">
        <v>6.5</v>
      </c>
      <c r="E308">
        <f>A308-$C$13</f>
        <v>3.039999999999754E-2</v>
      </c>
      <c r="F308">
        <f t="shared" si="4"/>
        <v>9.2415999999985042E-4</v>
      </c>
    </row>
    <row r="309" spans="1:6" x14ac:dyDescent="0.3">
      <c r="A309" s="20">
        <v>6.3</v>
      </c>
      <c r="E309">
        <f>A309-$C$13</f>
        <v>-0.16960000000000264</v>
      </c>
      <c r="F309">
        <f t="shared" si="4"/>
        <v>2.8764160000000896E-2</v>
      </c>
    </row>
    <row r="310" spans="1:6" x14ac:dyDescent="0.3">
      <c r="A310" s="20">
        <v>6.2</v>
      </c>
      <c r="E310">
        <f>A310-$C$13</f>
        <v>-0.26960000000000228</v>
      </c>
      <c r="F310">
        <f t="shared" si="4"/>
        <v>7.2684160000001233E-2</v>
      </c>
    </row>
    <row r="311" spans="1:6" x14ac:dyDescent="0.3">
      <c r="A311" s="20">
        <v>5.8</v>
      </c>
      <c r="E311">
        <f>A311-$C$13</f>
        <v>-0.66960000000000264</v>
      </c>
      <c r="F311">
        <f t="shared" si="4"/>
        <v>0.44836416000000351</v>
      </c>
    </row>
    <row r="312" spans="1:6" x14ac:dyDescent="0.3">
      <c r="A312" s="20">
        <v>6.5</v>
      </c>
      <c r="E312">
        <f>A312-$C$13</f>
        <v>3.039999999999754E-2</v>
      </c>
      <c r="F312">
        <f t="shared" si="4"/>
        <v>9.2415999999985042E-4</v>
      </c>
    </row>
    <row r="313" spans="1:6" x14ac:dyDescent="0.3">
      <c r="A313" s="20">
        <v>7</v>
      </c>
      <c r="E313">
        <f>A313-$C$13</f>
        <v>0.53039999999999754</v>
      </c>
      <c r="F313">
        <f t="shared" si="4"/>
        <v>0.28132415999999738</v>
      </c>
    </row>
    <row r="314" spans="1:6" x14ac:dyDescent="0.3">
      <c r="A314" s="20">
        <v>6.6</v>
      </c>
      <c r="E314">
        <f>A314-$C$13</f>
        <v>0.13039999999999718</v>
      </c>
      <c r="F314">
        <f t="shared" si="4"/>
        <v>1.7004159999999265E-2</v>
      </c>
    </row>
    <row r="315" spans="1:6" x14ac:dyDescent="0.3">
      <c r="A315" s="20">
        <v>6.2</v>
      </c>
      <c r="E315">
        <f>A315-$C$13</f>
        <v>-0.26960000000000228</v>
      </c>
      <c r="F315">
        <f t="shared" si="4"/>
        <v>7.2684160000001233E-2</v>
      </c>
    </row>
    <row r="316" spans="1:6" x14ac:dyDescent="0.3">
      <c r="A316" s="20">
        <v>6.1</v>
      </c>
      <c r="E316">
        <f>A316-$C$13</f>
        <v>-0.36960000000000282</v>
      </c>
      <c r="F316">
        <f t="shared" si="4"/>
        <v>0.13660416000000208</v>
      </c>
    </row>
    <row r="317" spans="1:6" x14ac:dyDescent="0.3">
      <c r="A317" s="20">
        <v>6.7</v>
      </c>
      <c r="E317">
        <f>A317-$C$13</f>
        <v>0.23039999999999772</v>
      </c>
      <c r="F317">
        <f t="shared" si="4"/>
        <v>5.3084159999998951E-2</v>
      </c>
    </row>
    <row r="318" spans="1:6" x14ac:dyDescent="0.3">
      <c r="A318" s="20">
        <v>6.2</v>
      </c>
      <c r="E318">
        <f>A318-$C$13</f>
        <v>-0.26960000000000228</v>
      </c>
      <c r="F318">
        <f t="shared" si="4"/>
        <v>7.2684160000001233E-2</v>
      </c>
    </row>
    <row r="319" spans="1:6" x14ac:dyDescent="0.3">
      <c r="A319" s="20">
        <v>6.3</v>
      </c>
      <c r="E319">
        <f>A319-$C$13</f>
        <v>-0.16960000000000264</v>
      </c>
      <c r="F319">
        <f t="shared" si="4"/>
        <v>2.8764160000000896E-2</v>
      </c>
    </row>
    <row r="320" spans="1:6" x14ac:dyDescent="0.3">
      <c r="A320" s="20">
        <v>6</v>
      </c>
      <c r="E320">
        <f>A320-$C$13</f>
        <v>-0.46960000000000246</v>
      </c>
      <c r="F320">
        <f t="shared" si="4"/>
        <v>0.2205241600000023</v>
      </c>
    </row>
    <row r="321" spans="1:6" x14ac:dyDescent="0.3">
      <c r="A321" s="20">
        <v>5.7</v>
      </c>
      <c r="E321">
        <f>A321-$C$13</f>
        <v>-0.76960000000000228</v>
      </c>
      <c r="F321">
        <f t="shared" si="4"/>
        <v>0.5922841600000035</v>
      </c>
    </row>
    <row r="322" spans="1:6" x14ac:dyDescent="0.3">
      <c r="A322" s="20">
        <v>6.9</v>
      </c>
      <c r="E322">
        <f>A322-$C$13</f>
        <v>0.4303999999999979</v>
      </c>
      <c r="F322">
        <f t="shared" si="4"/>
        <v>0.18524415999999819</v>
      </c>
    </row>
    <row r="323" spans="1:6" x14ac:dyDescent="0.3">
      <c r="A323" s="20">
        <v>6.9</v>
      </c>
      <c r="E323">
        <f>A323-$C$13</f>
        <v>0.4303999999999979</v>
      </c>
      <c r="F323">
        <f t="shared" si="4"/>
        <v>0.18524415999999819</v>
      </c>
    </row>
    <row r="324" spans="1:6" x14ac:dyDescent="0.3">
      <c r="A324" s="20">
        <v>6.1</v>
      </c>
      <c r="E324">
        <f>A324-$C$13</f>
        <v>-0.36960000000000282</v>
      </c>
      <c r="F324">
        <f t="shared" si="4"/>
        <v>0.13660416000000208</v>
      </c>
    </row>
    <row r="325" spans="1:6" x14ac:dyDescent="0.3">
      <c r="A325" s="20">
        <v>7</v>
      </c>
      <c r="E325">
        <f>A325-$C$13</f>
        <v>0.53039999999999754</v>
      </c>
      <c r="F325">
        <f t="shared" si="4"/>
        <v>0.28132415999999738</v>
      </c>
    </row>
    <row r="326" spans="1:6" x14ac:dyDescent="0.3">
      <c r="A326" s="20">
        <v>7.5</v>
      </c>
      <c r="E326">
        <f>A326-$C$13</f>
        <v>1.0303999999999975</v>
      </c>
      <c r="F326">
        <f t="shared" si="4"/>
        <v>1.0617241599999949</v>
      </c>
    </row>
    <row r="327" spans="1:6" x14ac:dyDescent="0.3">
      <c r="A327" s="20">
        <v>6</v>
      </c>
      <c r="E327">
        <f>A327-$C$13</f>
        <v>-0.46960000000000246</v>
      </c>
      <c r="F327">
        <f t="shared" si="4"/>
        <v>0.2205241600000023</v>
      </c>
    </row>
    <row r="328" spans="1:6" x14ac:dyDescent="0.3">
      <c r="A328" s="20">
        <v>6.5</v>
      </c>
      <c r="E328">
        <f>A328-$C$13</f>
        <v>3.039999999999754E-2</v>
      </c>
      <c r="F328">
        <f t="shared" si="4"/>
        <v>9.2415999999985042E-4</v>
      </c>
    </row>
    <row r="329" spans="1:6" x14ac:dyDescent="0.3">
      <c r="A329" s="20">
        <v>6.5</v>
      </c>
      <c r="E329">
        <f>A329-$C$13</f>
        <v>3.039999999999754E-2</v>
      </c>
      <c r="F329">
        <f t="shared" si="4"/>
        <v>9.2415999999985042E-4</v>
      </c>
    </row>
    <row r="330" spans="1:6" x14ac:dyDescent="0.3">
      <c r="A330" s="20">
        <v>6.4</v>
      </c>
      <c r="E330">
        <f>A330-$C$13</f>
        <v>-6.9600000000002105E-2</v>
      </c>
      <c r="F330">
        <f t="shared" si="4"/>
        <v>4.8441600000002933E-3</v>
      </c>
    </row>
    <row r="331" spans="1:6" x14ac:dyDescent="0.3">
      <c r="A331" s="20">
        <v>6.7</v>
      </c>
      <c r="E331">
        <f>A331-$C$13</f>
        <v>0.23039999999999772</v>
      </c>
      <c r="F331">
        <f t="shared" si="4"/>
        <v>5.3084159999998951E-2</v>
      </c>
    </row>
    <row r="332" spans="1:6" x14ac:dyDescent="0.3">
      <c r="A332" s="20">
        <v>6.4</v>
      </c>
      <c r="E332">
        <f>A332-$C$13</f>
        <v>-6.9600000000002105E-2</v>
      </c>
      <c r="F332">
        <f t="shared" ref="F332:F395" si="5">E332^2</f>
        <v>4.8441600000002933E-3</v>
      </c>
    </row>
    <row r="333" spans="1:6" x14ac:dyDescent="0.3">
      <c r="A333" s="20">
        <v>7.3</v>
      </c>
      <c r="E333">
        <f>A333-$C$13</f>
        <v>0.83039999999999736</v>
      </c>
      <c r="F333">
        <f t="shared" si="5"/>
        <v>0.68956415999999565</v>
      </c>
    </row>
    <row r="334" spans="1:6" x14ac:dyDescent="0.3">
      <c r="A334" s="20">
        <v>6.7</v>
      </c>
      <c r="E334">
        <f>A334-$C$13</f>
        <v>0.23039999999999772</v>
      </c>
      <c r="F334">
        <f t="shared" si="5"/>
        <v>5.3084159999998951E-2</v>
      </c>
    </row>
    <row r="335" spans="1:6" x14ac:dyDescent="0.3">
      <c r="A335" s="20">
        <v>6</v>
      </c>
      <c r="E335">
        <f>A335-$C$13</f>
        <v>-0.46960000000000246</v>
      </c>
      <c r="F335">
        <f t="shared" si="5"/>
        <v>0.2205241600000023</v>
      </c>
    </row>
    <row r="336" spans="1:6" x14ac:dyDescent="0.3">
      <c r="A336" s="20">
        <v>6</v>
      </c>
      <c r="E336">
        <f>A336-$C$13</f>
        <v>-0.46960000000000246</v>
      </c>
      <c r="F336">
        <f t="shared" si="5"/>
        <v>0.2205241600000023</v>
      </c>
    </row>
    <row r="337" spans="1:6" x14ac:dyDescent="0.3">
      <c r="A337" s="20">
        <v>6.7</v>
      </c>
      <c r="E337">
        <f>A337-$C$13</f>
        <v>0.23039999999999772</v>
      </c>
      <c r="F337">
        <f t="shared" si="5"/>
        <v>5.3084159999998951E-2</v>
      </c>
    </row>
    <row r="338" spans="1:6" x14ac:dyDescent="0.3">
      <c r="A338" s="20">
        <v>6.3</v>
      </c>
      <c r="E338">
        <f>A338-$C$13</f>
        <v>-0.16960000000000264</v>
      </c>
      <c r="F338">
        <f t="shared" si="5"/>
        <v>2.8764160000000896E-2</v>
      </c>
    </row>
    <row r="339" spans="1:6" x14ac:dyDescent="0.3">
      <c r="A339" s="20">
        <v>6.3</v>
      </c>
      <c r="E339">
        <f>A339-$C$13</f>
        <v>-0.16960000000000264</v>
      </c>
      <c r="F339">
        <f t="shared" si="5"/>
        <v>2.8764160000000896E-2</v>
      </c>
    </row>
    <row r="340" spans="1:6" x14ac:dyDescent="0.3">
      <c r="A340" s="20">
        <v>6.6</v>
      </c>
      <c r="E340">
        <f>A340-$C$13</f>
        <v>0.13039999999999718</v>
      </c>
      <c r="F340">
        <f t="shared" si="5"/>
        <v>1.7004159999999265E-2</v>
      </c>
    </row>
    <row r="341" spans="1:6" x14ac:dyDescent="0.3">
      <c r="A341" s="20">
        <v>5.3</v>
      </c>
      <c r="E341">
        <f>A341-$C$13</f>
        <v>-1.1696000000000026</v>
      </c>
      <c r="F341">
        <f t="shared" si="5"/>
        <v>1.3679641600000061</v>
      </c>
    </row>
    <row r="342" spans="1:6" x14ac:dyDescent="0.3">
      <c r="A342" s="20">
        <v>6.5</v>
      </c>
      <c r="E342">
        <f>A342-$C$13</f>
        <v>3.039999999999754E-2</v>
      </c>
      <c r="F342">
        <f t="shared" si="5"/>
        <v>9.2415999999985042E-4</v>
      </c>
    </row>
    <row r="343" spans="1:6" x14ac:dyDescent="0.3">
      <c r="A343" s="20">
        <v>6.2</v>
      </c>
      <c r="E343">
        <f>A343-$C$13</f>
        <v>-0.26960000000000228</v>
      </c>
      <c r="F343">
        <f t="shared" si="5"/>
        <v>7.2684160000001233E-2</v>
      </c>
    </row>
    <row r="344" spans="1:6" x14ac:dyDescent="0.3">
      <c r="A344" s="20">
        <v>7.1</v>
      </c>
      <c r="E344">
        <f>A344-$C$13</f>
        <v>0.63039999999999718</v>
      </c>
      <c r="F344">
        <f t="shared" si="5"/>
        <v>0.39740415999999645</v>
      </c>
    </row>
    <row r="345" spans="1:6" x14ac:dyDescent="0.3">
      <c r="A345" s="20">
        <v>7</v>
      </c>
      <c r="E345">
        <f>A345-$C$13</f>
        <v>0.53039999999999754</v>
      </c>
      <c r="F345">
        <f t="shared" si="5"/>
        <v>0.28132415999999738</v>
      </c>
    </row>
    <row r="346" spans="1:6" x14ac:dyDescent="0.3">
      <c r="A346" s="20">
        <v>6.4</v>
      </c>
      <c r="E346">
        <f>A346-$C$13</f>
        <v>-6.9600000000002105E-2</v>
      </c>
      <c r="F346">
        <f t="shared" si="5"/>
        <v>4.8441600000002933E-3</v>
      </c>
    </row>
    <row r="347" spans="1:6" x14ac:dyDescent="0.3">
      <c r="A347" s="20">
        <v>7.2</v>
      </c>
      <c r="E347">
        <f>A347-$C$13</f>
        <v>0.73039999999999772</v>
      </c>
      <c r="F347">
        <f t="shared" si="5"/>
        <v>0.53348415999999665</v>
      </c>
    </row>
    <row r="348" spans="1:6" x14ac:dyDescent="0.3">
      <c r="A348" s="20">
        <v>6</v>
      </c>
      <c r="E348">
        <f>A348-$C$13</f>
        <v>-0.46960000000000246</v>
      </c>
      <c r="F348">
        <f t="shared" si="5"/>
        <v>0.2205241600000023</v>
      </c>
    </row>
    <row r="349" spans="1:6" x14ac:dyDescent="0.3">
      <c r="A349" s="20">
        <v>6.5</v>
      </c>
      <c r="E349">
        <f>A349-$C$13</f>
        <v>3.039999999999754E-2</v>
      </c>
      <c r="F349">
        <f t="shared" si="5"/>
        <v>9.2415999999985042E-4</v>
      </c>
    </row>
    <row r="350" spans="1:6" x14ac:dyDescent="0.3">
      <c r="A350" s="20">
        <v>6.3</v>
      </c>
      <c r="E350">
        <f>A350-$C$13</f>
        <v>-0.16960000000000264</v>
      </c>
      <c r="F350">
        <f t="shared" si="5"/>
        <v>2.8764160000000896E-2</v>
      </c>
    </row>
    <row r="351" spans="1:6" x14ac:dyDescent="0.3">
      <c r="A351" s="20">
        <v>5.8</v>
      </c>
      <c r="E351">
        <f>A351-$C$13</f>
        <v>-0.66960000000000264</v>
      </c>
      <c r="F351">
        <f t="shared" si="5"/>
        <v>0.44836416000000351</v>
      </c>
    </row>
    <row r="352" spans="1:6" x14ac:dyDescent="0.3">
      <c r="A352" s="20">
        <v>5.9</v>
      </c>
      <c r="E352">
        <f>A352-$C$13</f>
        <v>-0.5696000000000021</v>
      </c>
      <c r="F352">
        <f t="shared" si="5"/>
        <v>0.32444416000000242</v>
      </c>
    </row>
    <row r="353" spans="1:6" x14ac:dyDescent="0.3">
      <c r="A353" s="20">
        <v>6.5</v>
      </c>
      <c r="E353">
        <f>A353-$C$13</f>
        <v>3.039999999999754E-2</v>
      </c>
      <c r="F353">
        <f t="shared" si="5"/>
        <v>9.2415999999985042E-4</v>
      </c>
    </row>
    <row r="354" spans="1:6" x14ac:dyDescent="0.3">
      <c r="A354" s="20">
        <v>6.8</v>
      </c>
      <c r="E354">
        <f>A354-$C$13</f>
        <v>0.33039999999999736</v>
      </c>
      <c r="F354">
        <f t="shared" si="5"/>
        <v>0.10916415999999826</v>
      </c>
    </row>
    <row r="355" spans="1:6" x14ac:dyDescent="0.3">
      <c r="A355" s="20">
        <v>5.7</v>
      </c>
      <c r="E355">
        <f>A355-$C$13</f>
        <v>-0.76960000000000228</v>
      </c>
      <c r="F355">
        <f t="shared" si="5"/>
        <v>0.5922841600000035</v>
      </c>
    </row>
    <row r="356" spans="1:6" x14ac:dyDescent="0.3">
      <c r="A356" s="20">
        <v>6.3</v>
      </c>
      <c r="E356">
        <f>A356-$C$13</f>
        <v>-0.16960000000000264</v>
      </c>
      <c r="F356">
        <f t="shared" si="5"/>
        <v>2.8764160000000896E-2</v>
      </c>
    </row>
    <row r="357" spans="1:6" x14ac:dyDescent="0.3">
      <c r="A357" s="20">
        <v>6.1</v>
      </c>
      <c r="E357">
        <f>A357-$C$13</f>
        <v>-0.36960000000000282</v>
      </c>
      <c r="F357">
        <f t="shared" si="5"/>
        <v>0.13660416000000208</v>
      </c>
    </row>
    <row r="358" spans="1:6" x14ac:dyDescent="0.3">
      <c r="A358" s="20">
        <v>6.1</v>
      </c>
      <c r="E358">
        <f>A358-$C$13</f>
        <v>-0.36960000000000282</v>
      </c>
      <c r="F358">
        <f t="shared" si="5"/>
        <v>0.13660416000000208</v>
      </c>
    </row>
    <row r="359" spans="1:6" x14ac:dyDescent="0.3">
      <c r="A359" s="20">
        <v>6.8</v>
      </c>
      <c r="E359">
        <f>A359-$C$13</f>
        <v>0.33039999999999736</v>
      </c>
      <c r="F359">
        <f t="shared" si="5"/>
        <v>0.10916415999999826</v>
      </c>
    </row>
    <row r="360" spans="1:6" x14ac:dyDescent="0.3">
      <c r="A360" s="20">
        <v>6.5</v>
      </c>
      <c r="E360">
        <f>A360-$C$13</f>
        <v>3.039999999999754E-2</v>
      </c>
      <c r="F360">
        <f t="shared" si="5"/>
        <v>9.2415999999985042E-4</v>
      </c>
    </row>
    <row r="361" spans="1:6" x14ac:dyDescent="0.3">
      <c r="A361" s="20">
        <v>6.8</v>
      </c>
      <c r="E361">
        <f>A361-$C$13</f>
        <v>0.33039999999999736</v>
      </c>
      <c r="F361">
        <f t="shared" si="5"/>
        <v>0.10916415999999826</v>
      </c>
    </row>
    <row r="362" spans="1:6" x14ac:dyDescent="0.3">
      <c r="A362" s="20">
        <v>6.3</v>
      </c>
      <c r="E362">
        <f>A362-$C$13</f>
        <v>-0.16960000000000264</v>
      </c>
      <c r="F362">
        <f t="shared" si="5"/>
        <v>2.8764160000000896E-2</v>
      </c>
    </row>
    <row r="363" spans="1:6" x14ac:dyDescent="0.3">
      <c r="A363" s="20">
        <v>6.8</v>
      </c>
      <c r="E363">
        <f>A363-$C$13</f>
        <v>0.33039999999999736</v>
      </c>
      <c r="F363">
        <f t="shared" si="5"/>
        <v>0.10916415999999826</v>
      </c>
    </row>
    <row r="364" spans="1:6" x14ac:dyDescent="0.3">
      <c r="A364" s="20">
        <v>7.1</v>
      </c>
      <c r="E364">
        <f>A364-$C$13</f>
        <v>0.63039999999999718</v>
      </c>
      <c r="F364">
        <f t="shared" si="5"/>
        <v>0.39740415999999645</v>
      </c>
    </row>
    <row r="365" spans="1:6" x14ac:dyDescent="0.3">
      <c r="A365" s="20">
        <v>6.1</v>
      </c>
      <c r="E365">
        <f>A365-$C$13</f>
        <v>-0.36960000000000282</v>
      </c>
      <c r="F365">
        <f t="shared" si="5"/>
        <v>0.13660416000000208</v>
      </c>
    </row>
    <row r="366" spans="1:6" x14ac:dyDescent="0.3">
      <c r="A366" s="20">
        <v>6.2</v>
      </c>
      <c r="E366">
        <f>A366-$C$13</f>
        <v>-0.26960000000000228</v>
      </c>
      <c r="F366">
        <f t="shared" si="5"/>
        <v>7.2684160000001233E-2</v>
      </c>
    </row>
    <row r="367" spans="1:6" x14ac:dyDescent="0.3">
      <c r="A367" s="20">
        <v>6.4</v>
      </c>
      <c r="E367">
        <f>A367-$C$13</f>
        <v>-6.9600000000002105E-2</v>
      </c>
      <c r="F367">
        <f t="shared" si="5"/>
        <v>4.8441600000002933E-3</v>
      </c>
    </row>
    <row r="368" spans="1:6" x14ac:dyDescent="0.3">
      <c r="A368" s="20">
        <v>6.2</v>
      </c>
      <c r="E368">
        <f>A368-$C$13</f>
        <v>-0.26960000000000228</v>
      </c>
      <c r="F368">
        <f t="shared" si="5"/>
        <v>7.2684160000001233E-2</v>
      </c>
    </row>
    <row r="369" spans="1:6" x14ac:dyDescent="0.3">
      <c r="A369" s="20">
        <v>6.1</v>
      </c>
      <c r="E369">
        <f>A369-$C$13</f>
        <v>-0.36960000000000282</v>
      </c>
      <c r="F369">
        <f t="shared" si="5"/>
        <v>0.13660416000000208</v>
      </c>
    </row>
    <row r="370" spans="1:6" x14ac:dyDescent="0.3">
      <c r="A370" s="20">
        <v>7.3</v>
      </c>
      <c r="E370">
        <f>A370-$C$13</f>
        <v>0.83039999999999736</v>
      </c>
      <c r="F370">
        <f t="shared" si="5"/>
        <v>0.68956415999999565</v>
      </c>
    </row>
    <row r="371" spans="1:6" x14ac:dyDescent="0.3">
      <c r="A371" s="20">
        <v>6.1</v>
      </c>
      <c r="E371">
        <f>A371-$C$13</f>
        <v>-0.36960000000000282</v>
      </c>
      <c r="F371">
        <f t="shared" si="5"/>
        <v>0.13660416000000208</v>
      </c>
    </row>
    <row r="372" spans="1:6" x14ac:dyDescent="0.3">
      <c r="A372" s="20">
        <v>6.4</v>
      </c>
      <c r="E372">
        <f>A372-$C$13</f>
        <v>-6.9600000000002105E-2</v>
      </c>
      <c r="F372">
        <f t="shared" si="5"/>
        <v>4.8441600000002933E-3</v>
      </c>
    </row>
    <row r="373" spans="1:6" x14ac:dyDescent="0.3">
      <c r="A373" s="20">
        <v>6.8</v>
      </c>
      <c r="E373">
        <f>A373-$C$13</f>
        <v>0.33039999999999736</v>
      </c>
      <c r="F373">
        <f t="shared" si="5"/>
        <v>0.10916415999999826</v>
      </c>
    </row>
    <row r="374" spans="1:6" x14ac:dyDescent="0.3">
      <c r="A374" s="20">
        <v>6.5</v>
      </c>
      <c r="E374">
        <f>A374-$C$13</f>
        <v>3.039999999999754E-2</v>
      </c>
      <c r="F374">
        <f t="shared" si="5"/>
        <v>9.2415999999985042E-4</v>
      </c>
    </row>
    <row r="375" spans="1:6" x14ac:dyDescent="0.3">
      <c r="A375" s="20">
        <v>5.8</v>
      </c>
      <c r="E375">
        <f>A375-$C$13</f>
        <v>-0.66960000000000264</v>
      </c>
      <c r="F375">
        <f t="shared" si="5"/>
        <v>0.44836416000000351</v>
      </c>
    </row>
    <row r="376" spans="1:6" x14ac:dyDescent="0.3">
      <c r="A376" s="20">
        <v>6.9</v>
      </c>
      <c r="E376">
        <f>A376-$C$13</f>
        <v>0.4303999999999979</v>
      </c>
      <c r="F376">
        <f t="shared" si="5"/>
        <v>0.18524415999999819</v>
      </c>
    </row>
    <row r="377" spans="1:6" x14ac:dyDescent="0.3">
      <c r="A377" s="20">
        <v>6.5</v>
      </c>
      <c r="E377">
        <f>A377-$C$13</f>
        <v>3.039999999999754E-2</v>
      </c>
      <c r="F377">
        <f t="shared" si="5"/>
        <v>9.2415999999985042E-4</v>
      </c>
    </row>
    <row r="378" spans="1:6" x14ac:dyDescent="0.3">
      <c r="A378" s="20">
        <v>6.2</v>
      </c>
      <c r="E378">
        <f>A378-$C$13</f>
        <v>-0.26960000000000228</v>
      </c>
      <c r="F378">
        <f t="shared" si="5"/>
        <v>7.2684160000001233E-2</v>
      </c>
    </row>
    <row r="379" spans="1:6" x14ac:dyDescent="0.3">
      <c r="A379" s="20">
        <v>6.7</v>
      </c>
      <c r="E379">
        <f>A379-$C$13</f>
        <v>0.23039999999999772</v>
      </c>
      <c r="F379">
        <f t="shared" si="5"/>
        <v>5.3084159999998951E-2</v>
      </c>
    </row>
    <row r="380" spans="1:6" x14ac:dyDescent="0.3">
      <c r="A380" s="20">
        <v>6.3</v>
      </c>
      <c r="E380">
        <f>A380-$C$13</f>
        <v>-0.16960000000000264</v>
      </c>
      <c r="F380">
        <f t="shared" si="5"/>
        <v>2.8764160000000896E-2</v>
      </c>
    </row>
    <row r="381" spans="1:6" x14ac:dyDescent="0.3">
      <c r="A381" s="20">
        <v>6.3</v>
      </c>
      <c r="E381">
        <f>A381-$C$13</f>
        <v>-0.16960000000000264</v>
      </c>
      <c r="F381">
        <f t="shared" si="5"/>
        <v>2.8764160000000896E-2</v>
      </c>
    </row>
    <row r="382" spans="1:6" x14ac:dyDescent="0.3">
      <c r="A382" s="20">
        <v>7.2</v>
      </c>
      <c r="E382">
        <f>A382-$C$13</f>
        <v>0.73039999999999772</v>
      </c>
      <c r="F382">
        <f t="shared" si="5"/>
        <v>0.53348415999999665</v>
      </c>
    </row>
    <row r="383" spans="1:6" x14ac:dyDescent="0.3">
      <c r="A383" s="20">
        <v>6.3</v>
      </c>
      <c r="E383">
        <f>A383-$C$13</f>
        <v>-0.16960000000000264</v>
      </c>
      <c r="F383">
        <f t="shared" si="5"/>
        <v>2.8764160000000896E-2</v>
      </c>
    </row>
    <row r="384" spans="1:6" x14ac:dyDescent="0.3">
      <c r="A384" s="20">
        <v>6.5</v>
      </c>
      <c r="E384">
        <f>A384-$C$13</f>
        <v>3.039999999999754E-2</v>
      </c>
      <c r="F384">
        <f t="shared" si="5"/>
        <v>9.2415999999985042E-4</v>
      </c>
    </row>
    <row r="385" spans="1:6" x14ac:dyDescent="0.3">
      <c r="A385" s="20">
        <v>5.9</v>
      </c>
      <c r="E385">
        <f>A385-$C$13</f>
        <v>-0.5696000000000021</v>
      </c>
      <c r="F385">
        <f t="shared" si="5"/>
        <v>0.32444416000000242</v>
      </c>
    </row>
    <row r="386" spans="1:6" x14ac:dyDescent="0.3">
      <c r="A386" s="20">
        <v>7.1</v>
      </c>
      <c r="E386">
        <f>A386-$C$13</f>
        <v>0.63039999999999718</v>
      </c>
      <c r="F386">
        <f t="shared" si="5"/>
        <v>0.39740415999999645</v>
      </c>
    </row>
    <row r="387" spans="1:6" x14ac:dyDescent="0.3">
      <c r="A387" s="20">
        <v>5.9</v>
      </c>
      <c r="E387">
        <f>A387-$C$13</f>
        <v>-0.5696000000000021</v>
      </c>
      <c r="F387">
        <f t="shared" si="5"/>
        <v>0.32444416000000242</v>
      </c>
    </row>
    <row r="388" spans="1:6" x14ac:dyDescent="0.3">
      <c r="A388" s="20">
        <v>6.1</v>
      </c>
      <c r="E388">
        <f>A388-$C$13</f>
        <v>-0.36960000000000282</v>
      </c>
      <c r="F388">
        <f t="shared" si="5"/>
        <v>0.13660416000000208</v>
      </c>
    </row>
    <row r="389" spans="1:6" x14ac:dyDescent="0.3">
      <c r="A389" s="20">
        <v>5.8</v>
      </c>
      <c r="E389">
        <f>A389-$C$13</f>
        <v>-0.66960000000000264</v>
      </c>
      <c r="F389">
        <f t="shared" si="5"/>
        <v>0.44836416000000351</v>
      </c>
    </row>
    <row r="390" spans="1:6" x14ac:dyDescent="0.3">
      <c r="A390" s="20">
        <v>6.1</v>
      </c>
      <c r="E390">
        <f>A390-$C$13</f>
        <v>-0.36960000000000282</v>
      </c>
      <c r="F390">
        <f t="shared" si="5"/>
        <v>0.13660416000000208</v>
      </c>
    </row>
    <row r="391" spans="1:6" x14ac:dyDescent="0.3">
      <c r="A391" s="20">
        <v>6.9</v>
      </c>
      <c r="E391">
        <f>A391-$C$13</f>
        <v>0.4303999999999979</v>
      </c>
      <c r="F391">
        <f t="shared" si="5"/>
        <v>0.18524415999999819</v>
      </c>
    </row>
    <row r="392" spans="1:6" x14ac:dyDescent="0.3">
      <c r="A392" s="20">
        <v>5.8</v>
      </c>
      <c r="E392">
        <f>A392-$C$13</f>
        <v>-0.66960000000000264</v>
      </c>
      <c r="F392">
        <f t="shared" si="5"/>
        <v>0.44836416000000351</v>
      </c>
    </row>
    <row r="393" spans="1:6" x14ac:dyDescent="0.3">
      <c r="A393" s="20">
        <v>6.4</v>
      </c>
      <c r="E393">
        <f>A393-$C$13</f>
        <v>-6.9600000000002105E-2</v>
      </c>
      <c r="F393">
        <f t="shared" si="5"/>
        <v>4.8441600000002933E-3</v>
      </c>
    </row>
    <row r="394" spans="1:6" x14ac:dyDescent="0.3">
      <c r="A394" s="20">
        <v>6.2</v>
      </c>
      <c r="E394">
        <f>A394-$C$13</f>
        <v>-0.26960000000000228</v>
      </c>
      <c r="F394">
        <f t="shared" si="5"/>
        <v>7.2684160000001233E-2</v>
      </c>
    </row>
    <row r="395" spans="1:6" x14ac:dyDescent="0.3">
      <c r="A395" s="20">
        <v>6.9</v>
      </c>
      <c r="E395">
        <f>A395-$C$13</f>
        <v>0.4303999999999979</v>
      </c>
      <c r="F395">
        <f t="shared" si="5"/>
        <v>0.18524415999999819</v>
      </c>
    </row>
    <row r="396" spans="1:6" x14ac:dyDescent="0.3">
      <c r="A396" s="20">
        <v>6.5</v>
      </c>
      <c r="E396">
        <f>A396-$C$13</f>
        <v>3.039999999999754E-2</v>
      </c>
      <c r="F396">
        <f t="shared" ref="F396:F459" si="6">E396^2</f>
        <v>9.2415999999985042E-4</v>
      </c>
    </row>
    <row r="397" spans="1:6" x14ac:dyDescent="0.3">
      <c r="A397" s="20">
        <v>7</v>
      </c>
      <c r="E397">
        <f>A397-$C$13</f>
        <v>0.53039999999999754</v>
      </c>
      <c r="F397">
        <f t="shared" si="6"/>
        <v>0.28132415999999738</v>
      </c>
    </row>
    <row r="398" spans="1:6" x14ac:dyDescent="0.3">
      <c r="A398" s="20">
        <v>6.6</v>
      </c>
      <c r="E398">
        <f>A398-$C$13</f>
        <v>0.13039999999999718</v>
      </c>
      <c r="F398">
        <f t="shared" si="6"/>
        <v>1.7004159999999265E-2</v>
      </c>
    </row>
    <row r="399" spans="1:6" x14ac:dyDescent="0.3">
      <c r="A399" s="20">
        <v>6.2</v>
      </c>
      <c r="E399">
        <f>A399-$C$13</f>
        <v>-0.26960000000000228</v>
      </c>
      <c r="F399">
        <f t="shared" si="6"/>
        <v>7.2684160000001233E-2</v>
      </c>
    </row>
    <row r="400" spans="1:6" x14ac:dyDescent="0.3">
      <c r="A400" s="20">
        <v>6.7</v>
      </c>
      <c r="E400">
        <f>A400-$C$13</f>
        <v>0.23039999999999772</v>
      </c>
      <c r="F400">
        <f t="shared" si="6"/>
        <v>5.3084159999998951E-2</v>
      </c>
    </row>
    <row r="401" spans="1:6" x14ac:dyDescent="0.3">
      <c r="A401" s="20">
        <v>6</v>
      </c>
      <c r="E401">
        <f>A401-$C$13</f>
        <v>-0.46960000000000246</v>
      </c>
      <c r="F401">
        <f t="shared" si="6"/>
        <v>0.2205241600000023</v>
      </c>
    </row>
    <row r="402" spans="1:6" x14ac:dyDescent="0.3">
      <c r="A402" s="20">
        <v>6.3</v>
      </c>
      <c r="E402">
        <f>A402-$C$13</f>
        <v>-0.16960000000000264</v>
      </c>
      <c r="F402">
        <f t="shared" si="6"/>
        <v>2.8764160000000896E-2</v>
      </c>
    </row>
    <row r="403" spans="1:6" x14ac:dyDescent="0.3">
      <c r="A403" s="20">
        <v>5.9</v>
      </c>
      <c r="E403">
        <f>A403-$C$13</f>
        <v>-0.5696000000000021</v>
      </c>
      <c r="F403">
        <f t="shared" si="6"/>
        <v>0.32444416000000242</v>
      </c>
    </row>
    <row r="404" spans="1:6" x14ac:dyDescent="0.3">
      <c r="A404" s="20">
        <v>6.6</v>
      </c>
      <c r="E404">
        <f>A404-$C$13</f>
        <v>0.13039999999999718</v>
      </c>
      <c r="F404">
        <f t="shared" si="6"/>
        <v>1.7004159999999265E-2</v>
      </c>
    </row>
    <row r="405" spans="1:6" x14ac:dyDescent="0.3">
      <c r="A405" s="20">
        <v>6.4</v>
      </c>
      <c r="E405">
        <f>A405-$C$13</f>
        <v>-6.9600000000002105E-2</v>
      </c>
      <c r="F405">
        <f t="shared" si="6"/>
        <v>4.8441600000002933E-3</v>
      </c>
    </row>
    <row r="406" spans="1:6" x14ac:dyDescent="0.3">
      <c r="A406" s="20">
        <v>6.1</v>
      </c>
      <c r="E406">
        <f>A406-$C$13</f>
        <v>-0.36960000000000282</v>
      </c>
      <c r="F406">
        <f t="shared" si="6"/>
        <v>0.13660416000000208</v>
      </c>
    </row>
    <row r="407" spans="1:6" x14ac:dyDescent="0.3">
      <c r="A407" s="20">
        <v>6.4</v>
      </c>
      <c r="E407">
        <f>A407-$C$13</f>
        <v>-6.9600000000002105E-2</v>
      </c>
      <c r="F407">
        <f t="shared" si="6"/>
        <v>4.8441600000002933E-3</v>
      </c>
    </row>
    <row r="408" spans="1:6" x14ac:dyDescent="0.3">
      <c r="A408" s="20">
        <v>6.5</v>
      </c>
      <c r="E408">
        <f>A408-$C$13</f>
        <v>3.039999999999754E-2</v>
      </c>
      <c r="F408">
        <f t="shared" si="6"/>
        <v>9.2415999999985042E-4</v>
      </c>
    </row>
    <row r="409" spans="1:6" x14ac:dyDescent="0.3">
      <c r="A409" s="20">
        <v>6.2</v>
      </c>
      <c r="E409">
        <f>A409-$C$13</f>
        <v>-0.26960000000000228</v>
      </c>
      <c r="F409">
        <f t="shared" si="6"/>
        <v>7.2684160000001233E-2</v>
      </c>
    </row>
    <row r="410" spans="1:6" x14ac:dyDescent="0.3">
      <c r="A410" s="20">
        <v>7.2</v>
      </c>
      <c r="E410">
        <f>A410-$C$13</f>
        <v>0.73039999999999772</v>
      </c>
      <c r="F410">
        <f t="shared" si="6"/>
        <v>0.53348415999999665</v>
      </c>
    </row>
    <row r="411" spans="1:6" x14ac:dyDescent="0.3">
      <c r="A411" s="20">
        <v>6.3</v>
      </c>
      <c r="E411">
        <f>A411-$C$13</f>
        <v>-0.16960000000000264</v>
      </c>
      <c r="F411">
        <f t="shared" si="6"/>
        <v>2.8764160000000896E-2</v>
      </c>
    </row>
    <row r="412" spans="1:6" x14ac:dyDescent="0.3">
      <c r="A412" s="20">
        <v>6.8</v>
      </c>
      <c r="E412">
        <f>A412-$C$13</f>
        <v>0.33039999999999736</v>
      </c>
      <c r="F412">
        <f t="shared" si="6"/>
        <v>0.10916415999999826</v>
      </c>
    </row>
    <row r="413" spans="1:6" x14ac:dyDescent="0.3">
      <c r="A413" s="20">
        <v>6.4</v>
      </c>
      <c r="E413">
        <f>A413-$C$13</f>
        <v>-6.9600000000002105E-2</v>
      </c>
      <c r="F413">
        <f t="shared" si="6"/>
        <v>4.8441600000002933E-3</v>
      </c>
    </row>
    <row r="414" spans="1:6" x14ac:dyDescent="0.3">
      <c r="A414" s="20">
        <v>5.6</v>
      </c>
      <c r="E414">
        <f>A414-$C$13</f>
        <v>-0.86960000000000282</v>
      </c>
      <c r="F414">
        <f t="shared" si="6"/>
        <v>0.7562041600000049</v>
      </c>
    </row>
    <row r="415" spans="1:6" x14ac:dyDescent="0.3">
      <c r="A415" s="20">
        <v>6.4</v>
      </c>
      <c r="E415">
        <f>A415-$C$13</f>
        <v>-6.9600000000002105E-2</v>
      </c>
      <c r="F415">
        <f t="shared" si="6"/>
        <v>4.8441600000002933E-3</v>
      </c>
    </row>
    <row r="416" spans="1:6" x14ac:dyDescent="0.3">
      <c r="A416" s="20">
        <v>6.4</v>
      </c>
      <c r="E416">
        <f>A416-$C$13</f>
        <v>-6.9600000000002105E-2</v>
      </c>
      <c r="F416">
        <f t="shared" si="6"/>
        <v>4.8441600000002933E-3</v>
      </c>
    </row>
    <row r="417" spans="1:6" x14ac:dyDescent="0.3">
      <c r="A417" s="20">
        <v>6.4</v>
      </c>
      <c r="E417">
        <f>A417-$C$13</f>
        <v>-6.9600000000002105E-2</v>
      </c>
      <c r="F417">
        <f t="shared" si="6"/>
        <v>4.8441600000002933E-3</v>
      </c>
    </row>
    <row r="418" spans="1:6" x14ac:dyDescent="0.3">
      <c r="A418" s="20">
        <v>7</v>
      </c>
      <c r="E418">
        <f>A418-$C$13</f>
        <v>0.53039999999999754</v>
      </c>
      <c r="F418">
        <f t="shared" si="6"/>
        <v>0.28132415999999738</v>
      </c>
    </row>
    <row r="419" spans="1:6" x14ac:dyDescent="0.3">
      <c r="A419" s="20">
        <v>6.4</v>
      </c>
      <c r="E419">
        <f>A419-$C$13</f>
        <v>-6.9600000000002105E-2</v>
      </c>
      <c r="F419">
        <f t="shared" si="6"/>
        <v>4.8441600000002933E-3</v>
      </c>
    </row>
    <row r="420" spans="1:6" x14ac:dyDescent="0.3">
      <c r="A420" s="20">
        <v>6.4</v>
      </c>
      <c r="E420">
        <f>A420-$C$13</f>
        <v>-6.9600000000002105E-2</v>
      </c>
      <c r="F420">
        <f t="shared" si="6"/>
        <v>4.8441600000002933E-3</v>
      </c>
    </row>
    <row r="421" spans="1:6" x14ac:dyDescent="0.3">
      <c r="A421" s="20">
        <v>6.1</v>
      </c>
      <c r="E421">
        <f>A421-$C$13</f>
        <v>-0.36960000000000282</v>
      </c>
      <c r="F421">
        <f t="shared" si="6"/>
        <v>0.13660416000000208</v>
      </c>
    </row>
    <row r="422" spans="1:6" x14ac:dyDescent="0.3">
      <c r="A422" s="20">
        <v>7.2</v>
      </c>
      <c r="E422">
        <f>A422-$C$13</f>
        <v>0.73039999999999772</v>
      </c>
      <c r="F422">
        <f t="shared" si="6"/>
        <v>0.53348415999999665</v>
      </c>
    </row>
    <row r="423" spans="1:6" x14ac:dyDescent="0.3">
      <c r="A423" s="20">
        <v>6.3</v>
      </c>
      <c r="E423">
        <f>A423-$C$13</f>
        <v>-0.16960000000000264</v>
      </c>
      <c r="F423">
        <f t="shared" si="6"/>
        <v>2.8764160000000896E-2</v>
      </c>
    </row>
    <row r="424" spans="1:6" x14ac:dyDescent="0.3">
      <c r="A424" s="20">
        <v>5.3</v>
      </c>
      <c r="E424">
        <f>A424-$C$13</f>
        <v>-1.1696000000000026</v>
      </c>
      <c r="F424">
        <f t="shared" si="6"/>
        <v>1.3679641600000061</v>
      </c>
    </row>
    <row r="425" spans="1:6" x14ac:dyDescent="0.3">
      <c r="A425" s="20">
        <v>6.6</v>
      </c>
      <c r="E425">
        <f>A425-$C$13</f>
        <v>0.13039999999999718</v>
      </c>
      <c r="F425">
        <f t="shared" si="6"/>
        <v>1.7004159999999265E-2</v>
      </c>
    </row>
    <row r="426" spans="1:6" x14ac:dyDescent="0.3">
      <c r="A426" s="20">
        <v>6.1</v>
      </c>
      <c r="E426">
        <f>A426-$C$13</f>
        <v>-0.36960000000000282</v>
      </c>
      <c r="F426">
        <f t="shared" si="6"/>
        <v>0.13660416000000208</v>
      </c>
    </row>
    <row r="427" spans="1:6" x14ac:dyDescent="0.3">
      <c r="A427" s="20">
        <v>6</v>
      </c>
      <c r="E427">
        <f>A427-$C$13</f>
        <v>-0.46960000000000246</v>
      </c>
      <c r="F427">
        <f t="shared" si="6"/>
        <v>0.2205241600000023</v>
      </c>
    </row>
    <row r="428" spans="1:6" x14ac:dyDescent="0.3">
      <c r="A428" s="20">
        <v>6.4</v>
      </c>
      <c r="E428">
        <f>A428-$C$13</f>
        <v>-6.9600000000002105E-2</v>
      </c>
      <c r="F428">
        <f t="shared" si="6"/>
        <v>4.8441600000002933E-3</v>
      </c>
    </row>
    <row r="429" spans="1:6" x14ac:dyDescent="0.3">
      <c r="A429" s="20">
        <v>6.5</v>
      </c>
      <c r="E429">
        <f>A429-$C$13</f>
        <v>3.039999999999754E-2</v>
      </c>
      <c r="F429">
        <f t="shared" si="6"/>
        <v>9.2415999999985042E-4</v>
      </c>
    </row>
    <row r="430" spans="1:6" x14ac:dyDescent="0.3">
      <c r="A430" s="20">
        <v>6</v>
      </c>
      <c r="E430">
        <f>A430-$C$13</f>
        <v>-0.46960000000000246</v>
      </c>
      <c r="F430">
        <f t="shared" si="6"/>
        <v>0.2205241600000023</v>
      </c>
    </row>
    <row r="431" spans="1:6" x14ac:dyDescent="0.3">
      <c r="A431" s="20">
        <v>6.4</v>
      </c>
      <c r="E431">
        <f>A431-$C$13</f>
        <v>-6.9600000000002105E-2</v>
      </c>
      <c r="F431">
        <f t="shared" si="6"/>
        <v>4.8441600000002933E-3</v>
      </c>
    </row>
    <row r="432" spans="1:6" x14ac:dyDescent="0.3">
      <c r="A432" s="20">
        <v>6.1</v>
      </c>
      <c r="E432">
        <f>A432-$C$13</f>
        <v>-0.36960000000000282</v>
      </c>
      <c r="F432">
        <f t="shared" si="6"/>
        <v>0.13660416000000208</v>
      </c>
    </row>
    <row r="433" spans="1:6" x14ac:dyDescent="0.3">
      <c r="A433" s="20">
        <v>6.5</v>
      </c>
      <c r="E433">
        <f>A433-$C$13</f>
        <v>3.039999999999754E-2</v>
      </c>
      <c r="F433">
        <f t="shared" si="6"/>
        <v>9.2415999999985042E-4</v>
      </c>
    </row>
    <row r="434" spans="1:6" x14ac:dyDescent="0.3">
      <c r="A434" s="20">
        <v>6.6</v>
      </c>
      <c r="E434">
        <f>A434-$C$13</f>
        <v>0.13039999999999718</v>
      </c>
      <c r="F434">
        <f t="shared" si="6"/>
        <v>1.7004159999999265E-2</v>
      </c>
    </row>
    <row r="435" spans="1:6" x14ac:dyDescent="0.3">
      <c r="A435" s="20">
        <v>6.4</v>
      </c>
      <c r="E435">
        <f>A435-$C$13</f>
        <v>-6.9600000000002105E-2</v>
      </c>
      <c r="F435">
        <f t="shared" si="6"/>
        <v>4.8441600000002933E-3</v>
      </c>
    </row>
    <row r="436" spans="1:6" x14ac:dyDescent="0.3">
      <c r="A436" s="20">
        <v>7</v>
      </c>
      <c r="E436">
        <f>A436-$C$13</f>
        <v>0.53039999999999754</v>
      </c>
      <c r="F436">
        <f t="shared" si="6"/>
        <v>0.28132415999999738</v>
      </c>
    </row>
    <row r="437" spans="1:6" x14ac:dyDescent="0.3">
      <c r="A437" s="20">
        <v>6.9</v>
      </c>
      <c r="E437">
        <f>A437-$C$13</f>
        <v>0.4303999999999979</v>
      </c>
      <c r="F437">
        <f t="shared" si="6"/>
        <v>0.18524415999999819</v>
      </c>
    </row>
    <row r="438" spans="1:6" x14ac:dyDescent="0.3">
      <c r="A438" s="20">
        <v>6.5</v>
      </c>
      <c r="E438">
        <f>A438-$C$13</f>
        <v>3.039999999999754E-2</v>
      </c>
      <c r="F438">
        <f t="shared" si="6"/>
        <v>9.2415999999985042E-4</v>
      </c>
    </row>
    <row r="439" spans="1:6" x14ac:dyDescent="0.3">
      <c r="A439" s="20">
        <v>6.1</v>
      </c>
      <c r="E439">
        <f>A439-$C$13</f>
        <v>-0.36960000000000282</v>
      </c>
      <c r="F439">
        <f t="shared" si="6"/>
        <v>0.13660416000000208</v>
      </c>
    </row>
    <row r="440" spans="1:6" x14ac:dyDescent="0.3">
      <c r="A440" s="20">
        <v>7.1</v>
      </c>
      <c r="E440">
        <f>A440-$C$13</f>
        <v>0.63039999999999718</v>
      </c>
      <c r="F440">
        <f t="shared" si="6"/>
        <v>0.39740415999999645</v>
      </c>
    </row>
    <row r="441" spans="1:6" x14ac:dyDescent="0.3">
      <c r="A441" s="20">
        <v>6.5</v>
      </c>
      <c r="E441">
        <f>A441-$C$13</f>
        <v>3.039999999999754E-2</v>
      </c>
      <c r="F441">
        <f t="shared" si="6"/>
        <v>9.2415999999985042E-4</v>
      </c>
    </row>
    <row r="442" spans="1:6" x14ac:dyDescent="0.3">
      <c r="A442" s="20">
        <v>6.4</v>
      </c>
      <c r="E442">
        <f>A442-$C$13</f>
        <v>-6.9600000000002105E-2</v>
      </c>
      <c r="F442">
        <f t="shared" si="6"/>
        <v>4.8441600000002933E-3</v>
      </c>
    </row>
    <row r="443" spans="1:6" x14ac:dyDescent="0.3">
      <c r="A443" s="20">
        <v>6.1</v>
      </c>
      <c r="E443">
        <f>A443-$C$13</f>
        <v>-0.36960000000000282</v>
      </c>
      <c r="F443">
        <f t="shared" si="6"/>
        <v>0.13660416000000208</v>
      </c>
    </row>
    <row r="444" spans="1:6" x14ac:dyDescent="0.3">
      <c r="A444" s="20">
        <v>6</v>
      </c>
      <c r="E444">
        <f>A444-$C$13</f>
        <v>-0.46960000000000246</v>
      </c>
      <c r="F444">
        <f t="shared" si="6"/>
        <v>0.2205241600000023</v>
      </c>
    </row>
    <row r="445" spans="1:6" x14ac:dyDescent="0.3">
      <c r="A445" s="20">
        <v>6</v>
      </c>
      <c r="E445">
        <f>A445-$C$13</f>
        <v>-0.46960000000000246</v>
      </c>
      <c r="F445">
        <f t="shared" si="6"/>
        <v>0.2205241600000023</v>
      </c>
    </row>
    <row r="446" spans="1:6" x14ac:dyDescent="0.3">
      <c r="A446" s="20">
        <v>7.1</v>
      </c>
      <c r="E446">
        <f>A446-$C$13</f>
        <v>0.63039999999999718</v>
      </c>
      <c r="F446">
        <f t="shared" si="6"/>
        <v>0.39740415999999645</v>
      </c>
    </row>
    <row r="447" spans="1:6" x14ac:dyDescent="0.3">
      <c r="A447" s="20">
        <v>6</v>
      </c>
      <c r="E447">
        <f>A447-$C$13</f>
        <v>-0.46960000000000246</v>
      </c>
      <c r="F447">
        <f t="shared" si="6"/>
        <v>0.2205241600000023</v>
      </c>
    </row>
    <row r="448" spans="1:6" x14ac:dyDescent="0.3">
      <c r="A448" s="20">
        <v>6</v>
      </c>
      <c r="E448">
        <f>A448-$C$13</f>
        <v>-0.46960000000000246</v>
      </c>
      <c r="F448">
        <f t="shared" si="6"/>
        <v>0.2205241600000023</v>
      </c>
    </row>
    <row r="449" spans="1:6" x14ac:dyDescent="0.3">
      <c r="A449" s="20">
        <v>6.7</v>
      </c>
      <c r="E449">
        <f>A449-$C$13</f>
        <v>0.23039999999999772</v>
      </c>
      <c r="F449">
        <f t="shared" si="6"/>
        <v>5.3084159999998951E-2</v>
      </c>
    </row>
    <row r="450" spans="1:6" x14ac:dyDescent="0.3">
      <c r="A450" s="20">
        <v>6.7</v>
      </c>
      <c r="E450">
        <f>A450-$C$13</f>
        <v>0.23039999999999772</v>
      </c>
      <c r="F450">
        <f t="shared" si="6"/>
        <v>5.3084159999998951E-2</v>
      </c>
    </row>
    <row r="451" spans="1:6" x14ac:dyDescent="0.3">
      <c r="A451" s="20">
        <v>6.6</v>
      </c>
      <c r="E451">
        <f>A451-$C$13</f>
        <v>0.13039999999999718</v>
      </c>
      <c r="F451">
        <f t="shared" si="6"/>
        <v>1.7004159999999265E-2</v>
      </c>
    </row>
    <row r="452" spans="1:6" x14ac:dyDescent="0.3">
      <c r="A452" s="20">
        <v>6.5</v>
      </c>
      <c r="E452">
        <f>A452-$C$13</f>
        <v>3.039999999999754E-2</v>
      </c>
      <c r="F452">
        <f t="shared" si="6"/>
        <v>9.2415999999985042E-4</v>
      </c>
    </row>
    <row r="453" spans="1:6" x14ac:dyDescent="0.3">
      <c r="A453" s="20">
        <v>6.2</v>
      </c>
      <c r="E453">
        <f>A453-$C$13</f>
        <v>-0.26960000000000228</v>
      </c>
      <c r="F453">
        <f t="shared" si="6"/>
        <v>7.2684160000001233E-2</v>
      </c>
    </row>
    <row r="454" spans="1:6" x14ac:dyDescent="0.3">
      <c r="A454" s="20">
        <v>6.5</v>
      </c>
      <c r="E454">
        <f>A454-$C$13</f>
        <v>3.039999999999754E-2</v>
      </c>
      <c r="F454">
        <f t="shared" si="6"/>
        <v>9.2415999999985042E-4</v>
      </c>
    </row>
    <row r="455" spans="1:6" x14ac:dyDescent="0.3">
      <c r="A455" s="20">
        <v>6.9</v>
      </c>
      <c r="E455">
        <f>A455-$C$13</f>
        <v>0.4303999999999979</v>
      </c>
      <c r="F455">
        <f t="shared" si="6"/>
        <v>0.18524415999999819</v>
      </c>
    </row>
    <row r="456" spans="1:6" x14ac:dyDescent="0.3">
      <c r="A456" s="20">
        <v>5.9</v>
      </c>
      <c r="E456">
        <f>A456-$C$13</f>
        <v>-0.5696000000000021</v>
      </c>
      <c r="F456">
        <f t="shared" si="6"/>
        <v>0.32444416000000242</v>
      </c>
    </row>
    <row r="457" spans="1:6" x14ac:dyDescent="0.3">
      <c r="A457" s="20">
        <v>6.4</v>
      </c>
      <c r="E457">
        <f>A457-$C$13</f>
        <v>-6.9600000000002105E-2</v>
      </c>
      <c r="F457">
        <f t="shared" si="6"/>
        <v>4.8441600000002933E-3</v>
      </c>
    </row>
    <row r="458" spans="1:6" x14ac:dyDescent="0.3">
      <c r="A458" s="20">
        <v>6.6</v>
      </c>
      <c r="E458">
        <f>A458-$C$13</f>
        <v>0.13039999999999718</v>
      </c>
      <c r="F458">
        <f t="shared" si="6"/>
        <v>1.7004159999999265E-2</v>
      </c>
    </row>
    <row r="459" spans="1:6" x14ac:dyDescent="0.3">
      <c r="A459" s="20">
        <v>7</v>
      </c>
      <c r="E459">
        <f>A459-$C$13</f>
        <v>0.53039999999999754</v>
      </c>
      <c r="F459">
        <f t="shared" si="6"/>
        <v>0.28132415999999738</v>
      </c>
    </row>
    <row r="460" spans="1:6" x14ac:dyDescent="0.3">
      <c r="A460" s="20">
        <v>6.3</v>
      </c>
      <c r="E460">
        <f>A460-$C$13</f>
        <v>-0.16960000000000264</v>
      </c>
      <c r="F460">
        <f t="shared" ref="F460:F510" si="7">E460^2</f>
        <v>2.8764160000000896E-2</v>
      </c>
    </row>
    <row r="461" spans="1:6" x14ac:dyDescent="0.3">
      <c r="A461" s="20">
        <v>6</v>
      </c>
      <c r="E461">
        <f>A461-$C$13</f>
        <v>-0.46960000000000246</v>
      </c>
      <c r="F461">
        <f t="shared" si="7"/>
        <v>0.2205241600000023</v>
      </c>
    </row>
    <row r="462" spans="1:6" x14ac:dyDescent="0.3">
      <c r="A462" s="20">
        <v>6.9</v>
      </c>
      <c r="E462">
        <f>A462-$C$13</f>
        <v>0.4303999999999979</v>
      </c>
      <c r="F462">
        <f t="shared" si="7"/>
        <v>0.18524415999999819</v>
      </c>
    </row>
    <row r="463" spans="1:6" x14ac:dyDescent="0.3">
      <c r="A463" s="20">
        <v>7.6</v>
      </c>
      <c r="E463">
        <f>A463-$C$13</f>
        <v>1.1303999999999972</v>
      </c>
      <c r="F463">
        <f t="shared" si="7"/>
        <v>1.2778041599999936</v>
      </c>
    </row>
    <row r="464" spans="1:6" x14ac:dyDescent="0.3">
      <c r="A464" s="20">
        <v>6.6</v>
      </c>
      <c r="E464">
        <f>A464-$C$13</f>
        <v>0.13039999999999718</v>
      </c>
      <c r="F464">
        <f t="shared" si="7"/>
        <v>1.7004159999999265E-2</v>
      </c>
    </row>
    <row r="465" spans="1:6" x14ac:dyDescent="0.3">
      <c r="A465" s="20">
        <v>6</v>
      </c>
      <c r="E465">
        <f>A465-$C$13</f>
        <v>-0.46960000000000246</v>
      </c>
      <c r="F465">
        <f t="shared" si="7"/>
        <v>0.2205241600000023</v>
      </c>
    </row>
    <row r="466" spans="1:6" x14ac:dyDescent="0.3">
      <c r="A466" s="20">
        <v>7</v>
      </c>
      <c r="E466">
        <f>A466-$C$13</f>
        <v>0.53039999999999754</v>
      </c>
      <c r="F466">
        <f t="shared" si="7"/>
        <v>0.28132415999999738</v>
      </c>
    </row>
    <row r="467" spans="1:6" x14ac:dyDescent="0.3">
      <c r="A467" s="20">
        <v>6.7</v>
      </c>
      <c r="E467">
        <f>A467-$C$13</f>
        <v>0.23039999999999772</v>
      </c>
      <c r="F467">
        <f t="shared" si="7"/>
        <v>5.3084159999998951E-2</v>
      </c>
    </row>
    <row r="468" spans="1:6" x14ac:dyDescent="0.3">
      <c r="A468" s="20">
        <v>6</v>
      </c>
      <c r="E468">
        <f>A468-$C$13</f>
        <v>-0.46960000000000246</v>
      </c>
      <c r="F468">
        <f t="shared" si="7"/>
        <v>0.2205241600000023</v>
      </c>
    </row>
    <row r="469" spans="1:6" x14ac:dyDescent="0.3">
      <c r="A469" s="20">
        <v>6.4</v>
      </c>
      <c r="E469">
        <f>A469-$C$13</f>
        <v>-6.9600000000002105E-2</v>
      </c>
      <c r="F469">
        <f t="shared" si="7"/>
        <v>4.8441600000002933E-3</v>
      </c>
    </row>
    <row r="470" spans="1:6" x14ac:dyDescent="0.3">
      <c r="A470" s="20">
        <v>6.9</v>
      </c>
      <c r="E470">
        <f>A470-$C$13</f>
        <v>0.4303999999999979</v>
      </c>
      <c r="F470">
        <f t="shared" si="7"/>
        <v>0.18524415999999819</v>
      </c>
    </row>
    <row r="471" spans="1:6" x14ac:dyDescent="0.3">
      <c r="A471" s="20">
        <v>6</v>
      </c>
      <c r="E471">
        <f>A471-$C$13</f>
        <v>-0.46960000000000246</v>
      </c>
      <c r="F471">
        <f t="shared" si="7"/>
        <v>0.2205241600000023</v>
      </c>
    </row>
    <row r="472" spans="1:6" x14ac:dyDescent="0.3">
      <c r="A472" s="20">
        <v>6.4</v>
      </c>
      <c r="E472">
        <f>A472-$C$13</f>
        <v>-6.9600000000002105E-2</v>
      </c>
      <c r="F472">
        <f t="shared" si="7"/>
        <v>4.8441600000002933E-3</v>
      </c>
    </row>
    <row r="473" spans="1:6" x14ac:dyDescent="0.3">
      <c r="A473" s="20">
        <v>7.5</v>
      </c>
      <c r="E473">
        <f>A473-$C$13</f>
        <v>1.0303999999999975</v>
      </c>
      <c r="F473">
        <f t="shared" si="7"/>
        <v>1.0617241599999949</v>
      </c>
    </row>
    <row r="474" spans="1:6" x14ac:dyDescent="0.3">
      <c r="A474" s="20">
        <v>6.6</v>
      </c>
      <c r="E474">
        <f>A474-$C$13</f>
        <v>0.13039999999999718</v>
      </c>
      <c r="F474">
        <f t="shared" si="7"/>
        <v>1.7004159999999265E-2</v>
      </c>
    </row>
    <row r="475" spans="1:6" x14ac:dyDescent="0.3">
      <c r="A475" s="20">
        <v>5.9</v>
      </c>
      <c r="E475">
        <f>A475-$C$13</f>
        <v>-0.5696000000000021</v>
      </c>
      <c r="F475">
        <f t="shared" si="7"/>
        <v>0.32444416000000242</v>
      </c>
    </row>
    <row r="476" spans="1:6" x14ac:dyDescent="0.3">
      <c r="A476" s="20">
        <v>6.7</v>
      </c>
      <c r="E476">
        <f>A476-$C$13</f>
        <v>0.23039999999999772</v>
      </c>
      <c r="F476">
        <f t="shared" si="7"/>
        <v>5.3084159999998951E-2</v>
      </c>
    </row>
    <row r="477" spans="1:6" x14ac:dyDescent="0.3">
      <c r="A477" s="20">
        <v>6.3</v>
      </c>
      <c r="E477">
        <f>A477-$C$13</f>
        <v>-0.16960000000000264</v>
      </c>
      <c r="F477">
        <f t="shared" si="7"/>
        <v>2.8764160000000896E-2</v>
      </c>
    </row>
    <row r="478" spans="1:6" x14ac:dyDescent="0.3">
      <c r="A478" s="20">
        <v>6.7</v>
      </c>
      <c r="E478">
        <f>A478-$C$13</f>
        <v>0.23039999999999772</v>
      </c>
      <c r="F478">
        <f t="shared" si="7"/>
        <v>5.3084159999998951E-2</v>
      </c>
    </row>
    <row r="479" spans="1:6" x14ac:dyDescent="0.3">
      <c r="A479" s="20">
        <v>7.1</v>
      </c>
      <c r="E479">
        <f>A479-$C$13</f>
        <v>0.63039999999999718</v>
      </c>
      <c r="F479">
        <f t="shared" si="7"/>
        <v>0.39740415999999645</v>
      </c>
    </row>
    <row r="480" spans="1:6" x14ac:dyDescent="0.3">
      <c r="A480" s="20">
        <v>7.4</v>
      </c>
      <c r="E480">
        <f>A480-$C$13</f>
        <v>0.9303999999999979</v>
      </c>
      <c r="F480">
        <f t="shared" si="7"/>
        <v>0.86564415999999611</v>
      </c>
    </row>
    <row r="481" spans="1:6" x14ac:dyDescent="0.3">
      <c r="A481" s="20">
        <v>7</v>
      </c>
      <c r="E481">
        <f>A481-$C$13</f>
        <v>0.53039999999999754</v>
      </c>
      <c r="F481">
        <f t="shared" si="7"/>
        <v>0.28132415999999738</v>
      </c>
    </row>
    <row r="482" spans="1:6" x14ac:dyDescent="0.3">
      <c r="A482" s="20">
        <v>6.9</v>
      </c>
      <c r="E482">
        <f>A482-$C$13</f>
        <v>0.4303999999999979</v>
      </c>
      <c r="F482">
        <f t="shared" si="7"/>
        <v>0.18524415999999819</v>
      </c>
    </row>
    <row r="483" spans="1:6" x14ac:dyDescent="0.3">
      <c r="A483" s="20">
        <v>6.5</v>
      </c>
      <c r="E483">
        <f>A483-$C$13</f>
        <v>3.039999999999754E-2</v>
      </c>
      <c r="F483">
        <f t="shared" si="7"/>
        <v>9.2415999999985042E-4</v>
      </c>
    </row>
    <row r="484" spans="1:6" x14ac:dyDescent="0.3">
      <c r="A484" s="20">
        <v>7.2</v>
      </c>
      <c r="E484">
        <f>A484-$C$13</f>
        <v>0.73039999999999772</v>
      </c>
      <c r="F484">
        <f t="shared" si="7"/>
        <v>0.53348415999999665</v>
      </c>
    </row>
    <row r="485" spans="1:6" x14ac:dyDescent="0.3">
      <c r="A485" s="20">
        <v>5.9</v>
      </c>
      <c r="E485">
        <f>A485-$C$13</f>
        <v>-0.5696000000000021</v>
      </c>
      <c r="F485">
        <f t="shared" si="7"/>
        <v>0.32444416000000242</v>
      </c>
    </row>
    <row r="486" spans="1:6" x14ac:dyDescent="0.3">
      <c r="A486" s="20">
        <v>5.9</v>
      </c>
      <c r="E486">
        <f>A486-$C$13</f>
        <v>-0.5696000000000021</v>
      </c>
      <c r="F486">
        <f t="shared" si="7"/>
        <v>0.32444416000000242</v>
      </c>
    </row>
    <row r="487" spans="1:6" x14ac:dyDescent="0.3">
      <c r="A487" s="20">
        <v>7.1</v>
      </c>
      <c r="E487">
        <f>A487-$C$13</f>
        <v>0.63039999999999718</v>
      </c>
      <c r="F487">
        <f t="shared" si="7"/>
        <v>0.39740415999999645</v>
      </c>
    </row>
    <row r="488" spans="1:6" x14ac:dyDescent="0.3">
      <c r="A488" s="20">
        <v>6.2</v>
      </c>
      <c r="E488">
        <f>A488-$C$13</f>
        <v>-0.26960000000000228</v>
      </c>
      <c r="F488">
        <f t="shared" si="7"/>
        <v>7.2684160000001233E-2</v>
      </c>
    </row>
    <row r="489" spans="1:6" x14ac:dyDescent="0.3">
      <c r="A489" s="20">
        <v>7.3</v>
      </c>
      <c r="E489">
        <f>A489-$C$13</f>
        <v>0.83039999999999736</v>
      </c>
      <c r="F489">
        <f t="shared" si="7"/>
        <v>0.68956415999999565</v>
      </c>
    </row>
    <row r="490" spans="1:6" x14ac:dyDescent="0.3">
      <c r="A490" s="20">
        <v>6.4</v>
      </c>
      <c r="E490">
        <f>A490-$C$13</f>
        <v>-6.9600000000002105E-2</v>
      </c>
      <c r="F490">
        <f t="shared" si="7"/>
        <v>4.8441600000002933E-3</v>
      </c>
    </row>
    <row r="491" spans="1:6" x14ac:dyDescent="0.3">
      <c r="A491" s="20">
        <v>7</v>
      </c>
      <c r="E491">
        <f>A491-$C$13</f>
        <v>0.53039999999999754</v>
      </c>
      <c r="F491">
        <f t="shared" si="7"/>
        <v>0.28132415999999738</v>
      </c>
    </row>
    <row r="492" spans="1:6" x14ac:dyDescent="0.3">
      <c r="A492" s="20">
        <v>6.6</v>
      </c>
      <c r="E492">
        <f>A492-$C$13</f>
        <v>0.13039999999999718</v>
      </c>
      <c r="F492">
        <f t="shared" si="7"/>
        <v>1.7004159999999265E-2</v>
      </c>
    </row>
    <row r="493" spans="1:6" x14ac:dyDescent="0.3">
      <c r="A493" s="20">
        <v>6.2</v>
      </c>
      <c r="E493">
        <f>A493-$C$13</f>
        <v>-0.26960000000000228</v>
      </c>
      <c r="F493">
        <f t="shared" si="7"/>
        <v>7.2684160000001233E-2</v>
      </c>
    </row>
    <row r="494" spans="1:6" x14ac:dyDescent="0.3">
      <c r="A494" s="20">
        <v>6.2</v>
      </c>
      <c r="E494">
        <f>A494-$C$13</f>
        <v>-0.26960000000000228</v>
      </c>
      <c r="F494">
        <f t="shared" si="7"/>
        <v>7.2684160000001233E-2</v>
      </c>
    </row>
    <row r="495" spans="1:6" x14ac:dyDescent="0.3">
      <c r="A495" s="20">
        <v>6.3</v>
      </c>
      <c r="E495">
        <f>A495-$C$13</f>
        <v>-0.16960000000000264</v>
      </c>
      <c r="F495">
        <f t="shared" si="7"/>
        <v>2.8764160000000896E-2</v>
      </c>
    </row>
    <row r="496" spans="1:6" x14ac:dyDescent="0.3">
      <c r="A496" s="20">
        <v>6.6</v>
      </c>
      <c r="E496">
        <f>A496-$C$13</f>
        <v>0.13039999999999718</v>
      </c>
      <c r="F496">
        <f t="shared" si="7"/>
        <v>1.7004159999999265E-2</v>
      </c>
    </row>
    <row r="497" spans="1:6" x14ac:dyDescent="0.3">
      <c r="A497" s="20">
        <v>5.8</v>
      </c>
      <c r="E497">
        <f>A497-$C$13</f>
        <v>-0.66960000000000264</v>
      </c>
      <c r="F497">
        <f t="shared" si="7"/>
        <v>0.44836416000000351</v>
      </c>
    </row>
    <row r="498" spans="1:6" x14ac:dyDescent="0.3">
      <c r="A498" s="20">
        <v>6.7</v>
      </c>
      <c r="E498">
        <f>A498-$C$13</f>
        <v>0.23039999999999772</v>
      </c>
      <c r="F498">
        <f t="shared" si="7"/>
        <v>5.3084159999998951E-2</v>
      </c>
    </row>
    <row r="499" spans="1:6" x14ac:dyDescent="0.3">
      <c r="A499" s="20">
        <v>6</v>
      </c>
      <c r="E499">
        <f>A499-$C$13</f>
        <v>-0.46960000000000246</v>
      </c>
      <c r="F499">
        <f t="shared" si="7"/>
        <v>0.2205241600000023</v>
      </c>
    </row>
    <row r="500" spans="1:6" x14ac:dyDescent="0.3">
      <c r="A500" s="20">
        <v>6.7</v>
      </c>
      <c r="E500">
        <f>A500-$C$13</f>
        <v>0.23039999999999772</v>
      </c>
      <c r="F500">
        <f t="shared" si="7"/>
        <v>5.3084159999998951E-2</v>
      </c>
    </row>
    <row r="501" spans="1:6" x14ac:dyDescent="0.3">
      <c r="A501" s="20">
        <v>6.9</v>
      </c>
      <c r="E501">
        <f>A501-$C$13</f>
        <v>0.4303999999999979</v>
      </c>
      <c r="F501">
        <f t="shared" si="7"/>
        <v>0.18524415999999819</v>
      </c>
    </row>
    <row r="502" spans="1:6" x14ac:dyDescent="0.3">
      <c r="A502" s="20">
        <v>6.4</v>
      </c>
      <c r="E502">
        <f>A502-$C$13</f>
        <v>-6.9600000000002105E-2</v>
      </c>
      <c r="F502">
        <f t="shared" si="7"/>
        <v>4.8441600000002933E-3</v>
      </c>
    </row>
    <row r="503" spans="1:6" x14ac:dyDescent="0.3">
      <c r="A503" s="20">
        <v>6.6</v>
      </c>
      <c r="E503">
        <f>A503-$C$13</f>
        <v>0.13039999999999718</v>
      </c>
      <c r="F503">
        <f t="shared" si="7"/>
        <v>1.7004159999999265E-2</v>
      </c>
    </row>
    <row r="504" spans="1:6" x14ac:dyDescent="0.3">
      <c r="A504" s="20">
        <v>6.1</v>
      </c>
      <c r="E504">
        <f>A504-$C$13</f>
        <v>-0.36960000000000282</v>
      </c>
      <c r="F504">
        <f t="shared" si="7"/>
        <v>0.13660416000000208</v>
      </c>
    </row>
    <row r="505" spans="1:6" x14ac:dyDescent="0.3">
      <c r="A505" s="20">
        <v>6</v>
      </c>
      <c r="E505">
        <f>A505-$C$13</f>
        <v>-0.46960000000000246</v>
      </c>
      <c r="F505">
        <f t="shared" si="7"/>
        <v>0.2205241600000023</v>
      </c>
    </row>
    <row r="506" spans="1:6" x14ac:dyDescent="0.3">
      <c r="A506" s="20">
        <v>5.9</v>
      </c>
      <c r="E506">
        <f>A506-$C$13</f>
        <v>-0.5696000000000021</v>
      </c>
      <c r="F506">
        <f t="shared" si="7"/>
        <v>0.32444416000000242</v>
      </c>
    </row>
    <row r="507" spans="1:6" x14ac:dyDescent="0.3">
      <c r="A507" s="20">
        <v>7</v>
      </c>
      <c r="E507">
        <f>A507-$C$13</f>
        <v>0.53039999999999754</v>
      </c>
      <c r="F507">
        <f t="shared" si="7"/>
        <v>0.28132415999999738</v>
      </c>
    </row>
    <row r="508" spans="1:6" x14ac:dyDescent="0.3">
      <c r="A508" s="20">
        <v>6.3</v>
      </c>
      <c r="E508">
        <f>A508-$C$13</f>
        <v>-0.16960000000000264</v>
      </c>
      <c r="F508">
        <f t="shared" si="7"/>
        <v>2.8764160000000896E-2</v>
      </c>
    </row>
    <row r="509" spans="1:6" x14ac:dyDescent="0.3">
      <c r="A509" s="20">
        <v>6.8</v>
      </c>
      <c r="E509">
        <f>A509-$C$13</f>
        <v>0.33039999999999736</v>
      </c>
      <c r="F509">
        <f t="shared" si="7"/>
        <v>0.10916415999999826</v>
      </c>
    </row>
    <row r="510" spans="1:6" x14ac:dyDescent="0.3">
      <c r="A510" s="21">
        <v>6.7</v>
      </c>
      <c r="E510">
        <f>A510-$C$13</f>
        <v>0.23039999999999772</v>
      </c>
      <c r="F510">
        <f t="shared" si="7"/>
        <v>5.3084159999998951E-2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topLeftCell="A25" workbookViewId="0">
      <selection activeCell="F35" sqref="F35"/>
    </sheetView>
  </sheetViews>
  <sheetFormatPr defaultRowHeight="14.4" x14ac:dyDescent="0.3"/>
  <cols>
    <col min="1" max="1" width="14.33203125" bestFit="1" customWidth="1"/>
    <col min="2" max="3" width="35.5546875" bestFit="1" customWidth="1"/>
    <col min="5" max="5" width="13.33203125" bestFit="1" customWidth="1"/>
    <col min="8" max="8" width="12.5546875" bestFit="1" customWidth="1"/>
  </cols>
  <sheetData>
    <row r="1" spans="1:9" ht="40.200000000000003" x14ac:dyDescent="0.3">
      <c r="A1" s="3" t="s">
        <v>4</v>
      </c>
      <c r="B1" s="4" t="s">
        <v>5</v>
      </c>
      <c r="C1" s="5" t="s">
        <v>6</v>
      </c>
      <c r="E1" s="12" t="s">
        <v>7</v>
      </c>
    </row>
    <row r="2" spans="1:9" x14ac:dyDescent="0.3">
      <c r="A2" s="6">
        <v>41347.779363425929</v>
      </c>
      <c r="B2" s="7">
        <v>10</v>
      </c>
      <c r="C2" s="8">
        <v>10</v>
      </c>
      <c r="E2" t="s">
        <v>8</v>
      </c>
      <c r="F2">
        <f>AVERAGE(B2:B236)</f>
        <v>7.4702127659574469</v>
      </c>
    </row>
    <row r="3" spans="1:9" x14ac:dyDescent="0.3">
      <c r="A3" s="6">
        <v>41347.779675925929</v>
      </c>
      <c r="B3" s="7">
        <v>10</v>
      </c>
      <c r="C3" s="8">
        <v>10</v>
      </c>
      <c r="E3" t="s">
        <v>1</v>
      </c>
      <c r="F3">
        <f>_xlfn.STDEV.P(B2:B236)</f>
        <v>2.4129892200354406</v>
      </c>
    </row>
    <row r="4" spans="1:9" x14ac:dyDescent="0.3">
      <c r="A4" s="6">
        <v>41347.77983796296</v>
      </c>
      <c r="B4" s="7">
        <v>7</v>
      </c>
      <c r="C4" s="8">
        <v>8</v>
      </c>
      <c r="H4" t="s">
        <v>11</v>
      </c>
      <c r="I4">
        <v>0.05</v>
      </c>
    </row>
    <row r="5" spans="1:9" x14ac:dyDescent="0.3">
      <c r="A5" s="6">
        <v>41347.780034722222</v>
      </c>
      <c r="B5" s="7">
        <v>8</v>
      </c>
      <c r="C5" s="8">
        <v>9</v>
      </c>
      <c r="E5" t="s">
        <v>3</v>
      </c>
      <c r="F5">
        <v>30</v>
      </c>
      <c r="H5" t="s">
        <v>12</v>
      </c>
      <c r="I5">
        <v>1.96</v>
      </c>
    </row>
    <row r="6" spans="1:9" x14ac:dyDescent="0.3">
      <c r="A6" s="6">
        <v>41347.780173611114</v>
      </c>
      <c r="B6" s="7">
        <v>9</v>
      </c>
      <c r="C6" s="8">
        <v>9</v>
      </c>
      <c r="E6" t="s">
        <v>9</v>
      </c>
      <c r="F6">
        <v>8.3000000000000007</v>
      </c>
    </row>
    <row r="7" spans="1:9" x14ac:dyDescent="0.3">
      <c r="A7" s="6">
        <v>41347.780798611115</v>
      </c>
      <c r="B7" s="7">
        <v>10</v>
      </c>
      <c r="C7" s="8">
        <v>10</v>
      </c>
      <c r="E7" t="s">
        <v>0</v>
      </c>
      <c r="F7">
        <f>F3/SQRT(F5)</f>
        <v>0.44054954227673582</v>
      </c>
    </row>
    <row r="8" spans="1:9" x14ac:dyDescent="0.3">
      <c r="A8" s="6">
        <v>41347.781134259261</v>
      </c>
      <c r="B8" s="7">
        <v>8</v>
      </c>
      <c r="C8" s="8">
        <v>6</v>
      </c>
      <c r="E8" t="s">
        <v>10</v>
      </c>
      <c r="F8">
        <f>(F6-F2)/F7</f>
        <v>1.8835276272317956</v>
      </c>
      <c r="H8" t="s">
        <v>13</v>
      </c>
      <c r="I8" s="13" t="s">
        <v>14</v>
      </c>
    </row>
    <row r="9" spans="1:9" x14ac:dyDescent="0.3">
      <c r="A9" s="6">
        <v>41347.781712962962</v>
      </c>
      <c r="B9" s="7">
        <v>1</v>
      </c>
      <c r="C9" s="8">
        <v>2</v>
      </c>
    </row>
    <row r="10" spans="1:9" x14ac:dyDescent="0.3">
      <c r="A10" s="6">
        <v>41347.781805555554</v>
      </c>
      <c r="B10" s="7">
        <v>9</v>
      </c>
      <c r="C10" s="8">
        <v>9</v>
      </c>
      <c r="H10" t="s">
        <v>11</v>
      </c>
      <c r="I10">
        <v>0.05</v>
      </c>
    </row>
    <row r="11" spans="1:9" x14ac:dyDescent="0.3">
      <c r="A11" s="6">
        <v>41347.782037037039</v>
      </c>
      <c r="B11" s="7">
        <v>8</v>
      </c>
      <c r="C11" s="8">
        <v>5</v>
      </c>
      <c r="E11" t="s">
        <v>3</v>
      </c>
      <c r="F11">
        <v>50</v>
      </c>
      <c r="H11" t="s">
        <v>12</v>
      </c>
      <c r="I11">
        <v>1.96</v>
      </c>
    </row>
    <row r="12" spans="1:9" x14ac:dyDescent="0.3">
      <c r="A12" s="6">
        <v>41347.782048611109</v>
      </c>
      <c r="B12" s="7">
        <v>1</v>
      </c>
      <c r="C12" s="8">
        <v>1</v>
      </c>
      <c r="E12" t="s">
        <v>9</v>
      </c>
      <c r="F12">
        <v>8.3000000000000007</v>
      </c>
    </row>
    <row r="13" spans="1:9" x14ac:dyDescent="0.3">
      <c r="A13" s="6">
        <v>41347.782210648147</v>
      </c>
      <c r="B13" s="7">
        <v>9</v>
      </c>
      <c r="C13" s="8">
        <v>8.5</v>
      </c>
      <c r="E13" t="s">
        <v>0</v>
      </c>
      <c r="F13">
        <f>F3/SQRT(F11)</f>
        <v>0.34124820808341966</v>
      </c>
    </row>
    <row r="14" spans="1:9" x14ac:dyDescent="0.3">
      <c r="A14" s="6">
        <v>41347.782442129632</v>
      </c>
      <c r="B14" s="7">
        <v>2</v>
      </c>
      <c r="C14" s="8">
        <v>2</v>
      </c>
      <c r="E14" t="s">
        <v>10</v>
      </c>
      <c r="F14">
        <f>(F12-F2)/F13</f>
        <v>2.4316237107967718</v>
      </c>
      <c r="H14" t="s">
        <v>15</v>
      </c>
      <c r="I14" s="13" t="s">
        <v>16</v>
      </c>
    </row>
    <row r="15" spans="1:9" x14ac:dyDescent="0.3">
      <c r="A15" s="6">
        <v>41347.782465277778</v>
      </c>
      <c r="B15" s="7">
        <v>9</v>
      </c>
      <c r="C15" s="8">
        <v>9</v>
      </c>
      <c r="E15" t="s">
        <v>17</v>
      </c>
      <c r="F15">
        <f>1-0.9927</f>
        <v>7.2999999999999732E-3</v>
      </c>
    </row>
    <row r="16" spans="1:9" x14ac:dyDescent="0.3">
      <c r="A16" s="6">
        <v>41347.782719907409</v>
      </c>
      <c r="B16" s="7">
        <v>1</v>
      </c>
      <c r="C16" s="8">
        <v>1</v>
      </c>
      <c r="E16" t="s">
        <v>18</v>
      </c>
      <c r="F16">
        <f>F15*100</f>
        <v>0.72999999999999732</v>
      </c>
    </row>
    <row r="17" spans="1:11" x14ac:dyDescent="0.3">
      <c r="A17" s="6">
        <v>41347.782905092594</v>
      </c>
      <c r="B17" s="7">
        <v>7</v>
      </c>
      <c r="C17" s="8">
        <v>2</v>
      </c>
    </row>
    <row r="18" spans="1:11" x14ac:dyDescent="0.3">
      <c r="A18" s="6">
        <v>41347.783090277779</v>
      </c>
      <c r="B18" s="7">
        <v>10</v>
      </c>
      <c r="C18" s="8">
        <v>10</v>
      </c>
    </row>
    <row r="19" spans="1:11" x14ac:dyDescent="0.3">
      <c r="A19" s="6">
        <v>41347.783877314818</v>
      </c>
      <c r="B19" s="7">
        <v>5</v>
      </c>
      <c r="C19" s="8">
        <v>4</v>
      </c>
      <c r="E19" s="13">
        <v>32</v>
      </c>
      <c r="F19" s="13" t="s">
        <v>22</v>
      </c>
    </row>
    <row r="20" spans="1:11" x14ac:dyDescent="0.3">
      <c r="A20" s="6">
        <v>41347.784236111111</v>
      </c>
      <c r="B20" s="7">
        <v>2</v>
      </c>
      <c r="C20" s="8">
        <v>5</v>
      </c>
      <c r="E20" t="s">
        <v>3</v>
      </c>
      <c r="F20">
        <v>30</v>
      </c>
    </row>
    <row r="21" spans="1:11" x14ac:dyDescent="0.3">
      <c r="A21" s="6">
        <v>41347.785312499997</v>
      </c>
      <c r="B21" s="7">
        <v>8</v>
      </c>
      <c r="C21" s="8">
        <v>8</v>
      </c>
      <c r="E21" t="s">
        <v>9</v>
      </c>
      <c r="F21">
        <v>8.3000000000000007</v>
      </c>
    </row>
    <row r="22" spans="1:11" x14ac:dyDescent="0.3">
      <c r="A22" s="6">
        <v>41347.785381944443</v>
      </c>
      <c r="B22" s="7">
        <v>1</v>
      </c>
      <c r="C22" s="8">
        <v>1</v>
      </c>
      <c r="E22" t="s">
        <v>19</v>
      </c>
      <c r="F22">
        <v>7.8</v>
      </c>
    </row>
    <row r="23" spans="1:11" x14ac:dyDescent="0.3">
      <c r="A23" s="6">
        <v>41347.785879629628</v>
      </c>
      <c r="B23" s="7">
        <v>10</v>
      </c>
      <c r="C23" s="8">
        <v>10</v>
      </c>
      <c r="E23" t="s">
        <v>0</v>
      </c>
      <c r="F23">
        <f>F3/SQRT(F20)</f>
        <v>0.44054954227673582</v>
      </c>
    </row>
    <row r="24" spans="1:11" x14ac:dyDescent="0.3">
      <c r="A24" s="6">
        <v>41347.786053240743</v>
      </c>
      <c r="B24" s="7">
        <v>7</v>
      </c>
      <c r="C24" s="8">
        <v>6</v>
      </c>
      <c r="E24" t="s">
        <v>24</v>
      </c>
      <c r="F24" s="13">
        <f>(F21-F2)/F23</f>
        <v>1.8835276272317956</v>
      </c>
      <c r="G24" s="13" t="s">
        <v>20</v>
      </c>
      <c r="H24" s="13" t="s">
        <v>25</v>
      </c>
      <c r="I24" s="13"/>
      <c r="J24" s="13"/>
      <c r="K24" s="13"/>
    </row>
    <row r="25" spans="1:11" x14ac:dyDescent="0.3">
      <c r="A25" s="6">
        <v>41347.787685185183</v>
      </c>
      <c r="B25" s="7">
        <v>5</v>
      </c>
      <c r="C25" s="8">
        <v>4</v>
      </c>
      <c r="G25" s="13"/>
      <c r="H25" s="14" t="s">
        <v>21</v>
      </c>
      <c r="I25" s="13"/>
      <c r="J25" s="13"/>
      <c r="K25" s="13"/>
    </row>
    <row r="26" spans="1:11" x14ac:dyDescent="0.3">
      <c r="A26" s="6">
        <v>41347.788182870368</v>
      </c>
      <c r="B26" s="7">
        <v>8</v>
      </c>
      <c r="C26" s="8">
        <v>8</v>
      </c>
      <c r="E26" t="s">
        <v>23</v>
      </c>
      <c r="F26" s="13">
        <f>(F22-F2)/F23</f>
        <v>0.74858149287417408</v>
      </c>
      <c r="G26" s="13" t="s">
        <v>20</v>
      </c>
      <c r="H26" s="13" t="s">
        <v>26</v>
      </c>
      <c r="I26" s="13"/>
      <c r="J26" s="13"/>
      <c r="K26" s="13"/>
    </row>
    <row r="27" spans="1:11" x14ac:dyDescent="0.3">
      <c r="A27" s="6">
        <v>41347.788842592592</v>
      </c>
      <c r="B27" s="7">
        <v>6</v>
      </c>
      <c r="C27" s="8">
        <v>3</v>
      </c>
      <c r="G27" s="13"/>
      <c r="H27" s="14"/>
      <c r="I27" s="13"/>
      <c r="J27" s="13"/>
      <c r="K27" s="13"/>
    </row>
    <row r="28" spans="1:11" x14ac:dyDescent="0.3">
      <c r="A28" s="6">
        <v>41347.790046296293</v>
      </c>
      <c r="B28" s="7">
        <v>7</v>
      </c>
      <c r="C28" s="8">
        <v>7</v>
      </c>
      <c r="E28" t="s">
        <v>27</v>
      </c>
    </row>
    <row r="29" spans="1:11" x14ac:dyDescent="0.3">
      <c r="A29" s="6">
        <v>41347.790208333332</v>
      </c>
      <c r="B29" s="7">
        <v>1</v>
      </c>
      <c r="C29" s="8">
        <v>1</v>
      </c>
    </row>
    <row r="30" spans="1:11" x14ac:dyDescent="0.3">
      <c r="A30" s="6">
        <v>41347.791921296295</v>
      </c>
      <c r="B30" s="7">
        <v>10</v>
      </c>
      <c r="C30" s="8">
        <v>3</v>
      </c>
      <c r="E30" s="13">
        <v>33</v>
      </c>
      <c r="F30" s="13" t="s">
        <v>22</v>
      </c>
    </row>
    <row r="31" spans="1:11" x14ac:dyDescent="0.3">
      <c r="A31" s="6">
        <v>41347.793090277781</v>
      </c>
      <c r="B31" s="7">
        <v>1</v>
      </c>
      <c r="C31" s="8">
        <v>2</v>
      </c>
      <c r="E31" t="s">
        <v>3</v>
      </c>
      <c r="F31">
        <v>50</v>
      </c>
    </row>
    <row r="32" spans="1:11" x14ac:dyDescent="0.3">
      <c r="A32" s="6">
        <v>41347.79383101852</v>
      </c>
      <c r="B32" s="7">
        <v>7</v>
      </c>
      <c r="C32" s="8">
        <v>6</v>
      </c>
      <c r="E32" t="s">
        <v>9</v>
      </c>
      <c r="F32">
        <v>8.3000000000000007</v>
      </c>
    </row>
    <row r="33" spans="1:11" x14ac:dyDescent="0.3">
      <c r="A33" s="6">
        <v>41347.794409722221</v>
      </c>
      <c r="B33" s="7">
        <v>7</v>
      </c>
      <c r="C33" s="8">
        <v>10</v>
      </c>
      <c r="E33" t="s">
        <v>19</v>
      </c>
      <c r="F33">
        <v>7.8</v>
      </c>
    </row>
    <row r="34" spans="1:11" x14ac:dyDescent="0.3">
      <c r="A34" s="6">
        <v>41347.798854166664</v>
      </c>
      <c r="B34" s="7">
        <v>10</v>
      </c>
      <c r="C34" s="8">
        <v>9</v>
      </c>
      <c r="E34" t="s">
        <v>0</v>
      </c>
      <c r="F34">
        <f>F3/SQRT(F31)</f>
        <v>0.34124820808341966</v>
      </c>
    </row>
    <row r="35" spans="1:11" x14ac:dyDescent="0.3">
      <c r="A35" s="6">
        <v>41347.798888888887</v>
      </c>
      <c r="B35" s="7">
        <v>5</v>
      </c>
      <c r="C35" s="8">
        <v>7</v>
      </c>
      <c r="E35" t="s">
        <v>24</v>
      </c>
      <c r="F35" s="13">
        <f>(F32-F2)/F34</f>
        <v>2.4316237107967718</v>
      </c>
      <c r="G35" s="13" t="s">
        <v>20</v>
      </c>
      <c r="H35" s="13" t="s">
        <v>28</v>
      </c>
      <c r="I35" s="13"/>
      <c r="J35" s="13"/>
      <c r="K35" s="13"/>
    </row>
    <row r="36" spans="1:11" x14ac:dyDescent="0.3">
      <c r="A36" s="6">
        <v>41347.799004629633</v>
      </c>
      <c r="B36" s="7">
        <v>6</v>
      </c>
      <c r="C36" s="8">
        <v>10</v>
      </c>
      <c r="G36" s="13"/>
      <c r="H36" s="14" t="s">
        <v>21</v>
      </c>
      <c r="I36" s="13"/>
      <c r="J36" s="13"/>
      <c r="K36" s="13"/>
    </row>
    <row r="37" spans="1:11" x14ac:dyDescent="0.3">
      <c r="A37" s="6">
        <v>41347.800266203703</v>
      </c>
      <c r="B37" s="7">
        <v>7</v>
      </c>
      <c r="C37" s="8">
        <v>9</v>
      </c>
      <c r="E37" t="s">
        <v>23</v>
      </c>
      <c r="F37" s="13">
        <f>(F33-F2)/F34</f>
        <v>0.96641455172692059</v>
      </c>
      <c r="G37" s="13" t="s">
        <v>20</v>
      </c>
      <c r="H37" s="13" t="s">
        <v>26</v>
      </c>
      <c r="I37" s="13"/>
      <c r="J37" s="13"/>
      <c r="K37" s="13"/>
    </row>
    <row r="38" spans="1:11" x14ac:dyDescent="0.3">
      <c r="A38" s="6">
        <v>41347.800625000003</v>
      </c>
      <c r="B38" s="7">
        <v>7</v>
      </c>
      <c r="C38" s="8">
        <v>6</v>
      </c>
    </row>
    <row r="39" spans="1:11" x14ac:dyDescent="0.3">
      <c r="A39" s="6">
        <v>41347.804606481484</v>
      </c>
      <c r="B39" s="7">
        <v>1</v>
      </c>
      <c r="C39" s="8">
        <v>1</v>
      </c>
      <c r="E39" s="13" t="s">
        <v>29</v>
      </c>
    </row>
    <row r="40" spans="1:11" x14ac:dyDescent="0.3">
      <c r="A40" s="6">
        <v>41347.806030092594</v>
      </c>
      <c r="B40" s="7">
        <v>8</v>
      </c>
      <c r="C40" s="8">
        <v>9</v>
      </c>
    </row>
    <row r="41" spans="1:11" x14ac:dyDescent="0.3">
      <c r="A41" s="6">
        <v>41347.812361111108</v>
      </c>
      <c r="B41" s="7">
        <v>9</v>
      </c>
      <c r="C41" s="8">
        <v>10</v>
      </c>
    </row>
    <row r="42" spans="1:11" x14ac:dyDescent="0.3">
      <c r="A42" s="6">
        <v>41347.813356481478</v>
      </c>
      <c r="B42" s="7">
        <v>7</v>
      </c>
      <c r="C42" s="8">
        <v>9</v>
      </c>
    </row>
    <row r="43" spans="1:11" x14ac:dyDescent="0.3">
      <c r="A43" s="6">
        <v>41347.814722222225</v>
      </c>
      <c r="B43" s="7">
        <v>10</v>
      </c>
      <c r="C43" s="8">
        <v>7</v>
      </c>
    </row>
    <row r="44" spans="1:11" x14ac:dyDescent="0.3">
      <c r="A44" s="6">
        <v>41347.816736111112</v>
      </c>
      <c r="B44" s="7">
        <v>2</v>
      </c>
      <c r="C44" s="8">
        <v>1</v>
      </c>
    </row>
    <row r="45" spans="1:11" x14ac:dyDescent="0.3">
      <c r="A45" s="6">
        <v>41347.819016203706</v>
      </c>
      <c r="B45" s="7">
        <v>10</v>
      </c>
      <c r="C45" s="8">
        <v>10</v>
      </c>
    </row>
    <row r="46" spans="1:11" x14ac:dyDescent="0.3">
      <c r="A46" s="6">
        <v>41347.81927083333</v>
      </c>
      <c r="B46" s="7">
        <v>9</v>
      </c>
      <c r="C46" s="8">
        <v>8</v>
      </c>
    </row>
    <row r="47" spans="1:11" x14ac:dyDescent="0.3">
      <c r="A47" s="6">
        <v>41347.819768518515</v>
      </c>
      <c r="B47" s="7">
        <v>9</v>
      </c>
      <c r="C47" s="8">
        <v>9</v>
      </c>
    </row>
    <row r="48" spans="1:11" x14ac:dyDescent="0.3">
      <c r="A48" s="6">
        <v>41347.821203703701</v>
      </c>
      <c r="B48" s="7">
        <v>10</v>
      </c>
      <c r="C48" s="8">
        <v>9</v>
      </c>
    </row>
    <row r="49" spans="1:3" x14ac:dyDescent="0.3">
      <c r="A49" s="6">
        <v>41347.823576388888</v>
      </c>
      <c r="B49" s="7">
        <v>6</v>
      </c>
      <c r="C49" s="8">
        <v>9</v>
      </c>
    </row>
    <row r="50" spans="1:3" x14ac:dyDescent="0.3">
      <c r="A50" s="6">
        <v>41347.824155092596</v>
      </c>
      <c r="B50" s="7">
        <v>8</v>
      </c>
      <c r="C50" s="8">
        <v>5</v>
      </c>
    </row>
    <row r="51" spans="1:3" x14ac:dyDescent="0.3">
      <c r="A51" s="6">
        <v>41347.82439814815</v>
      </c>
      <c r="B51" s="7">
        <v>7</v>
      </c>
      <c r="C51" s="8">
        <v>7</v>
      </c>
    </row>
    <row r="52" spans="1:3" x14ac:dyDescent="0.3">
      <c r="A52" s="6">
        <v>41347.824745370373</v>
      </c>
      <c r="B52" s="7">
        <v>9</v>
      </c>
      <c r="C52" s="8">
        <v>10</v>
      </c>
    </row>
    <row r="53" spans="1:3" x14ac:dyDescent="0.3">
      <c r="A53" s="6">
        <v>41347.824872685182</v>
      </c>
      <c r="B53" s="7">
        <v>8</v>
      </c>
      <c r="C53" s="8">
        <v>7</v>
      </c>
    </row>
    <row r="54" spans="1:3" x14ac:dyDescent="0.3">
      <c r="A54" s="6">
        <v>41347.826319444444</v>
      </c>
      <c r="B54" s="7">
        <v>5</v>
      </c>
      <c r="C54" s="8">
        <v>7</v>
      </c>
    </row>
    <row r="55" spans="1:3" x14ac:dyDescent="0.3">
      <c r="A55" s="6">
        <v>41347.8280787037</v>
      </c>
      <c r="B55" s="7">
        <v>10</v>
      </c>
      <c r="C55" s="8">
        <v>10</v>
      </c>
    </row>
    <row r="56" spans="1:3" x14ac:dyDescent="0.3">
      <c r="A56" s="6">
        <v>41347.847719907404</v>
      </c>
      <c r="B56" s="7">
        <v>10</v>
      </c>
      <c r="C56" s="8">
        <v>10</v>
      </c>
    </row>
    <row r="57" spans="1:3" x14ac:dyDescent="0.3">
      <c r="A57" s="6">
        <v>41347.848460648151</v>
      </c>
      <c r="B57" s="7">
        <v>9</v>
      </c>
      <c r="C57" s="8">
        <v>8</v>
      </c>
    </row>
    <row r="58" spans="1:3" x14ac:dyDescent="0.3">
      <c r="A58" s="6">
        <v>41347.834293981483</v>
      </c>
      <c r="B58" s="7">
        <v>9</v>
      </c>
      <c r="C58" s="8">
        <v>9</v>
      </c>
    </row>
    <row r="59" spans="1:3" x14ac:dyDescent="0.3">
      <c r="A59" s="6">
        <v>41347.834652777776</v>
      </c>
      <c r="B59" s="7">
        <v>10</v>
      </c>
      <c r="C59" s="8">
        <v>9</v>
      </c>
    </row>
    <row r="60" spans="1:3" x14ac:dyDescent="0.3">
      <c r="A60" s="6">
        <v>41347.834965277776</v>
      </c>
      <c r="B60" s="7">
        <v>7</v>
      </c>
      <c r="C60" s="8">
        <v>1</v>
      </c>
    </row>
    <row r="61" spans="1:3" x14ac:dyDescent="0.3">
      <c r="A61" s="6">
        <v>41347.835486111115</v>
      </c>
      <c r="B61" s="7">
        <v>7</v>
      </c>
      <c r="C61" s="8">
        <v>10</v>
      </c>
    </row>
    <row r="62" spans="1:3" x14ac:dyDescent="0.3">
      <c r="A62" s="6">
        <v>41347.83792824074</v>
      </c>
      <c r="B62" s="7">
        <v>8</v>
      </c>
      <c r="C62" s="8">
        <v>10</v>
      </c>
    </row>
    <row r="63" spans="1:3" x14ac:dyDescent="0.3">
      <c r="A63" s="6">
        <v>41347.840543981481</v>
      </c>
      <c r="B63" s="7">
        <v>8</v>
      </c>
      <c r="C63" s="8">
        <v>6</v>
      </c>
    </row>
    <row r="64" spans="1:3" x14ac:dyDescent="0.3">
      <c r="A64" s="6">
        <v>41347.841226851851</v>
      </c>
      <c r="B64" s="7">
        <v>10</v>
      </c>
      <c r="C64" s="8">
        <v>5</v>
      </c>
    </row>
    <row r="65" spans="1:3" x14ac:dyDescent="0.3">
      <c r="A65" s="6">
        <v>41347.841574074075</v>
      </c>
      <c r="B65" s="7">
        <v>8</v>
      </c>
      <c r="C65" s="8">
        <v>8</v>
      </c>
    </row>
    <row r="66" spans="1:3" x14ac:dyDescent="0.3">
      <c r="A66" s="6">
        <v>41347.842465277776</v>
      </c>
      <c r="B66" s="7">
        <v>4</v>
      </c>
      <c r="C66" s="8">
        <v>2</v>
      </c>
    </row>
    <row r="67" spans="1:3" x14ac:dyDescent="0.3">
      <c r="A67" s="6">
        <v>41347.844699074078</v>
      </c>
      <c r="B67" s="7">
        <v>10</v>
      </c>
      <c r="C67" s="8">
        <v>10</v>
      </c>
    </row>
    <row r="68" spans="1:3" x14ac:dyDescent="0.3">
      <c r="A68" s="6">
        <v>41347.844699074078</v>
      </c>
      <c r="B68" s="7">
        <v>9</v>
      </c>
      <c r="C68" s="8">
        <v>10</v>
      </c>
    </row>
    <row r="69" spans="1:3" x14ac:dyDescent="0.3">
      <c r="A69" s="6">
        <v>41347.849548611113</v>
      </c>
      <c r="B69" s="7">
        <v>10</v>
      </c>
      <c r="C69" s="8">
        <v>10</v>
      </c>
    </row>
    <row r="70" spans="1:3" x14ac:dyDescent="0.3">
      <c r="A70" s="6">
        <v>41347.864618055559</v>
      </c>
      <c r="B70" s="7">
        <v>10</v>
      </c>
      <c r="C70" s="8">
        <v>10</v>
      </c>
    </row>
    <row r="71" spans="1:3" x14ac:dyDescent="0.3">
      <c r="A71" s="6">
        <v>41347.868784722225</v>
      </c>
      <c r="B71" s="7">
        <v>6</v>
      </c>
      <c r="C71" s="8">
        <v>8</v>
      </c>
    </row>
    <row r="72" spans="1:3" x14ac:dyDescent="0.3">
      <c r="A72" s="6">
        <v>41347.869143518517</v>
      </c>
      <c r="B72" s="7">
        <v>1</v>
      </c>
      <c r="C72" s="8">
        <v>1</v>
      </c>
    </row>
    <row r="73" spans="1:3" x14ac:dyDescent="0.3">
      <c r="A73" s="6">
        <v>41347.879247685189</v>
      </c>
      <c r="B73" s="7">
        <v>9</v>
      </c>
      <c r="C73" s="8">
        <v>10</v>
      </c>
    </row>
    <row r="74" spans="1:3" x14ac:dyDescent="0.3">
      <c r="A74" s="6">
        <v>41347.880115740743</v>
      </c>
      <c r="B74" s="7">
        <v>8</v>
      </c>
      <c r="C74" s="8">
        <v>2</v>
      </c>
    </row>
    <row r="75" spans="1:3" x14ac:dyDescent="0.3">
      <c r="A75" s="6">
        <v>41347.880578703705</v>
      </c>
      <c r="B75" s="7">
        <v>2</v>
      </c>
      <c r="C75" s="8">
        <v>5</v>
      </c>
    </row>
    <row r="76" spans="1:3" x14ac:dyDescent="0.3">
      <c r="A76" s="6">
        <v>41347.882731481484</v>
      </c>
      <c r="B76" s="7">
        <v>9</v>
      </c>
      <c r="C76" s="8">
        <v>9</v>
      </c>
    </row>
    <row r="77" spans="1:3" x14ac:dyDescent="0.3">
      <c r="A77" s="6">
        <v>41347.883564814816</v>
      </c>
      <c r="B77" s="7">
        <v>9</v>
      </c>
      <c r="C77" s="8">
        <v>10</v>
      </c>
    </row>
    <row r="78" spans="1:3" x14ac:dyDescent="0.3">
      <c r="A78" s="6">
        <v>41347.885937500003</v>
      </c>
      <c r="B78" s="7">
        <v>10</v>
      </c>
      <c r="C78" s="8">
        <v>10</v>
      </c>
    </row>
    <row r="79" spans="1:3" x14ac:dyDescent="0.3">
      <c r="A79" s="6">
        <v>41347.887476851851</v>
      </c>
      <c r="B79" s="7">
        <v>8</v>
      </c>
      <c r="C79" s="8">
        <v>5</v>
      </c>
    </row>
    <row r="80" spans="1:3" x14ac:dyDescent="0.3">
      <c r="A80" s="6">
        <v>41347.888865740744</v>
      </c>
      <c r="B80" s="7">
        <v>8</v>
      </c>
      <c r="C80" s="8">
        <v>7</v>
      </c>
    </row>
    <row r="81" spans="1:3" x14ac:dyDescent="0.3">
      <c r="A81" s="6">
        <v>41347.911354166667</v>
      </c>
      <c r="B81" s="7">
        <v>8</v>
      </c>
      <c r="C81" s="8">
        <v>9</v>
      </c>
    </row>
    <row r="82" spans="1:3" x14ac:dyDescent="0.3">
      <c r="A82" s="6">
        <v>41347.911643518521</v>
      </c>
      <c r="B82" s="7">
        <v>8</v>
      </c>
      <c r="C82" s="8">
        <v>8</v>
      </c>
    </row>
    <row r="83" spans="1:3" x14ac:dyDescent="0.3">
      <c r="A83" s="6">
        <v>41347.914259259262</v>
      </c>
      <c r="B83" s="7">
        <v>9</v>
      </c>
      <c r="C83" s="8">
        <v>9</v>
      </c>
    </row>
    <row r="84" spans="1:3" x14ac:dyDescent="0.3">
      <c r="A84" s="6">
        <v>41347.91710648148</v>
      </c>
      <c r="B84" s="7">
        <v>5</v>
      </c>
      <c r="C84" s="8">
        <v>6</v>
      </c>
    </row>
    <row r="85" spans="1:3" x14ac:dyDescent="0.3">
      <c r="A85" s="6">
        <v>41347.917199074072</v>
      </c>
      <c r="B85" s="7">
        <v>5</v>
      </c>
      <c r="C85" s="8">
        <v>6</v>
      </c>
    </row>
    <row r="86" spans="1:3" x14ac:dyDescent="0.3">
      <c r="A86" s="6">
        <v>41347.917592592596</v>
      </c>
      <c r="B86" s="7">
        <v>2</v>
      </c>
      <c r="C86" s="8">
        <v>3</v>
      </c>
    </row>
    <row r="87" spans="1:3" x14ac:dyDescent="0.3">
      <c r="A87" s="6">
        <v>41347.917824074073</v>
      </c>
      <c r="B87" s="7">
        <v>2</v>
      </c>
      <c r="C87" s="8">
        <v>1</v>
      </c>
    </row>
    <row r="88" spans="1:3" x14ac:dyDescent="0.3">
      <c r="A88" s="6">
        <v>41347.920868055553</v>
      </c>
      <c r="B88" s="7">
        <v>8</v>
      </c>
      <c r="C88" s="8">
        <v>9</v>
      </c>
    </row>
    <row r="89" spans="1:3" x14ac:dyDescent="0.3">
      <c r="A89" s="6">
        <v>41347.925798611112</v>
      </c>
      <c r="B89" s="7">
        <v>9</v>
      </c>
      <c r="C89" s="8">
        <v>8</v>
      </c>
    </row>
    <row r="90" spans="1:3" x14ac:dyDescent="0.3">
      <c r="A90" s="6">
        <v>41347.95140046296</v>
      </c>
      <c r="B90" s="7">
        <v>9</v>
      </c>
      <c r="C90" s="8">
        <v>7</v>
      </c>
    </row>
    <row r="91" spans="1:3" x14ac:dyDescent="0.3">
      <c r="A91" s="6">
        <v>41347.951423611114</v>
      </c>
      <c r="B91" s="7">
        <v>8</v>
      </c>
      <c r="C91" s="8">
        <v>9</v>
      </c>
    </row>
    <row r="92" spans="1:3" x14ac:dyDescent="0.3">
      <c r="A92" s="6">
        <v>41347.953321759262</v>
      </c>
      <c r="B92" s="7">
        <v>5</v>
      </c>
      <c r="C92" s="8">
        <v>8</v>
      </c>
    </row>
    <row r="93" spans="1:3" x14ac:dyDescent="0.3">
      <c r="A93" s="6">
        <v>41347.956331018519</v>
      </c>
      <c r="B93" s="7">
        <v>10</v>
      </c>
      <c r="C93" s="8">
        <v>10</v>
      </c>
    </row>
    <row r="94" spans="1:3" x14ac:dyDescent="0.3">
      <c r="A94" s="6">
        <v>41347.959849537037</v>
      </c>
      <c r="B94" s="7">
        <v>3</v>
      </c>
      <c r="C94" s="8">
        <v>8</v>
      </c>
    </row>
    <row r="95" spans="1:3" x14ac:dyDescent="0.3">
      <c r="A95" s="6">
        <v>41347.963541666664</v>
      </c>
      <c r="B95" s="7">
        <v>6</v>
      </c>
      <c r="C95" s="8">
        <v>7</v>
      </c>
    </row>
    <row r="96" spans="1:3" x14ac:dyDescent="0.3">
      <c r="A96" s="6">
        <v>41347.970451388886</v>
      </c>
      <c r="B96" s="7">
        <v>8</v>
      </c>
      <c r="C96" s="8">
        <v>8</v>
      </c>
    </row>
    <row r="97" spans="1:3" x14ac:dyDescent="0.3">
      <c r="A97" s="6">
        <v>41347.972673611112</v>
      </c>
      <c r="B97" s="7">
        <v>9</v>
      </c>
      <c r="C97" s="8">
        <v>7</v>
      </c>
    </row>
    <row r="98" spans="1:3" x14ac:dyDescent="0.3">
      <c r="A98" s="6">
        <v>41347.974710648145</v>
      </c>
      <c r="B98" s="7">
        <v>8</v>
      </c>
      <c r="C98" s="8">
        <v>8</v>
      </c>
    </row>
    <row r="99" spans="1:3" x14ac:dyDescent="0.3">
      <c r="A99" s="6">
        <v>41347.975428240738</v>
      </c>
      <c r="B99" s="7">
        <v>8</v>
      </c>
      <c r="C99" s="8">
        <v>7</v>
      </c>
    </row>
    <row r="100" spans="1:3" x14ac:dyDescent="0.3">
      <c r="A100" s="6">
        <v>41347.975671296299</v>
      </c>
      <c r="B100" s="7">
        <v>8</v>
      </c>
      <c r="C100" s="8">
        <v>7</v>
      </c>
    </row>
    <row r="101" spans="1:3" x14ac:dyDescent="0.3">
      <c r="A101" s="6">
        <v>41347.984050925923</v>
      </c>
      <c r="B101" s="7">
        <v>8</v>
      </c>
      <c r="C101" s="8">
        <v>9</v>
      </c>
    </row>
    <row r="102" spans="1:3" x14ac:dyDescent="0.3">
      <c r="A102" s="6">
        <v>41347.985034722224</v>
      </c>
      <c r="B102" s="7">
        <v>7</v>
      </c>
      <c r="C102" s="8">
        <v>8</v>
      </c>
    </row>
    <row r="103" spans="1:3" x14ac:dyDescent="0.3">
      <c r="A103" s="6">
        <v>41347.985300925924</v>
      </c>
      <c r="B103" s="7">
        <v>10</v>
      </c>
      <c r="C103" s="8">
        <v>10</v>
      </c>
    </row>
    <row r="104" spans="1:3" x14ac:dyDescent="0.3">
      <c r="A104" s="6">
        <v>41347.987962962965</v>
      </c>
      <c r="B104" s="7">
        <v>6</v>
      </c>
      <c r="C104" s="8">
        <v>7</v>
      </c>
    </row>
    <row r="105" spans="1:3" x14ac:dyDescent="0.3">
      <c r="A105" s="6">
        <v>41347.988182870373</v>
      </c>
      <c r="B105" s="7">
        <v>7</v>
      </c>
      <c r="C105" s="8">
        <v>8</v>
      </c>
    </row>
    <row r="106" spans="1:3" x14ac:dyDescent="0.3">
      <c r="A106" s="6">
        <v>41347.989895833336</v>
      </c>
      <c r="B106" s="7">
        <v>10</v>
      </c>
      <c r="C106" s="8">
        <v>7</v>
      </c>
    </row>
    <row r="107" spans="1:3" x14ac:dyDescent="0.3">
      <c r="A107" s="6">
        <v>41347.990740740737</v>
      </c>
      <c r="B107" s="7">
        <v>8</v>
      </c>
      <c r="C107" s="8">
        <v>7</v>
      </c>
    </row>
    <row r="108" spans="1:3" x14ac:dyDescent="0.3">
      <c r="A108" s="6">
        <v>41347.994976851849</v>
      </c>
      <c r="B108" s="7">
        <v>4</v>
      </c>
      <c r="C108" s="8">
        <v>8</v>
      </c>
    </row>
    <row r="109" spans="1:3" x14ac:dyDescent="0.3">
      <c r="A109" s="6">
        <v>41347.998391203706</v>
      </c>
      <c r="B109" s="7">
        <v>8</v>
      </c>
      <c r="C109" s="8">
        <v>9</v>
      </c>
    </row>
    <row r="110" spans="1:3" x14ac:dyDescent="0.3">
      <c r="A110" s="6">
        <v>41348.000625000001</v>
      </c>
      <c r="B110" s="7">
        <v>10</v>
      </c>
      <c r="C110" s="8">
        <v>10</v>
      </c>
    </row>
    <row r="111" spans="1:3" x14ac:dyDescent="0.3">
      <c r="A111" s="6">
        <v>41348.000914351855</v>
      </c>
      <c r="B111" s="7">
        <v>9</v>
      </c>
      <c r="C111" s="8">
        <v>8</v>
      </c>
    </row>
    <row r="112" spans="1:3" x14ac:dyDescent="0.3">
      <c r="A112" s="6">
        <v>41348.001111111109</v>
      </c>
      <c r="B112" s="7">
        <v>7</v>
      </c>
      <c r="C112" s="8">
        <v>6</v>
      </c>
    </row>
    <row r="113" spans="1:3" x14ac:dyDescent="0.3">
      <c r="A113" s="6">
        <v>41348.002314814818</v>
      </c>
      <c r="B113" s="7">
        <v>10</v>
      </c>
      <c r="C113" s="8">
        <v>8</v>
      </c>
    </row>
    <row r="114" spans="1:3" x14ac:dyDescent="0.3">
      <c r="A114" s="6">
        <v>41348.005462962959</v>
      </c>
      <c r="B114" s="7">
        <v>10</v>
      </c>
      <c r="C114" s="8">
        <v>10</v>
      </c>
    </row>
    <row r="115" spans="1:3" x14ac:dyDescent="0.3">
      <c r="A115" s="6">
        <v>41348.016793981478</v>
      </c>
      <c r="B115" s="7">
        <v>6</v>
      </c>
      <c r="C115" s="8">
        <v>8</v>
      </c>
    </row>
    <row r="116" spans="1:3" x14ac:dyDescent="0.3">
      <c r="A116" s="6">
        <v>41348.018159722225</v>
      </c>
      <c r="B116" s="7">
        <v>10</v>
      </c>
      <c r="C116" s="8">
        <v>9</v>
      </c>
    </row>
    <row r="117" spans="1:3" x14ac:dyDescent="0.3">
      <c r="A117" s="6">
        <v>41348.018333333333</v>
      </c>
      <c r="B117" s="7">
        <v>9</v>
      </c>
      <c r="C117" s="8">
        <v>8</v>
      </c>
    </row>
    <row r="118" spans="1:3" x14ac:dyDescent="0.3">
      <c r="A118" s="6">
        <v>41348.019814814812</v>
      </c>
      <c r="B118" s="7">
        <v>10</v>
      </c>
      <c r="C118" s="8">
        <v>10</v>
      </c>
    </row>
    <row r="119" spans="1:3" x14ac:dyDescent="0.3">
      <c r="A119" s="6">
        <v>41348.021238425928</v>
      </c>
      <c r="B119" s="7">
        <v>6</v>
      </c>
      <c r="C119" s="8">
        <v>6</v>
      </c>
    </row>
    <row r="120" spans="1:3" x14ac:dyDescent="0.3">
      <c r="A120" s="6">
        <v>41348.035868055558</v>
      </c>
      <c r="B120" s="7">
        <v>10</v>
      </c>
      <c r="C120" s="8">
        <v>10</v>
      </c>
    </row>
    <row r="121" spans="1:3" x14ac:dyDescent="0.3">
      <c r="A121" s="6">
        <v>41348.037141203706</v>
      </c>
      <c r="B121" s="7">
        <v>6</v>
      </c>
      <c r="C121" s="8">
        <v>9</v>
      </c>
    </row>
    <row r="122" spans="1:3" x14ac:dyDescent="0.3">
      <c r="A122" s="6">
        <v>41348.039618055554</v>
      </c>
      <c r="B122" s="7">
        <v>8</v>
      </c>
      <c r="C122" s="8">
        <v>9</v>
      </c>
    </row>
    <row r="123" spans="1:3" x14ac:dyDescent="0.3">
      <c r="A123" s="6">
        <v>41348.044050925928</v>
      </c>
      <c r="B123" s="7">
        <v>8</v>
      </c>
      <c r="C123" s="8">
        <v>9</v>
      </c>
    </row>
    <row r="124" spans="1:3" x14ac:dyDescent="0.3">
      <c r="A124" s="6">
        <v>41348.044374999998</v>
      </c>
      <c r="B124" s="7">
        <v>9</v>
      </c>
      <c r="C124" s="8">
        <v>8</v>
      </c>
    </row>
    <row r="125" spans="1:3" x14ac:dyDescent="0.3">
      <c r="A125" s="6">
        <v>41348.047731481478</v>
      </c>
      <c r="B125" s="7">
        <v>10</v>
      </c>
      <c r="C125" s="8">
        <v>10</v>
      </c>
    </row>
    <row r="126" spans="1:3" x14ac:dyDescent="0.3">
      <c r="A126" s="6">
        <v>41348.049513888887</v>
      </c>
      <c r="B126" s="7">
        <v>8</v>
      </c>
      <c r="C126" s="8">
        <v>8</v>
      </c>
    </row>
    <row r="127" spans="1:3" x14ac:dyDescent="0.3">
      <c r="A127" s="6">
        <v>41348.051724537036</v>
      </c>
      <c r="B127" s="7">
        <v>8</v>
      </c>
      <c r="C127" s="8">
        <v>9</v>
      </c>
    </row>
    <row r="128" spans="1:3" x14ac:dyDescent="0.3">
      <c r="A128" s="6">
        <v>41348.053923611114</v>
      </c>
      <c r="B128" s="7">
        <v>9</v>
      </c>
      <c r="C128" s="8">
        <v>8</v>
      </c>
    </row>
    <row r="129" spans="1:3" x14ac:dyDescent="0.3">
      <c r="A129" s="6">
        <v>41348.059687499997</v>
      </c>
      <c r="B129" s="7">
        <v>8</v>
      </c>
      <c r="C129" s="8">
        <v>4</v>
      </c>
    </row>
    <row r="130" spans="1:3" x14ac:dyDescent="0.3">
      <c r="A130" s="6">
        <v>41348.069710648146</v>
      </c>
      <c r="B130" s="7">
        <v>10</v>
      </c>
      <c r="C130" s="8">
        <v>10</v>
      </c>
    </row>
    <row r="131" spans="1:3" x14ac:dyDescent="0.3">
      <c r="A131" s="6">
        <v>41348.075474537036</v>
      </c>
      <c r="B131" s="7">
        <v>5</v>
      </c>
      <c r="C131" s="8">
        <v>5</v>
      </c>
    </row>
    <row r="132" spans="1:3" x14ac:dyDescent="0.3">
      <c r="A132" s="6">
        <v>41348.081909722219</v>
      </c>
      <c r="B132" s="7">
        <v>8</v>
      </c>
      <c r="C132" s="8">
        <v>7</v>
      </c>
    </row>
    <row r="133" spans="1:3" x14ac:dyDescent="0.3">
      <c r="A133" s="6">
        <v>41348.088483796295</v>
      </c>
      <c r="B133" s="7">
        <v>7</v>
      </c>
      <c r="C133" s="8">
        <v>9</v>
      </c>
    </row>
    <row r="134" spans="1:3" x14ac:dyDescent="0.3">
      <c r="A134" s="6">
        <v>41348.093078703707</v>
      </c>
      <c r="B134" s="7">
        <v>8</v>
      </c>
      <c r="C134" s="8">
        <v>8</v>
      </c>
    </row>
    <row r="135" spans="1:3" x14ac:dyDescent="0.3">
      <c r="A135" s="6">
        <v>41348.094583333332</v>
      </c>
      <c r="B135" s="7">
        <v>9</v>
      </c>
      <c r="C135" s="8">
        <v>7</v>
      </c>
    </row>
    <row r="136" spans="1:3" x14ac:dyDescent="0.3">
      <c r="A136" s="6">
        <v>41348.097870370373</v>
      </c>
      <c r="B136" s="7">
        <v>7</v>
      </c>
      <c r="C136" s="8">
        <v>10</v>
      </c>
    </row>
    <row r="137" spans="1:3" x14ac:dyDescent="0.3">
      <c r="A137" s="6">
        <v>41348.098287037035</v>
      </c>
      <c r="B137" s="7">
        <v>9</v>
      </c>
      <c r="C137" s="8">
        <v>10</v>
      </c>
    </row>
    <row r="138" spans="1:3" x14ac:dyDescent="0.3">
      <c r="A138" s="6">
        <v>41348.099756944444</v>
      </c>
      <c r="B138" s="7">
        <v>8</v>
      </c>
      <c r="C138" s="8">
        <v>7</v>
      </c>
    </row>
    <row r="139" spans="1:3" x14ac:dyDescent="0.3">
      <c r="A139" s="6">
        <v>41348.110567129632</v>
      </c>
      <c r="B139" s="7">
        <v>8</v>
      </c>
      <c r="C139" s="8">
        <v>5</v>
      </c>
    </row>
    <row r="140" spans="1:3" x14ac:dyDescent="0.3">
      <c r="A140" s="6">
        <v>41348.111944444441</v>
      </c>
      <c r="B140" s="7">
        <v>8</v>
      </c>
      <c r="C140" s="8">
        <v>7</v>
      </c>
    </row>
    <row r="141" spans="1:3" x14ac:dyDescent="0.3">
      <c r="A141" s="6">
        <v>41348.12263888889</v>
      </c>
      <c r="B141" s="7">
        <v>6</v>
      </c>
      <c r="C141" s="8">
        <v>8</v>
      </c>
    </row>
    <row r="142" spans="1:3" x14ac:dyDescent="0.3">
      <c r="A142" s="6">
        <v>41348.123761574076</v>
      </c>
      <c r="B142" s="7">
        <v>9</v>
      </c>
      <c r="C142" s="8">
        <v>8</v>
      </c>
    </row>
    <row r="143" spans="1:3" x14ac:dyDescent="0.3">
      <c r="A143" s="6">
        <v>41348.12767361111</v>
      </c>
      <c r="B143" s="7">
        <v>6</v>
      </c>
      <c r="C143" s="8">
        <v>8</v>
      </c>
    </row>
    <row r="144" spans="1:3" x14ac:dyDescent="0.3">
      <c r="A144" s="6">
        <v>41348.132708333331</v>
      </c>
      <c r="B144" s="7">
        <v>8</v>
      </c>
      <c r="C144" s="8">
        <v>8</v>
      </c>
    </row>
    <row r="145" spans="1:3" x14ac:dyDescent="0.3">
      <c r="A145" s="6">
        <v>41348.134629629632</v>
      </c>
      <c r="B145" s="7">
        <v>5</v>
      </c>
      <c r="C145" s="8">
        <v>3</v>
      </c>
    </row>
    <row r="146" spans="1:3" x14ac:dyDescent="0.3">
      <c r="A146" s="6">
        <v>41348.151504629626</v>
      </c>
      <c r="B146" s="7">
        <v>10</v>
      </c>
      <c r="C146" s="8">
        <v>10</v>
      </c>
    </row>
    <row r="147" spans="1:3" x14ac:dyDescent="0.3">
      <c r="A147" s="6">
        <v>41348.15525462963</v>
      </c>
      <c r="B147" s="7">
        <v>10</v>
      </c>
      <c r="C147" s="8">
        <v>10</v>
      </c>
    </row>
    <row r="148" spans="1:3" x14ac:dyDescent="0.3">
      <c r="A148" s="6">
        <v>41348.155821759261</v>
      </c>
      <c r="B148" s="7">
        <v>1</v>
      </c>
      <c r="C148" s="8">
        <v>1</v>
      </c>
    </row>
    <row r="149" spans="1:3" x14ac:dyDescent="0.3">
      <c r="A149" s="6">
        <v>41348.162870370368</v>
      </c>
      <c r="B149" s="7">
        <v>8</v>
      </c>
      <c r="C149" s="8">
        <v>8</v>
      </c>
    </row>
    <row r="150" spans="1:3" x14ac:dyDescent="0.3">
      <c r="A150" s="6">
        <v>41348.179224537038</v>
      </c>
      <c r="B150" s="7">
        <v>7</v>
      </c>
      <c r="C150" s="8">
        <v>8</v>
      </c>
    </row>
    <row r="151" spans="1:3" x14ac:dyDescent="0.3">
      <c r="A151" s="6">
        <v>41348.181030092594</v>
      </c>
      <c r="B151" s="7">
        <v>8</v>
      </c>
      <c r="C151" s="8">
        <v>8</v>
      </c>
    </row>
    <row r="152" spans="1:3" x14ac:dyDescent="0.3">
      <c r="A152" s="6">
        <v>41348.066342592596</v>
      </c>
      <c r="B152" s="7">
        <v>7</v>
      </c>
      <c r="C152" s="8">
        <v>8</v>
      </c>
    </row>
    <row r="153" spans="1:3" x14ac:dyDescent="0.3">
      <c r="A153" s="6">
        <v>41348.06722222222</v>
      </c>
      <c r="B153" s="7">
        <v>8</v>
      </c>
      <c r="C153" s="8">
        <v>8</v>
      </c>
    </row>
    <row r="154" spans="1:3" x14ac:dyDescent="0.3">
      <c r="A154" s="6">
        <v>41348.198541666665</v>
      </c>
      <c r="B154" s="7">
        <v>3</v>
      </c>
      <c r="C154" s="8">
        <v>3</v>
      </c>
    </row>
    <row r="155" spans="1:3" x14ac:dyDescent="0.3">
      <c r="A155" s="6">
        <v>41348.199826388889</v>
      </c>
      <c r="B155" s="7">
        <v>8</v>
      </c>
      <c r="C155" s="8">
        <v>4</v>
      </c>
    </row>
    <row r="156" spans="1:3" x14ac:dyDescent="0.3">
      <c r="A156" s="6">
        <v>41348.201585648145</v>
      </c>
      <c r="B156" s="7">
        <v>9</v>
      </c>
      <c r="C156" s="8">
        <v>9</v>
      </c>
    </row>
    <row r="157" spans="1:3" x14ac:dyDescent="0.3">
      <c r="A157" s="6">
        <v>41348.210370370369</v>
      </c>
      <c r="B157" s="7">
        <v>10</v>
      </c>
      <c r="C157" s="8">
        <v>8</v>
      </c>
    </row>
    <row r="158" spans="1:3" x14ac:dyDescent="0.3">
      <c r="A158" s="6">
        <v>41348.214872685188</v>
      </c>
      <c r="B158" s="7">
        <v>7</v>
      </c>
      <c r="C158" s="8">
        <v>8</v>
      </c>
    </row>
    <row r="159" spans="1:3" x14ac:dyDescent="0.3">
      <c r="A159" s="6">
        <v>41348.243414351855</v>
      </c>
      <c r="B159" s="7">
        <v>10</v>
      </c>
      <c r="C159" s="8">
        <v>10</v>
      </c>
    </row>
    <row r="160" spans="1:3" x14ac:dyDescent="0.3">
      <c r="A160" s="6">
        <v>41348.244652777779</v>
      </c>
      <c r="B160" s="7">
        <v>1</v>
      </c>
      <c r="C160" s="8">
        <v>4</v>
      </c>
    </row>
    <row r="161" spans="1:3" x14ac:dyDescent="0.3">
      <c r="A161" s="6">
        <v>41348.246111111112</v>
      </c>
      <c r="B161" s="7">
        <v>9</v>
      </c>
      <c r="C161" s="8">
        <v>9</v>
      </c>
    </row>
    <row r="162" spans="1:3" x14ac:dyDescent="0.3">
      <c r="A162" s="6">
        <v>41348.24622685185</v>
      </c>
      <c r="B162" s="7">
        <v>8</v>
      </c>
      <c r="C162" s="8">
        <v>8</v>
      </c>
    </row>
    <row r="163" spans="1:3" x14ac:dyDescent="0.3">
      <c r="A163" s="6">
        <v>41348.249097222222</v>
      </c>
      <c r="B163" s="7">
        <v>5</v>
      </c>
      <c r="C163" s="8">
        <v>2</v>
      </c>
    </row>
    <row r="164" spans="1:3" x14ac:dyDescent="0.3">
      <c r="A164" s="6">
        <v>41348.249907407408</v>
      </c>
      <c r="B164" s="7">
        <v>10</v>
      </c>
      <c r="C164" s="8">
        <v>10</v>
      </c>
    </row>
    <row r="165" spans="1:3" x14ac:dyDescent="0.3">
      <c r="A165" s="6">
        <v>41348.257118055553</v>
      </c>
      <c r="B165" s="7">
        <v>10</v>
      </c>
      <c r="C165" s="8">
        <v>10</v>
      </c>
    </row>
    <row r="166" spans="1:3" x14ac:dyDescent="0.3">
      <c r="A166" s="6">
        <v>41348.257847222223</v>
      </c>
      <c r="B166" s="7">
        <v>10</v>
      </c>
      <c r="C166" s="8">
        <v>10</v>
      </c>
    </row>
    <row r="167" spans="1:3" x14ac:dyDescent="0.3">
      <c r="A167" s="6">
        <v>41348.260335648149</v>
      </c>
      <c r="B167" s="7">
        <v>10</v>
      </c>
      <c r="C167" s="8">
        <v>6</v>
      </c>
    </row>
    <row r="168" spans="1:3" x14ac:dyDescent="0.3">
      <c r="A168" s="6">
        <v>41348.262303240743</v>
      </c>
      <c r="B168" s="7">
        <v>3</v>
      </c>
      <c r="C168" s="8">
        <v>1</v>
      </c>
    </row>
    <row r="169" spans="1:3" x14ac:dyDescent="0.3">
      <c r="A169" s="6">
        <v>41348.275046296294</v>
      </c>
      <c r="B169" s="7">
        <v>6</v>
      </c>
      <c r="C169" s="8">
        <v>6</v>
      </c>
    </row>
    <row r="170" spans="1:3" x14ac:dyDescent="0.3">
      <c r="A170" s="6">
        <v>41348.286620370367</v>
      </c>
      <c r="B170" s="7">
        <v>7</v>
      </c>
      <c r="C170" s="8">
        <v>9</v>
      </c>
    </row>
    <row r="171" spans="1:3" x14ac:dyDescent="0.3">
      <c r="A171" s="6">
        <v>41348.295810185184</v>
      </c>
      <c r="B171" s="7">
        <v>9</v>
      </c>
      <c r="C171" s="8">
        <v>8</v>
      </c>
    </row>
    <row r="172" spans="1:3" x14ac:dyDescent="0.3">
      <c r="A172" s="6">
        <v>41348.30296296296</v>
      </c>
      <c r="B172" s="7">
        <v>8</v>
      </c>
      <c r="C172" s="8">
        <v>9</v>
      </c>
    </row>
    <row r="173" spans="1:3" x14ac:dyDescent="0.3">
      <c r="A173" s="6">
        <v>41348.304293981484</v>
      </c>
      <c r="B173" s="7">
        <v>6</v>
      </c>
      <c r="C173" s="8">
        <v>5</v>
      </c>
    </row>
    <row r="174" spans="1:3" x14ac:dyDescent="0.3">
      <c r="A174" s="6">
        <v>41348.306967592594</v>
      </c>
      <c r="B174" s="7">
        <v>8</v>
      </c>
      <c r="C174" s="8">
        <v>9</v>
      </c>
    </row>
    <row r="175" spans="1:3" x14ac:dyDescent="0.3">
      <c r="A175" s="6">
        <v>41348.316250000003</v>
      </c>
      <c r="B175" s="7">
        <v>10</v>
      </c>
      <c r="C175" s="8">
        <v>10</v>
      </c>
    </row>
    <row r="176" spans="1:3" x14ac:dyDescent="0.3">
      <c r="A176" s="6">
        <v>41348.316724537035</v>
      </c>
      <c r="B176" s="7">
        <v>10</v>
      </c>
      <c r="C176" s="8">
        <v>10</v>
      </c>
    </row>
    <row r="177" spans="1:3" x14ac:dyDescent="0.3">
      <c r="A177" s="6">
        <v>41348.323182870372</v>
      </c>
      <c r="B177" s="7">
        <v>1</v>
      </c>
      <c r="C177" s="8">
        <v>5</v>
      </c>
    </row>
    <row r="178" spans="1:3" x14ac:dyDescent="0.3">
      <c r="A178" s="6">
        <v>41348.332997685182</v>
      </c>
      <c r="B178" s="7">
        <v>7</v>
      </c>
      <c r="C178" s="8">
        <v>8</v>
      </c>
    </row>
    <row r="179" spans="1:3" x14ac:dyDescent="0.3">
      <c r="A179" s="6">
        <v>41348.333784722221</v>
      </c>
      <c r="B179" s="7">
        <v>9</v>
      </c>
      <c r="C179" s="8">
        <v>9</v>
      </c>
    </row>
    <row r="180" spans="1:3" x14ac:dyDescent="0.3">
      <c r="A180" s="6">
        <v>41348.337592592594</v>
      </c>
      <c r="B180" s="7">
        <v>7</v>
      </c>
      <c r="C180" s="8">
        <v>8</v>
      </c>
    </row>
    <row r="181" spans="1:3" x14ac:dyDescent="0.3">
      <c r="A181" s="6">
        <v>41348.35564814815</v>
      </c>
      <c r="B181" s="7">
        <v>9</v>
      </c>
      <c r="C181" s="8">
        <v>8</v>
      </c>
    </row>
    <row r="182" spans="1:3" x14ac:dyDescent="0.3">
      <c r="A182" s="6">
        <v>41348.365266203706</v>
      </c>
      <c r="B182" s="7">
        <v>7</v>
      </c>
      <c r="C182" s="8">
        <v>9</v>
      </c>
    </row>
    <row r="183" spans="1:3" x14ac:dyDescent="0.3">
      <c r="A183" s="6">
        <v>41348.366527777776</v>
      </c>
      <c r="B183" s="7">
        <v>9</v>
      </c>
      <c r="C183" s="8">
        <v>9</v>
      </c>
    </row>
    <row r="184" spans="1:3" x14ac:dyDescent="0.3">
      <c r="A184" s="6">
        <v>41348.367025462961</v>
      </c>
      <c r="B184" s="7">
        <v>2</v>
      </c>
      <c r="C184" s="8">
        <v>2</v>
      </c>
    </row>
    <row r="185" spans="1:3" x14ac:dyDescent="0.3">
      <c r="A185" s="6">
        <v>41348.3675</v>
      </c>
      <c r="B185" s="7">
        <v>9</v>
      </c>
      <c r="C185" s="8">
        <v>9</v>
      </c>
    </row>
    <row r="186" spans="1:3" x14ac:dyDescent="0.3">
      <c r="A186" s="6">
        <v>41348.367511574077</v>
      </c>
      <c r="B186" s="7">
        <v>9</v>
      </c>
      <c r="C186" s="8">
        <v>9</v>
      </c>
    </row>
    <row r="187" spans="1:3" x14ac:dyDescent="0.3">
      <c r="A187" s="6">
        <v>41348.381018518521</v>
      </c>
      <c r="B187" s="7">
        <v>8</v>
      </c>
      <c r="C187" s="8">
        <v>7</v>
      </c>
    </row>
    <row r="188" spans="1:3" x14ac:dyDescent="0.3">
      <c r="A188" s="6">
        <v>41348.387546296297</v>
      </c>
      <c r="B188" s="7">
        <v>9</v>
      </c>
      <c r="C188" s="8">
        <v>9</v>
      </c>
    </row>
    <row r="189" spans="1:3" x14ac:dyDescent="0.3">
      <c r="A189" s="6">
        <v>41348.390798611108</v>
      </c>
      <c r="B189" s="7">
        <v>5</v>
      </c>
      <c r="C189" s="8">
        <v>7</v>
      </c>
    </row>
    <row r="190" spans="1:3" x14ac:dyDescent="0.3">
      <c r="A190" s="6">
        <v>41348.392557870371</v>
      </c>
      <c r="B190" s="7">
        <v>8</v>
      </c>
      <c r="C190" s="8">
        <v>8</v>
      </c>
    </row>
    <row r="191" spans="1:3" x14ac:dyDescent="0.3">
      <c r="A191" s="6">
        <v>41348.392893518518</v>
      </c>
      <c r="B191" s="7">
        <v>10</v>
      </c>
      <c r="C191" s="8">
        <v>9</v>
      </c>
    </row>
    <row r="192" spans="1:3" x14ac:dyDescent="0.3">
      <c r="A192" s="6">
        <v>41348.399965277778</v>
      </c>
      <c r="B192" s="7">
        <v>10</v>
      </c>
      <c r="C192" s="8">
        <v>10</v>
      </c>
    </row>
    <row r="193" spans="1:3" x14ac:dyDescent="0.3">
      <c r="A193" s="6">
        <v>41348.405787037038</v>
      </c>
      <c r="B193" s="7">
        <v>5</v>
      </c>
      <c r="C193" s="8">
        <v>2</v>
      </c>
    </row>
    <row r="194" spans="1:3" x14ac:dyDescent="0.3">
      <c r="A194" s="6">
        <v>41348.407754629632</v>
      </c>
      <c r="B194" s="7">
        <v>8</v>
      </c>
      <c r="C194" s="8">
        <v>7</v>
      </c>
    </row>
    <row r="195" spans="1:3" x14ac:dyDescent="0.3">
      <c r="A195" s="6">
        <v>41348.428194444445</v>
      </c>
      <c r="B195" s="7">
        <v>10</v>
      </c>
      <c r="C195" s="8">
        <v>8</v>
      </c>
    </row>
    <row r="196" spans="1:3" x14ac:dyDescent="0.3">
      <c r="A196" s="6">
        <v>41348.429710648146</v>
      </c>
      <c r="B196" s="7">
        <v>9</v>
      </c>
      <c r="C196" s="8">
        <v>9</v>
      </c>
    </row>
    <row r="197" spans="1:3" x14ac:dyDescent="0.3">
      <c r="A197" s="6">
        <v>41348.432662037034</v>
      </c>
      <c r="B197" s="7">
        <v>8</v>
      </c>
      <c r="C197" s="8">
        <v>9</v>
      </c>
    </row>
    <row r="198" spans="1:3" x14ac:dyDescent="0.3">
      <c r="A198" s="6">
        <v>41348.444548611114</v>
      </c>
      <c r="B198" s="7">
        <v>9</v>
      </c>
      <c r="C198" s="8">
        <v>9</v>
      </c>
    </row>
    <row r="199" spans="1:3" x14ac:dyDescent="0.3">
      <c r="A199" s="6">
        <v>41348.483587962961</v>
      </c>
      <c r="B199" s="7">
        <v>7</v>
      </c>
      <c r="C199" s="8">
        <v>3</v>
      </c>
    </row>
    <row r="200" spans="1:3" x14ac:dyDescent="0.3">
      <c r="A200" s="6">
        <v>41348.484560185185</v>
      </c>
      <c r="B200" s="7">
        <v>8</v>
      </c>
      <c r="C200" s="8">
        <v>9</v>
      </c>
    </row>
    <row r="201" spans="1:3" x14ac:dyDescent="0.3">
      <c r="A201" s="6">
        <v>41348.489224537036</v>
      </c>
      <c r="B201" s="7">
        <v>7</v>
      </c>
      <c r="C201" s="8">
        <v>9</v>
      </c>
    </row>
    <row r="202" spans="1:3" x14ac:dyDescent="0.3">
      <c r="A202" s="6">
        <v>41348.496770833335</v>
      </c>
      <c r="B202" s="7">
        <v>7</v>
      </c>
      <c r="C202" s="8">
        <v>6</v>
      </c>
    </row>
    <row r="203" spans="1:3" x14ac:dyDescent="0.3">
      <c r="A203" s="6">
        <v>41348.504062499997</v>
      </c>
      <c r="B203" s="7">
        <v>8</v>
      </c>
      <c r="C203" s="8">
        <v>7</v>
      </c>
    </row>
    <row r="204" spans="1:3" x14ac:dyDescent="0.3">
      <c r="A204" s="6">
        <v>41348.523356481484</v>
      </c>
      <c r="B204" s="7">
        <v>8</v>
      </c>
      <c r="C204" s="8">
        <v>8</v>
      </c>
    </row>
    <row r="205" spans="1:3" x14ac:dyDescent="0.3">
      <c r="A205" s="6">
        <v>41348.528113425928</v>
      </c>
      <c r="B205" s="7">
        <v>10</v>
      </c>
      <c r="C205" s="8">
        <v>5</v>
      </c>
    </row>
    <row r="206" spans="1:3" x14ac:dyDescent="0.3">
      <c r="A206" s="6">
        <v>41348.52815972222</v>
      </c>
      <c r="B206" s="7">
        <v>9</v>
      </c>
      <c r="C206" s="8">
        <v>10</v>
      </c>
    </row>
    <row r="207" spans="1:3" x14ac:dyDescent="0.3">
      <c r="A207" s="6">
        <v>41348.529652777775</v>
      </c>
      <c r="B207" s="7">
        <v>9</v>
      </c>
      <c r="C207" s="8">
        <v>8</v>
      </c>
    </row>
    <row r="208" spans="1:3" x14ac:dyDescent="0.3">
      <c r="A208" s="6">
        <v>41348.545972222222</v>
      </c>
      <c r="B208" s="7">
        <v>8</v>
      </c>
      <c r="C208" s="8">
        <v>10</v>
      </c>
    </row>
    <row r="209" spans="1:3" x14ac:dyDescent="0.3">
      <c r="A209" s="6">
        <v>41348.554305555554</v>
      </c>
      <c r="B209" s="7">
        <v>2</v>
      </c>
      <c r="C209" s="8">
        <v>2</v>
      </c>
    </row>
    <row r="210" spans="1:3" x14ac:dyDescent="0.3">
      <c r="A210" s="6">
        <v>41348.58079861111</v>
      </c>
      <c r="B210" s="7">
        <v>8</v>
      </c>
      <c r="C210" s="8">
        <v>7</v>
      </c>
    </row>
    <row r="211" spans="1:3" x14ac:dyDescent="0.3">
      <c r="A211" s="6">
        <v>41348.58520833333</v>
      </c>
      <c r="B211" s="7">
        <v>2</v>
      </c>
      <c r="C211" s="8">
        <v>4</v>
      </c>
    </row>
    <row r="212" spans="1:3" x14ac:dyDescent="0.3">
      <c r="A212" s="6">
        <v>41348.596134259256</v>
      </c>
      <c r="B212" s="7">
        <v>10</v>
      </c>
      <c r="C212" s="8">
        <v>10</v>
      </c>
    </row>
    <row r="213" spans="1:3" x14ac:dyDescent="0.3">
      <c r="A213" s="6">
        <v>41348.6175</v>
      </c>
      <c r="B213" s="7">
        <v>9</v>
      </c>
      <c r="C213" s="8">
        <v>9</v>
      </c>
    </row>
    <row r="214" spans="1:3" x14ac:dyDescent="0.3">
      <c r="A214" s="6">
        <v>41348.629652777781</v>
      </c>
      <c r="B214" s="7">
        <v>8</v>
      </c>
      <c r="C214" s="8">
        <v>8</v>
      </c>
    </row>
    <row r="215" spans="1:3" x14ac:dyDescent="0.3">
      <c r="A215" s="6">
        <v>41348.680104166669</v>
      </c>
      <c r="B215" s="7">
        <v>5</v>
      </c>
      <c r="C215" s="8">
        <v>5</v>
      </c>
    </row>
    <row r="216" spans="1:3" x14ac:dyDescent="0.3">
      <c r="A216" s="6">
        <v>41348.68509259259</v>
      </c>
      <c r="B216" s="7">
        <v>6</v>
      </c>
      <c r="C216" s="8">
        <v>6</v>
      </c>
    </row>
    <row r="217" spans="1:3" x14ac:dyDescent="0.3">
      <c r="A217" s="6">
        <v>41348.772534722222</v>
      </c>
      <c r="B217" s="7">
        <v>9</v>
      </c>
      <c r="C217" s="8">
        <v>8</v>
      </c>
    </row>
    <row r="218" spans="1:3" x14ac:dyDescent="0.3">
      <c r="A218" s="6">
        <v>41348.82440972222</v>
      </c>
      <c r="B218" s="7">
        <v>7.5</v>
      </c>
      <c r="C218" s="8">
        <v>8.6999999999999993</v>
      </c>
    </row>
    <row r="219" spans="1:3" x14ac:dyDescent="0.3">
      <c r="A219" s="6">
        <v>41348.852013888885</v>
      </c>
      <c r="B219" s="7">
        <v>9</v>
      </c>
      <c r="C219" s="8">
        <v>10</v>
      </c>
    </row>
    <row r="220" spans="1:3" x14ac:dyDescent="0.3">
      <c r="A220" s="6">
        <v>41348.859791666669</v>
      </c>
      <c r="B220" s="7">
        <v>7</v>
      </c>
      <c r="C220" s="8">
        <v>10</v>
      </c>
    </row>
    <row r="221" spans="1:3" x14ac:dyDescent="0.3">
      <c r="A221" s="6">
        <v>41348.871180555558</v>
      </c>
      <c r="B221" s="7">
        <v>8</v>
      </c>
      <c r="C221" s="8">
        <v>10</v>
      </c>
    </row>
    <row r="222" spans="1:3" x14ac:dyDescent="0.3">
      <c r="A222" s="6">
        <v>41348.910231481481</v>
      </c>
      <c r="B222" s="7">
        <v>5</v>
      </c>
      <c r="C222" s="8">
        <v>7</v>
      </c>
    </row>
    <row r="223" spans="1:3" x14ac:dyDescent="0.3">
      <c r="A223" s="6">
        <v>41348.932430555556</v>
      </c>
      <c r="B223" s="7">
        <v>7</v>
      </c>
      <c r="C223" s="8">
        <v>7</v>
      </c>
    </row>
    <row r="224" spans="1:3" x14ac:dyDescent="0.3">
      <c r="A224" s="6">
        <v>41348.946273148147</v>
      </c>
      <c r="B224" s="7">
        <v>9</v>
      </c>
      <c r="C224" s="8">
        <v>10</v>
      </c>
    </row>
    <row r="225" spans="1:3" x14ac:dyDescent="0.3">
      <c r="A225" s="6">
        <v>41349.078113425923</v>
      </c>
      <c r="B225" s="7">
        <v>9</v>
      </c>
      <c r="C225" s="8">
        <v>8</v>
      </c>
    </row>
    <row r="226" spans="1:3" x14ac:dyDescent="0.3">
      <c r="A226" s="6">
        <v>41349.119212962964</v>
      </c>
      <c r="B226" s="7">
        <v>9</v>
      </c>
      <c r="C226" s="8">
        <v>7</v>
      </c>
    </row>
    <row r="227" spans="1:3" x14ac:dyDescent="0.3">
      <c r="A227" s="6">
        <v>41349.125081018516</v>
      </c>
      <c r="B227" s="7">
        <v>9</v>
      </c>
      <c r="C227" s="8">
        <v>10</v>
      </c>
    </row>
    <row r="228" spans="1:3" x14ac:dyDescent="0.3">
      <c r="A228" s="6">
        <v>41349.331365740742</v>
      </c>
      <c r="B228" s="7">
        <v>8</v>
      </c>
      <c r="C228" s="8">
        <v>6</v>
      </c>
    </row>
    <row r="229" spans="1:3" x14ac:dyDescent="0.3">
      <c r="A229" s="6">
        <v>41349.341909722221</v>
      </c>
      <c r="B229" s="7">
        <v>8</v>
      </c>
      <c r="C229" s="8">
        <v>7</v>
      </c>
    </row>
    <row r="230" spans="1:3" x14ac:dyDescent="0.3">
      <c r="A230" s="6">
        <v>41349.357395833336</v>
      </c>
      <c r="B230" s="7">
        <v>9</v>
      </c>
      <c r="C230" s="8">
        <v>10</v>
      </c>
    </row>
    <row r="231" spans="1:3" x14ac:dyDescent="0.3">
      <c r="A231" s="6">
        <v>41349.388287037036</v>
      </c>
      <c r="B231" s="7">
        <v>8</v>
      </c>
      <c r="C231" s="8">
        <v>8</v>
      </c>
    </row>
    <row r="232" spans="1:3" x14ac:dyDescent="0.3">
      <c r="A232" s="6">
        <v>41349.393645833334</v>
      </c>
      <c r="B232" s="7">
        <v>9</v>
      </c>
      <c r="C232" s="8">
        <v>9</v>
      </c>
    </row>
    <row r="233" spans="1:3" x14ac:dyDescent="0.3">
      <c r="A233" s="6">
        <v>41349.411840277775</v>
      </c>
      <c r="B233" s="7">
        <v>9</v>
      </c>
      <c r="C233" s="8">
        <v>10</v>
      </c>
    </row>
    <row r="234" spans="1:3" x14ac:dyDescent="0.3">
      <c r="A234" s="6">
        <v>41349.427997685183</v>
      </c>
      <c r="B234" s="7">
        <v>8</v>
      </c>
      <c r="C234" s="8">
        <v>7</v>
      </c>
    </row>
    <row r="235" spans="1:3" x14ac:dyDescent="0.3">
      <c r="A235" s="6">
        <v>41349.430995370371</v>
      </c>
      <c r="B235" s="7">
        <v>6</v>
      </c>
      <c r="C235" s="8">
        <v>6</v>
      </c>
    </row>
    <row r="236" spans="1:3" x14ac:dyDescent="0.3">
      <c r="A236" s="9">
        <v>41349.543414351851</v>
      </c>
      <c r="B236" s="10">
        <v>3</v>
      </c>
      <c r="C236" s="1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9" sqref="D9"/>
    </sheetView>
  </sheetViews>
  <sheetFormatPr defaultRowHeight="14.4" x14ac:dyDescent="0.3"/>
  <sheetData>
    <row r="1" spans="1:5" x14ac:dyDescent="0.3">
      <c r="A1">
        <v>2</v>
      </c>
    </row>
    <row r="2" spans="1:5" x14ac:dyDescent="0.3">
      <c r="A2" t="s">
        <v>2</v>
      </c>
      <c r="B2">
        <v>25</v>
      </c>
      <c r="D2" t="s">
        <v>0</v>
      </c>
      <c r="E2">
        <f>B3/SQRT(B4)</f>
        <v>1</v>
      </c>
    </row>
    <row r="3" spans="1:5" x14ac:dyDescent="0.3">
      <c r="A3" t="s">
        <v>1</v>
      </c>
      <c r="B3">
        <v>6</v>
      </c>
      <c r="D3" t="s">
        <v>10</v>
      </c>
      <c r="E3" s="13">
        <f>(B5-B2)/E2</f>
        <v>3</v>
      </c>
    </row>
    <row r="4" spans="1:5" x14ac:dyDescent="0.3">
      <c r="A4" t="s">
        <v>31</v>
      </c>
      <c r="B4">
        <v>36</v>
      </c>
    </row>
    <row r="5" spans="1:5" x14ac:dyDescent="0.3">
      <c r="A5" t="s">
        <v>9</v>
      </c>
      <c r="B5">
        <v>28</v>
      </c>
      <c r="D5" s="13" t="s">
        <v>34</v>
      </c>
    </row>
    <row r="6" spans="1:5" x14ac:dyDescent="0.3">
      <c r="A6" t="s">
        <v>11</v>
      </c>
      <c r="B6">
        <v>0.05</v>
      </c>
      <c r="D6" s="13" t="s">
        <v>33</v>
      </c>
    </row>
    <row r="7" spans="1:5" x14ac:dyDescent="0.3">
      <c r="A7" t="s">
        <v>30</v>
      </c>
      <c r="B7">
        <v>1</v>
      </c>
      <c r="D7" s="13" t="s">
        <v>35</v>
      </c>
    </row>
    <row r="8" spans="1:5" x14ac:dyDescent="0.3">
      <c r="A8" t="s">
        <v>32</v>
      </c>
      <c r="B8" s="15" t="s">
        <v>37</v>
      </c>
      <c r="D8" s="13" t="s">
        <v>45</v>
      </c>
    </row>
    <row r="10" spans="1:5" x14ac:dyDescent="0.3">
      <c r="A10">
        <v>11</v>
      </c>
    </row>
    <row r="11" spans="1:5" x14ac:dyDescent="0.3">
      <c r="A11" t="s">
        <v>8</v>
      </c>
      <c r="B11">
        <v>22.965</v>
      </c>
      <c r="D11" t="s">
        <v>0</v>
      </c>
      <c r="E11">
        <f>B12/SQRT(B13)</f>
        <v>0.09</v>
      </c>
    </row>
    <row r="12" spans="1:5" x14ac:dyDescent="0.3">
      <c r="A12" t="s">
        <v>1</v>
      </c>
      <c r="B12">
        <v>0.36</v>
      </c>
      <c r="D12" t="s">
        <v>10</v>
      </c>
      <c r="E12" s="13">
        <f>(B14-B11)/E11</f>
        <v>-1.9111111111111179</v>
      </c>
    </row>
    <row r="13" spans="1:5" x14ac:dyDescent="0.3">
      <c r="A13" t="s">
        <v>31</v>
      </c>
      <c r="B13">
        <v>16</v>
      </c>
    </row>
    <row r="14" spans="1:5" x14ac:dyDescent="0.3">
      <c r="A14" t="s">
        <v>9</v>
      </c>
      <c r="B14">
        <v>22.792999999999999</v>
      </c>
      <c r="D14" s="13" t="s">
        <v>38</v>
      </c>
    </row>
    <row r="15" spans="1:5" x14ac:dyDescent="0.3">
      <c r="A15" t="s">
        <v>11</v>
      </c>
      <c r="B15">
        <v>0.05</v>
      </c>
      <c r="D15" s="13" t="s">
        <v>39</v>
      </c>
    </row>
    <row r="16" spans="1:5" x14ac:dyDescent="0.3">
      <c r="A16" t="s">
        <v>30</v>
      </c>
      <c r="B16">
        <v>1</v>
      </c>
      <c r="D16" s="13" t="s">
        <v>40</v>
      </c>
    </row>
    <row r="17" spans="1:5" x14ac:dyDescent="0.3">
      <c r="A17" t="s">
        <v>32</v>
      </c>
      <c r="B17" s="15" t="s">
        <v>36</v>
      </c>
      <c r="D17" s="13" t="s">
        <v>44</v>
      </c>
    </row>
    <row r="19" spans="1:5" x14ac:dyDescent="0.3">
      <c r="A19">
        <v>12</v>
      </c>
    </row>
    <row r="20" spans="1:5" x14ac:dyDescent="0.3">
      <c r="A20" t="s">
        <v>8</v>
      </c>
      <c r="B20">
        <v>7895</v>
      </c>
      <c r="D20" t="s">
        <v>0</v>
      </c>
      <c r="E20">
        <f>B21/SQRT(B22)</f>
        <v>102.85912696499032</v>
      </c>
    </row>
    <row r="21" spans="1:5" x14ac:dyDescent="0.3">
      <c r="A21" t="s">
        <v>1</v>
      </c>
      <c r="B21">
        <v>230</v>
      </c>
      <c r="D21" t="s">
        <v>10</v>
      </c>
      <c r="E21" s="13">
        <f>(B23-B20)/E20</f>
        <v>16.964950524944058</v>
      </c>
    </row>
    <row r="22" spans="1:5" x14ac:dyDescent="0.3">
      <c r="A22" t="s">
        <v>31</v>
      </c>
      <c r="B22">
        <v>5</v>
      </c>
    </row>
    <row r="23" spans="1:5" x14ac:dyDescent="0.3">
      <c r="A23" t="s">
        <v>9</v>
      </c>
      <c r="B23">
        <v>9640</v>
      </c>
      <c r="D23" s="13" t="s">
        <v>38</v>
      </c>
    </row>
    <row r="24" spans="1:5" x14ac:dyDescent="0.3">
      <c r="A24" t="s">
        <v>11</v>
      </c>
      <c r="B24">
        <v>0.01</v>
      </c>
      <c r="D24" s="13" t="s">
        <v>39</v>
      </c>
    </row>
    <row r="25" spans="1:5" x14ac:dyDescent="0.3">
      <c r="A25" t="s">
        <v>30</v>
      </c>
      <c r="B25">
        <v>1</v>
      </c>
      <c r="D25" s="13" t="s">
        <v>42</v>
      </c>
    </row>
    <row r="26" spans="1:5" x14ac:dyDescent="0.3">
      <c r="A26" t="s">
        <v>32</v>
      </c>
      <c r="B26" s="15" t="s">
        <v>41</v>
      </c>
      <c r="D26" s="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2017-05-11T15:00:24Z</dcterms:created>
  <dcterms:modified xsi:type="dcterms:W3CDTF">2017-05-29T18:27:48Z</dcterms:modified>
</cp:coreProperties>
</file>