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z\Dropbox\DataScienceMasters\Stats\UT\UT.7.11xFoundationsofData Analysis.1\"/>
    </mc:Choice>
  </mc:AlternateContent>
  <bookViews>
    <workbookView xWindow="0" yWindow="0" windowWidth="23040" windowHeight="9084" activeTab="2"/>
  </bookViews>
  <sheets>
    <sheet name="ContigencyTbl" sheetId="1" r:id="rId1"/>
    <sheet name="Independence" sheetId="2" r:id="rId2"/>
    <sheet name="Car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3" l="1"/>
  <c r="M17" i="3"/>
  <c r="K17" i="3"/>
  <c r="K16" i="3"/>
  <c r="M16" i="3" s="1"/>
  <c r="L16" i="3"/>
  <c r="L13" i="3"/>
  <c r="K13" i="3"/>
  <c r="K12" i="3"/>
  <c r="L12" i="3" s="1"/>
  <c r="L11" i="3"/>
  <c r="K11" i="3"/>
  <c r="K10" i="3"/>
  <c r="L10" i="3" s="1"/>
  <c r="D6" i="3"/>
  <c r="D14" i="3" s="1"/>
  <c r="C6" i="3"/>
  <c r="C14" i="3" s="1"/>
  <c r="E5" i="3"/>
  <c r="D10" i="3" s="1"/>
  <c r="E4" i="3"/>
  <c r="C9" i="3" s="1"/>
  <c r="B6" i="3"/>
  <c r="B14" i="3" s="1"/>
  <c r="H13" i="2"/>
  <c r="H11" i="2"/>
  <c r="H10" i="2"/>
  <c r="H9" i="2"/>
  <c r="B14" i="2"/>
  <c r="C14" i="2"/>
  <c r="E14" i="2" s="1"/>
  <c r="D14" i="2"/>
  <c r="E13" i="2"/>
  <c r="D13" i="2"/>
  <c r="C13" i="2"/>
  <c r="B13" i="2"/>
  <c r="C8" i="2"/>
  <c r="C10" i="2" s="1"/>
  <c r="D8" i="2"/>
  <c r="C9" i="2"/>
  <c r="D9" i="2"/>
  <c r="B9" i="2"/>
  <c r="B8" i="2"/>
  <c r="D10" i="2"/>
  <c r="E4" i="2"/>
  <c r="E5" i="2"/>
  <c r="E3" i="2"/>
  <c r="C5" i="2"/>
  <c r="B5" i="2"/>
  <c r="K12" i="1"/>
  <c r="J12" i="1"/>
  <c r="J11" i="1"/>
  <c r="J10" i="1"/>
  <c r="K8" i="1"/>
  <c r="C19" i="1"/>
  <c r="C18" i="1"/>
  <c r="B19" i="1"/>
  <c r="B18" i="1"/>
  <c r="C15" i="1"/>
  <c r="B15" i="1"/>
  <c r="D15" i="1" s="1"/>
  <c r="C14" i="1"/>
  <c r="B14" i="1"/>
  <c r="B9" i="1"/>
  <c r="C9" i="1"/>
  <c r="C8" i="1"/>
  <c r="B8" i="1"/>
  <c r="B10" i="1" s="1"/>
  <c r="D9" i="1"/>
  <c r="C5" i="1"/>
  <c r="D5" i="1"/>
  <c r="B5" i="1"/>
  <c r="D4" i="1"/>
  <c r="D3" i="1"/>
  <c r="D13" i="3" l="1"/>
  <c r="C13" i="3"/>
  <c r="D9" i="3"/>
  <c r="B10" i="3"/>
  <c r="C10" i="3"/>
  <c r="B13" i="3"/>
  <c r="B15" i="3" s="1"/>
  <c r="B9" i="3"/>
  <c r="E6" i="3"/>
  <c r="B10" i="2"/>
  <c r="D5" i="2"/>
  <c r="C20" i="1"/>
  <c r="B20" i="1"/>
  <c r="D14" i="1"/>
  <c r="C10" i="1"/>
  <c r="D8" i="1"/>
  <c r="D10" i="1" s="1"/>
  <c r="K9" i="3" l="1"/>
  <c r="L9" i="3" s="1"/>
  <c r="D15" i="3"/>
  <c r="E10" i="3"/>
  <c r="C15" i="3"/>
  <c r="E9" i="3"/>
</calcChain>
</file>

<file path=xl/sharedStrings.xml><?xml version="1.0" encoding="utf-8"?>
<sst xmlns="http://schemas.openxmlformats.org/spreadsheetml/2006/main" count="92" uniqueCount="56">
  <si>
    <t>Women</t>
  </si>
  <si>
    <t>Men</t>
  </si>
  <si>
    <t>Expressed a Fear of Heights</t>
  </si>
  <si>
    <r>
      <t>Did Not Express a Fear of Height</t>
    </r>
    <r>
      <rPr>
        <sz val="11"/>
        <color rgb="FF222222"/>
        <rFont val="Verdana"/>
        <family val="2"/>
      </rPr>
      <t>s</t>
    </r>
  </si>
  <si>
    <t>Marginal Distrbution for Fear/No Fear</t>
  </si>
  <si>
    <t>Marginal Distrbution for Sex</t>
  </si>
  <si>
    <t>*Any data point with an NA in either variable is not in this table since we don't know where to place them</t>
  </si>
  <si>
    <t>Conditional Distrbution of Sex by Fear/No Fear</t>
  </si>
  <si>
    <t>Conditional Distrbution of Fear/No Fear by Sex</t>
  </si>
  <si>
    <t>proportion of people in the study that were afraid of heights</t>
  </si>
  <si>
    <t>177/360</t>
  </si>
  <si>
    <t>simple events (outcomes) were possible for participants in this study?</t>
  </si>
  <si>
    <t>boxes</t>
  </si>
  <si>
    <r>
      <t>Of those participants that were afraid of heights</t>
    </r>
    <r>
      <rPr>
        <sz val="12"/>
        <color rgb="FF222222"/>
        <rFont val="Verdana"/>
        <family val="2"/>
      </rPr>
      <t>, what percentage were men</t>
    </r>
  </si>
  <si>
    <r>
      <t>What percentage of </t>
    </r>
    <r>
      <rPr>
        <b/>
        <sz val="12"/>
        <color rgb="FF222222"/>
        <rFont val="Verdana"/>
        <family val="2"/>
      </rPr>
      <t>women</t>
    </r>
    <r>
      <rPr>
        <sz val="12"/>
        <color rgb="FF222222"/>
        <rFont val="Verdana"/>
        <family val="2"/>
      </rPr>
      <t> were afraid of heights</t>
    </r>
  </si>
  <si>
    <r>
      <t>What percentage of </t>
    </r>
    <r>
      <rPr>
        <b/>
        <sz val="12"/>
        <color rgb="FF222222"/>
        <rFont val="Verdana"/>
        <family val="2"/>
      </rPr>
      <t>all participants</t>
    </r>
    <r>
      <rPr>
        <sz val="12"/>
        <color rgb="FF222222"/>
        <rFont val="Verdana"/>
        <family val="2"/>
      </rPr>
      <t> were not afraid of heights</t>
    </r>
  </si>
  <si>
    <t>Has Hep C</t>
  </si>
  <si>
    <t>No Hep C</t>
  </si>
  <si>
    <t>Tat in Parlor</t>
  </si>
  <si>
    <t>Tat Elsewhere</t>
  </si>
  <si>
    <t>No Tat</t>
  </si>
  <si>
    <t>Conditional Distrbution of Tat Location by HepC/NoHepC</t>
  </si>
  <si>
    <t>Conditional Distrbution of HepC/NoHepC by Tattoo Location</t>
  </si>
  <si>
    <t>marginal distribution for Hepatitis status in this study</t>
  </si>
  <si>
    <t>43 Hep</t>
  </si>
  <si>
    <t>583 No Hep</t>
  </si>
  <si>
    <t>what percentage of participants had a tattoo?</t>
  </si>
  <si>
    <t>What % of participants with Hep C had a tattoo done in a  parlor? </t>
  </si>
  <si>
    <t>What percentage of those with a tattoo done in a parlor have Hep C?</t>
  </si>
  <si>
    <t> probability that a randomly selected participant from the study would have Hepatitis C:</t>
  </si>
  <si>
    <t>P(Hep) = Hep outcomes / (total outcomes)</t>
  </si>
  <si>
    <t>= A / B = C</t>
  </si>
  <si>
    <t>Married</t>
  </si>
  <si>
    <t>UnMarried</t>
  </si>
  <si>
    <t>Marginal Distrbution for Tat</t>
  </si>
  <si>
    <t>Marginal Distrbution for HepC</t>
  </si>
  <si>
    <t>Marginal Distrbution for Marriage</t>
  </si>
  <si>
    <t>Marginal Distrbution for Car color</t>
  </si>
  <si>
    <t>R</t>
  </si>
  <si>
    <t>BWS</t>
  </si>
  <si>
    <t>Other</t>
  </si>
  <si>
    <t>Conditional Distrbution of Color by Marital Status</t>
  </si>
  <si>
    <t>Conditional Distrbution of Marital Status by Color</t>
  </si>
  <si>
    <t>Is there an association between car color and marital status?</t>
  </si>
  <si>
    <t>P (black/white/silver)</t>
  </si>
  <si>
    <t>P (married)</t>
  </si>
  <si>
    <t>P (unmarried and black/white/silver car)</t>
  </si>
  <si>
    <t>P (red car | married) -&gt; R given married</t>
  </si>
  <si>
    <t>P (married | red car)</t>
  </si>
  <si>
    <t>P(A | B ) = P(A and B) / P(B)</t>
  </si>
  <si>
    <t>P(Red | UnMarried ) = P(Red and UnMarried) / P(UnMarried)</t>
  </si>
  <si>
    <t>P(A and B)</t>
  </si>
  <si>
    <t>P(B)</t>
  </si>
  <si>
    <t>If car color and marital status are independent</t>
  </si>
  <si>
    <t>P(red) = P(red | married)</t>
  </si>
  <si>
    <t>car color and marital status do NOT appear to be independent, because the probability of having a red car is different for married and unmarried people, though the difference is small.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</si>
</sst>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8" formatCode="0.000"/>
    <numFmt numFmtId="169" formatCode="0.0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Verdana"/>
      <family val="2"/>
    </font>
    <font>
      <b/>
      <sz val="11"/>
      <color rgb="FF222222"/>
      <name val="Verdana"/>
      <family val="2"/>
    </font>
    <font>
      <b/>
      <sz val="11"/>
      <color rgb="FFFF0000"/>
      <name val="Calibri"/>
      <family val="2"/>
      <scheme val="minor"/>
    </font>
    <font>
      <sz val="12"/>
      <color rgb="FF222222"/>
      <name val="Verdana"/>
      <family val="2"/>
    </font>
    <font>
      <b/>
      <sz val="12"/>
      <color rgb="FF222222"/>
      <name val="Verdana"/>
      <family val="2"/>
    </font>
    <font>
      <b/>
      <sz val="12"/>
      <color rgb="FF3C3C3C"/>
      <name val="Verdana"/>
      <family val="2"/>
    </font>
    <font>
      <b/>
      <sz val="15.8"/>
      <color rgb="FFBF5700"/>
      <name val="Inherit"/>
    </font>
    <font>
      <b/>
      <i/>
      <sz val="12"/>
      <color rgb="FF3C3C3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8C8C8"/>
      </left>
      <right/>
      <top style="thin">
        <color rgb="FFC8C8C8"/>
      </top>
      <bottom style="thin">
        <color rgb="FFC8C8C8"/>
      </bottom>
      <diagonal/>
    </border>
    <border>
      <left style="thin">
        <color rgb="FFC8C8C8"/>
      </left>
      <right style="thin">
        <color rgb="FFC8C8C8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4" fillId="0" borderId="0" xfId="0" applyFont="1"/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0" fillId="3" borderId="2" xfId="0" applyFill="1" applyBorder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2" fillId="2" borderId="2" xfId="1" applyNumberFormat="1" applyFont="1" applyFill="1" applyBorder="1" applyAlignment="1">
      <alignment wrapText="1"/>
    </xf>
    <xf numFmtId="164" fontId="0" fillId="3" borderId="2" xfId="1" applyNumberFormat="1" applyFont="1" applyFill="1" applyBorder="1"/>
    <xf numFmtId="164" fontId="0" fillId="0" borderId="0" xfId="0" applyNumberFormat="1"/>
    <xf numFmtId="164" fontId="0" fillId="0" borderId="0" xfId="1" applyNumberFormat="1" applyFont="1"/>
    <xf numFmtId="0" fontId="2" fillId="3" borderId="2" xfId="0" applyFont="1" applyFill="1" applyBorder="1" applyAlignment="1">
      <alignment wrapText="1"/>
    </xf>
    <xf numFmtId="164" fontId="2" fillId="3" borderId="2" xfId="1" applyNumberFormat="1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7" fillId="0" borderId="0" xfId="0" applyFont="1" applyAlignment="1">
      <alignment wrapText="1"/>
    </xf>
    <xf numFmtId="164" fontId="0" fillId="0" borderId="0" xfId="1" quotePrefix="1" applyNumberFormat="1" applyFont="1"/>
    <xf numFmtId="168" fontId="0" fillId="0" borderId="0" xfId="1" applyNumberFormat="1" applyFont="1"/>
    <xf numFmtId="169" fontId="0" fillId="0" borderId="0" xfId="1" applyNumberFormat="1" applyFont="1"/>
    <xf numFmtId="0" fontId="8" fillId="4" borderId="0" xfId="0" applyFont="1" applyFill="1" applyAlignment="1">
      <alignment horizontal="center" wrapText="1"/>
    </xf>
    <xf numFmtId="168" fontId="0" fillId="0" borderId="0" xfId="0" applyNumberFormat="1"/>
    <xf numFmtId="0" fontId="9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5" sqref="A5"/>
    </sheetView>
  </sheetViews>
  <sheetFormatPr defaultRowHeight="14.4"/>
  <cols>
    <col min="1" max="1" width="35.5546875" bestFit="1" customWidth="1"/>
    <col min="2" max="2" width="14.109375" bestFit="1" customWidth="1"/>
    <col min="3" max="3" width="9.6640625" bestFit="1" customWidth="1"/>
    <col min="4" max="4" width="11.33203125" customWidth="1"/>
    <col min="9" max="9" width="35.5546875" bestFit="1" customWidth="1"/>
  </cols>
  <sheetData>
    <row r="1" spans="1:11">
      <c r="A1" s="1"/>
      <c r="C1" s="3"/>
    </row>
    <row r="2" spans="1:11">
      <c r="B2" s="6" t="s">
        <v>1</v>
      </c>
      <c r="C2" s="2" t="s">
        <v>0</v>
      </c>
      <c r="D2" s="4" t="s">
        <v>4</v>
      </c>
      <c r="G2" t="s">
        <v>6</v>
      </c>
    </row>
    <row r="3" spans="1:11">
      <c r="A3" s="5" t="s">
        <v>2</v>
      </c>
      <c r="B3" s="7">
        <v>68</v>
      </c>
      <c r="C3" s="7">
        <v>109</v>
      </c>
      <c r="D3" s="8">
        <f>SUM(B3:C3)</f>
        <v>177</v>
      </c>
    </row>
    <row r="4" spans="1:11" ht="28.2">
      <c r="A4" s="5" t="s">
        <v>3</v>
      </c>
      <c r="B4" s="7">
        <v>94</v>
      </c>
      <c r="C4" s="7">
        <v>89</v>
      </c>
      <c r="D4" s="8">
        <f>SUM(B4:C4)</f>
        <v>183</v>
      </c>
    </row>
    <row r="5" spans="1:11">
      <c r="A5" s="4" t="s">
        <v>5</v>
      </c>
      <c r="B5" s="8">
        <f>SUM(B3:B4)</f>
        <v>162</v>
      </c>
      <c r="C5" s="8">
        <f t="shared" ref="C5:D5" si="0">SUM(C3:C4)</f>
        <v>198</v>
      </c>
      <c r="D5" s="8">
        <f t="shared" si="0"/>
        <v>360</v>
      </c>
    </row>
    <row r="7" spans="1:11">
      <c r="B7" s="6" t="s">
        <v>1</v>
      </c>
      <c r="C7" s="2" t="s">
        <v>0</v>
      </c>
      <c r="D7" s="4" t="s">
        <v>7</v>
      </c>
    </row>
    <row r="8" spans="1:11" ht="48.6">
      <c r="A8" s="5" t="s">
        <v>2</v>
      </c>
      <c r="B8" s="12">
        <f>B3/$D$5</f>
        <v>0.18888888888888888</v>
      </c>
      <c r="C8" s="12">
        <f>C3/$D$5</f>
        <v>0.30277777777777776</v>
      </c>
      <c r="D8" s="13">
        <f>SUM(B8:C8)</f>
        <v>0.49166666666666664</v>
      </c>
      <c r="I8" s="10" t="s">
        <v>9</v>
      </c>
      <c r="J8" t="s">
        <v>10</v>
      </c>
      <c r="K8" s="15">
        <f>D3/D5</f>
        <v>0.49166666666666664</v>
      </c>
    </row>
    <row r="9" spans="1:11" ht="48.6">
      <c r="A9" s="5" t="s">
        <v>3</v>
      </c>
      <c r="B9" s="12">
        <f>B4/$D$5</f>
        <v>0.26111111111111113</v>
      </c>
      <c r="C9" s="12">
        <f>C4/$D$5</f>
        <v>0.24722222222222223</v>
      </c>
      <c r="D9" s="13">
        <f>SUM(B9:C9)</f>
        <v>0.5083333333333333</v>
      </c>
      <c r="I9" s="10" t="s">
        <v>11</v>
      </c>
      <c r="J9">
        <v>4</v>
      </c>
      <c r="K9" t="s">
        <v>12</v>
      </c>
    </row>
    <row r="10" spans="1:11" ht="48.6">
      <c r="A10" s="9" t="s">
        <v>8</v>
      </c>
      <c r="B10" s="13">
        <f>SUM(B8:B9)</f>
        <v>0.45</v>
      </c>
      <c r="C10" s="13">
        <f t="shared" ref="C10" si="1">SUM(C8:C9)</f>
        <v>0.55000000000000004</v>
      </c>
      <c r="D10" s="13">
        <f t="shared" ref="D10" si="2">SUM(D8:D9)</f>
        <v>1</v>
      </c>
      <c r="I10" s="11" t="s">
        <v>13</v>
      </c>
      <c r="J10" s="14">
        <f>B14</f>
        <v>0.38418079096045199</v>
      </c>
    </row>
    <row r="11" spans="1:11" ht="48.6">
      <c r="I11" s="10" t="s">
        <v>14</v>
      </c>
      <c r="J11" s="14">
        <f>C18</f>
        <v>0.5505050505050505</v>
      </c>
    </row>
    <row r="12" spans="1:11" ht="48.6">
      <c r="I12" s="10" t="s">
        <v>15</v>
      </c>
      <c r="J12" s="15">
        <f>D4/D5</f>
        <v>0.5083333333333333</v>
      </c>
      <c r="K12" s="15">
        <f>D9</f>
        <v>0.5083333333333333</v>
      </c>
    </row>
    <row r="13" spans="1:11">
      <c r="B13" s="6" t="s">
        <v>1</v>
      </c>
      <c r="C13" s="2" t="s">
        <v>0</v>
      </c>
      <c r="D13" s="4" t="s">
        <v>7</v>
      </c>
    </row>
    <row r="14" spans="1:11">
      <c r="A14" s="5" t="s">
        <v>2</v>
      </c>
      <c r="B14" s="12">
        <f>B3/$D$3</f>
        <v>0.38418079096045199</v>
      </c>
      <c r="C14" s="12">
        <f>C3/$D$3</f>
        <v>0.61581920903954801</v>
      </c>
      <c r="D14" s="13">
        <f>SUM(B14:C14)</f>
        <v>1</v>
      </c>
    </row>
    <row r="15" spans="1:11" ht="28.2">
      <c r="A15" s="5" t="s">
        <v>3</v>
      </c>
      <c r="B15" s="12">
        <f>B4/$D$4</f>
        <v>0.51366120218579236</v>
      </c>
      <c r="C15" s="12">
        <f>C4/$D$4</f>
        <v>0.48633879781420764</v>
      </c>
      <c r="D15" s="13">
        <f>SUM(B15:C15)</f>
        <v>1</v>
      </c>
    </row>
    <row r="17" spans="1:3">
      <c r="B17" s="6" t="s">
        <v>1</v>
      </c>
      <c r="C17" s="2" t="s">
        <v>0</v>
      </c>
    </row>
    <row r="18" spans="1:3">
      <c r="A18" s="5" t="s">
        <v>2</v>
      </c>
      <c r="B18" s="12">
        <f>B3/$B$5</f>
        <v>0.41975308641975306</v>
      </c>
      <c r="C18" s="12">
        <f>C3/$C$5</f>
        <v>0.5505050505050505</v>
      </c>
    </row>
    <row r="19" spans="1:3" ht="28.2">
      <c r="A19" s="5" t="s">
        <v>3</v>
      </c>
      <c r="B19" s="12">
        <f>B4/$B$5</f>
        <v>0.58024691358024694</v>
      </c>
      <c r="C19" s="12">
        <f>C4/$C$5</f>
        <v>0.4494949494949495</v>
      </c>
    </row>
    <row r="20" spans="1:3" ht="28.8">
      <c r="A20" s="9" t="s">
        <v>8</v>
      </c>
      <c r="B20" s="13">
        <f>SUM(B18:B19)</f>
        <v>1</v>
      </c>
      <c r="C20" s="13">
        <f t="shared" ref="C20" si="3">SUM(C18:C19)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E2" sqref="E2"/>
    </sheetView>
  </sheetViews>
  <sheetFormatPr defaultRowHeight="14.4"/>
  <cols>
    <col min="1" max="1" width="35.5546875" customWidth="1"/>
    <col min="2" max="2" width="15.21875" customWidth="1"/>
    <col min="3" max="3" width="17" customWidth="1"/>
    <col min="4" max="4" width="11.33203125" customWidth="1"/>
    <col min="5" max="5" width="31.109375" customWidth="1"/>
    <col min="7" max="7" width="35.88671875" customWidth="1"/>
    <col min="8" max="8" width="35.88671875" bestFit="1" customWidth="1"/>
    <col min="9" max="9" width="10.5546875" bestFit="1" customWidth="1"/>
  </cols>
  <sheetData>
    <row r="1" spans="1:9">
      <c r="A1" s="1"/>
      <c r="C1" s="3"/>
    </row>
    <row r="2" spans="1:9" ht="28.2">
      <c r="B2" s="6" t="s">
        <v>18</v>
      </c>
      <c r="C2" s="2" t="s">
        <v>19</v>
      </c>
      <c r="D2" s="2" t="s">
        <v>20</v>
      </c>
      <c r="E2" s="4" t="s">
        <v>35</v>
      </c>
      <c r="G2" t="s">
        <v>6</v>
      </c>
    </row>
    <row r="3" spans="1:9">
      <c r="A3" s="5" t="s">
        <v>16</v>
      </c>
      <c r="B3" s="7">
        <v>17</v>
      </c>
      <c r="C3" s="7">
        <v>8</v>
      </c>
      <c r="D3" s="7">
        <v>18</v>
      </c>
      <c r="E3" s="16">
        <f>SUM(B3:D3)</f>
        <v>43</v>
      </c>
    </row>
    <row r="4" spans="1:9">
      <c r="A4" s="5" t="s">
        <v>17</v>
      </c>
      <c r="B4" s="7">
        <v>35</v>
      </c>
      <c r="C4" s="7">
        <v>53</v>
      </c>
      <c r="D4" s="7">
        <v>495</v>
      </c>
      <c r="E4" s="16">
        <f t="shared" ref="E4:E5" si="0">SUM(B4:D4)</f>
        <v>583</v>
      </c>
    </row>
    <row r="5" spans="1:9">
      <c r="A5" s="4" t="s">
        <v>34</v>
      </c>
      <c r="B5" s="16">
        <f>SUM(B3:B4)</f>
        <v>52</v>
      </c>
      <c r="C5" s="16">
        <f t="shared" ref="C5:D5" si="1">SUM(C3:C4)</f>
        <v>61</v>
      </c>
      <c r="D5" s="16">
        <f t="shared" si="1"/>
        <v>513</v>
      </c>
      <c r="E5" s="18">
        <f t="shared" si="0"/>
        <v>626</v>
      </c>
    </row>
    <row r="7" spans="1:9" ht="28.2">
      <c r="B7" s="6" t="s">
        <v>18</v>
      </c>
      <c r="C7" s="2" t="s">
        <v>19</v>
      </c>
      <c r="D7" s="2" t="s">
        <v>20</v>
      </c>
      <c r="E7" s="4"/>
    </row>
    <row r="8" spans="1:9" ht="32.4">
      <c r="A8" s="5" t="s">
        <v>16</v>
      </c>
      <c r="B8" s="12">
        <f>B3/B5</f>
        <v>0.32692307692307693</v>
      </c>
      <c r="C8" s="12">
        <f t="shared" ref="C8:D8" si="2">C3/C5</f>
        <v>0.13114754098360656</v>
      </c>
      <c r="D8" s="12">
        <f t="shared" si="2"/>
        <v>3.5087719298245612E-2</v>
      </c>
      <c r="G8" s="10" t="s">
        <v>23</v>
      </c>
      <c r="H8" t="s">
        <v>24</v>
      </c>
      <c r="I8" s="15" t="s">
        <v>25</v>
      </c>
    </row>
    <row r="9" spans="1:9" ht="32.4">
      <c r="A9" s="5" t="s">
        <v>17</v>
      </c>
      <c r="B9" s="12">
        <f>B4/B5</f>
        <v>0.67307692307692313</v>
      </c>
      <c r="C9" s="12">
        <f t="shared" ref="C9:D9" si="3">C4/C5</f>
        <v>0.86885245901639341</v>
      </c>
      <c r="D9" s="12">
        <f t="shared" si="3"/>
        <v>0.96491228070175439</v>
      </c>
      <c r="G9" s="10" t="s">
        <v>26</v>
      </c>
      <c r="H9" s="15">
        <f>(C5+B5)/E5</f>
        <v>0.18051118210862621</v>
      </c>
    </row>
    <row r="10" spans="1:9" ht="32.4">
      <c r="A10" s="9" t="s">
        <v>22</v>
      </c>
      <c r="B10" s="17">
        <f>SUM(B8:B9)</f>
        <v>1</v>
      </c>
      <c r="C10" s="17">
        <f t="shared" ref="C10" si="4">SUM(C8:C9)</f>
        <v>1</v>
      </c>
      <c r="D10" s="17">
        <f t="shared" ref="D10" si="5">SUM(D8:D9)</f>
        <v>1</v>
      </c>
      <c r="G10" s="10" t="s">
        <v>27</v>
      </c>
      <c r="H10" s="14">
        <f>B13</f>
        <v>0.39534883720930231</v>
      </c>
    </row>
    <row r="11" spans="1:9" ht="48.6">
      <c r="G11" s="10" t="s">
        <v>28</v>
      </c>
      <c r="H11" s="14">
        <f>B8</f>
        <v>0.32692307692307693</v>
      </c>
    </row>
    <row r="12" spans="1:9" ht="48.6">
      <c r="B12" s="6" t="s">
        <v>18</v>
      </c>
      <c r="C12" s="2" t="s">
        <v>19</v>
      </c>
      <c r="D12" s="2" t="s">
        <v>20</v>
      </c>
      <c r="E12" s="9" t="s">
        <v>21</v>
      </c>
      <c r="G12" s="19" t="s">
        <v>29</v>
      </c>
      <c r="H12" s="15" t="s">
        <v>30</v>
      </c>
      <c r="I12" s="20" t="s">
        <v>31</v>
      </c>
    </row>
    <row r="13" spans="1:9">
      <c r="A13" s="5" t="s">
        <v>16</v>
      </c>
      <c r="B13" s="12">
        <f>B3/E3</f>
        <v>0.39534883720930231</v>
      </c>
      <c r="C13" s="12">
        <f>C3/E3</f>
        <v>0.18604651162790697</v>
      </c>
      <c r="D13" s="12">
        <f>D3/E3</f>
        <v>0.41860465116279072</v>
      </c>
      <c r="E13" s="17">
        <f>SUM(B13:D13)</f>
        <v>1</v>
      </c>
      <c r="H13" s="22">
        <f>E3/E5</f>
        <v>6.8690095846645371E-2</v>
      </c>
    </row>
    <row r="14" spans="1:9">
      <c r="A14" s="5" t="s">
        <v>17</v>
      </c>
      <c r="B14" s="12">
        <f>B4/E4</f>
        <v>6.0034305317324184E-2</v>
      </c>
      <c r="C14" s="12">
        <f>C4/E4</f>
        <v>9.0909090909090912E-2</v>
      </c>
      <c r="D14" s="12">
        <f>D4/E4</f>
        <v>0.84905660377358494</v>
      </c>
      <c r="E14" s="17">
        <f>SUM(B14:D14)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A4" workbookViewId="0">
      <selection activeCell="B19" sqref="B19"/>
    </sheetView>
  </sheetViews>
  <sheetFormatPr defaultRowHeight="14.4"/>
  <cols>
    <col min="1" max="1" width="41" customWidth="1"/>
    <col min="2" max="4" width="7.5546875" bestFit="1" customWidth="1"/>
    <col min="5" max="5" width="11.33203125" customWidth="1"/>
    <col min="10" max="10" width="35.5546875" customWidth="1"/>
    <col min="11" max="11" width="35.21875" customWidth="1"/>
  </cols>
  <sheetData>
    <row r="1" spans="1:13" ht="19.8">
      <c r="A1" s="23" t="s">
        <v>43</v>
      </c>
      <c r="B1" s="23"/>
      <c r="C1" s="23"/>
      <c r="D1" s="23"/>
      <c r="E1" s="23"/>
      <c r="F1" s="23"/>
      <c r="G1" s="23"/>
      <c r="H1" s="23"/>
    </row>
    <row r="2" spans="1:13">
      <c r="A2" s="1"/>
      <c r="C2" s="3"/>
      <c r="D2" s="3"/>
    </row>
    <row r="3" spans="1:13">
      <c r="B3" s="6" t="s">
        <v>38</v>
      </c>
      <c r="C3" s="2" t="s">
        <v>39</v>
      </c>
      <c r="D3" s="2" t="s">
        <v>40</v>
      </c>
      <c r="E3" s="4" t="s">
        <v>36</v>
      </c>
      <c r="H3" t="s">
        <v>6</v>
      </c>
    </row>
    <row r="4" spans="1:13">
      <c r="A4" s="5" t="s">
        <v>32</v>
      </c>
      <c r="B4" s="7">
        <v>40</v>
      </c>
      <c r="C4" s="7">
        <v>22</v>
      </c>
      <c r="D4" s="7">
        <v>19</v>
      </c>
      <c r="E4" s="8">
        <f>SUM(B4:D4)</f>
        <v>81</v>
      </c>
    </row>
    <row r="5" spans="1:13">
      <c r="A5" s="5" t="s">
        <v>33</v>
      </c>
      <c r="B5" s="7">
        <v>45</v>
      </c>
      <c r="C5" s="7">
        <v>10</v>
      </c>
      <c r="D5" s="7">
        <v>12</v>
      </c>
      <c r="E5" s="8">
        <f>SUM(B5:D5)</f>
        <v>67</v>
      </c>
    </row>
    <row r="6" spans="1:13">
      <c r="A6" s="4" t="s">
        <v>37</v>
      </c>
      <c r="B6" s="8">
        <f>SUM(B4:B5)</f>
        <v>85</v>
      </c>
      <c r="C6" s="8">
        <f>SUM(C4:C5)</f>
        <v>32</v>
      </c>
      <c r="D6" s="8">
        <f>SUM(D4:D5)</f>
        <v>31</v>
      </c>
      <c r="E6" s="8">
        <f t="shared" ref="C6:E6" si="0">SUM(E4:E5)</f>
        <v>148</v>
      </c>
    </row>
    <row r="8" spans="1:13">
      <c r="B8" s="6" t="s">
        <v>38</v>
      </c>
      <c r="C8" s="2" t="s">
        <v>39</v>
      </c>
      <c r="D8" s="2" t="s">
        <v>40</v>
      </c>
      <c r="E8" s="4" t="s">
        <v>41</v>
      </c>
    </row>
    <row r="9" spans="1:13" ht="16.2">
      <c r="A9" s="5" t="s">
        <v>32</v>
      </c>
      <c r="B9" s="12">
        <f>B4/$E$4</f>
        <v>0.49382716049382713</v>
      </c>
      <c r="C9" s="12">
        <f>C4/$E$4</f>
        <v>0.27160493827160492</v>
      </c>
      <c r="D9" s="12">
        <f>D4/$E$4</f>
        <v>0.23456790123456789</v>
      </c>
      <c r="E9" s="13">
        <f>SUM(B9:C9)</f>
        <v>0.76543209876543206</v>
      </c>
      <c r="J9" s="11" t="s">
        <v>44</v>
      </c>
      <c r="K9">
        <f>C6/E6</f>
        <v>0.21621621621621623</v>
      </c>
      <c r="L9" s="15">
        <f>K9</f>
        <v>0.21621621621621623</v>
      </c>
    </row>
    <row r="10" spans="1:13" ht="16.2">
      <c r="A10" s="5" t="s">
        <v>33</v>
      </c>
      <c r="B10" s="12">
        <f>B5/$E$5</f>
        <v>0.67164179104477617</v>
      </c>
      <c r="C10" s="12">
        <f>C5/$E$5</f>
        <v>0.14925373134328357</v>
      </c>
      <c r="D10" s="12">
        <f>D5/$E$5</f>
        <v>0.17910447761194029</v>
      </c>
      <c r="E10" s="13">
        <f>SUM(B10:C10)</f>
        <v>0.82089552238805974</v>
      </c>
      <c r="J10" s="11" t="s">
        <v>45</v>
      </c>
      <c r="K10">
        <f>E4/E6</f>
        <v>0.54729729729729726</v>
      </c>
      <c r="L10" s="15">
        <f>K10</f>
        <v>0.54729729729729726</v>
      </c>
    </row>
    <row r="11" spans="1:13" ht="32.4">
      <c r="J11" s="11" t="s">
        <v>46</v>
      </c>
      <c r="K11">
        <f>C5/E6</f>
        <v>6.7567567567567571E-2</v>
      </c>
      <c r="L11" s="15">
        <f>K11</f>
        <v>6.7567567567567571E-2</v>
      </c>
    </row>
    <row r="12" spans="1:13" ht="32.4">
      <c r="B12" s="6" t="s">
        <v>38</v>
      </c>
      <c r="C12" s="2" t="s">
        <v>39</v>
      </c>
      <c r="D12" s="2" t="s">
        <v>40</v>
      </c>
      <c r="J12" s="11" t="s">
        <v>47</v>
      </c>
      <c r="K12" s="24">
        <f>B9</f>
        <v>0.49382716049382713</v>
      </c>
      <c r="L12" s="15">
        <f>K12</f>
        <v>0.49382716049382713</v>
      </c>
    </row>
    <row r="13" spans="1:13" ht="16.2">
      <c r="A13" s="5" t="s">
        <v>32</v>
      </c>
      <c r="B13" s="12">
        <f>B4/$B$6</f>
        <v>0.47058823529411764</v>
      </c>
      <c r="C13" s="12">
        <f>C4/$C$6</f>
        <v>0.6875</v>
      </c>
      <c r="D13" s="12">
        <f>D4/$D$6</f>
        <v>0.61290322580645162</v>
      </c>
      <c r="J13" s="11" t="s">
        <v>48</v>
      </c>
      <c r="K13" s="21">
        <f>B13</f>
        <v>0.47058823529411764</v>
      </c>
      <c r="L13" s="15">
        <f>K13</f>
        <v>0.47058823529411764</v>
      </c>
    </row>
    <row r="14" spans="1:13">
      <c r="A14" s="5" t="s">
        <v>33</v>
      </c>
      <c r="B14" s="12">
        <f>B5/$B$6</f>
        <v>0.52941176470588236</v>
      </c>
      <c r="C14" s="12">
        <f>C5/$C$6</f>
        <v>0.3125</v>
      </c>
      <c r="D14" s="12">
        <f>D5/$D$6</f>
        <v>0.38709677419354838</v>
      </c>
    </row>
    <row r="15" spans="1:13" ht="32.4">
      <c r="A15" s="9" t="s">
        <v>42</v>
      </c>
      <c r="B15" s="13">
        <f>SUM(B13:B14)</f>
        <v>1</v>
      </c>
      <c r="C15" s="13">
        <f t="shared" ref="C15:D15" si="1">SUM(C13:C14)</f>
        <v>1</v>
      </c>
      <c r="D15" s="13">
        <f t="shared" si="1"/>
        <v>1</v>
      </c>
      <c r="J15" s="11" t="s">
        <v>49</v>
      </c>
      <c r="K15" t="s">
        <v>51</v>
      </c>
      <c r="L15" t="s">
        <v>52</v>
      </c>
    </row>
    <row r="16" spans="1:13" ht="48.6">
      <c r="J16" s="11" t="s">
        <v>50</v>
      </c>
      <c r="K16">
        <f>B5/E6</f>
        <v>0.30405405405405406</v>
      </c>
      <c r="L16">
        <f>E5/E6</f>
        <v>0.45270270270270269</v>
      </c>
      <c r="M16">
        <f>K16/L16</f>
        <v>0.67164179104477617</v>
      </c>
    </row>
    <row r="17" spans="1:13">
      <c r="K17" s="15">
        <f>K16:M16</f>
        <v>0.30405405405405406</v>
      </c>
      <c r="L17" s="15">
        <f t="shared" ref="L17:M17" si="2">L16:N16</f>
        <v>0.45270270270270269</v>
      </c>
      <c r="M17" s="15">
        <f t="shared" si="2"/>
        <v>0.67164179104477617</v>
      </c>
    </row>
    <row r="18" spans="1:13" ht="97.2">
      <c r="A18" s="10" t="s">
        <v>55</v>
      </c>
      <c r="J18" s="10" t="s">
        <v>53</v>
      </c>
      <c r="K18" s="25" t="s">
        <v>54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ContigencyTbl</vt:lpstr>
      <vt:lpstr>Independence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Nimz</dc:creator>
  <cp:lastModifiedBy>Nimz</cp:lastModifiedBy>
  <dcterms:created xsi:type="dcterms:W3CDTF">2017-04-09T20:45:19Z</dcterms:created>
  <dcterms:modified xsi:type="dcterms:W3CDTF">2017-04-09T21:14:11Z</dcterms:modified>
</cp:coreProperties>
</file>