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8800" windowHeight="13020" activeTab="1"/>
  </bookViews>
  <sheets>
    <sheet name="food" sheetId="1" r:id="rId1"/>
    <sheet name="cancer" sheetId="2" r:id="rId2"/>
    <sheet name="quiz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5" i="2"/>
  <c r="B3" i="3"/>
  <c r="G10" i="2"/>
  <c r="G25" i="1"/>
  <c r="G9" i="2"/>
  <c r="I6" i="1"/>
  <c r="G8" i="2"/>
  <c r="G7" i="2"/>
  <c r="I4" i="1"/>
  <c r="G6" i="2"/>
  <c r="I3" i="1"/>
  <c r="I2" i="1"/>
  <c r="G4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C32" i="2"/>
  <c r="C33" i="2"/>
  <c r="C34" i="2"/>
  <c r="B28" i="2"/>
  <c r="C28" i="2"/>
  <c r="D28" i="2"/>
  <c r="A28" i="2"/>
  <c r="D20" i="2"/>
  <c r="D21" i="2"/>
  <c r="D22" i="2"/>
  <c r="C25" i="2"/>
  <c r="C20" i="2"/>
  <c r="C21" i="2"/>
  <c r="C22" i="2"/>
  <c r="C23" i="2"/>
  <c r="C24" i="2"/>
  <c r="B20" i="2"/>
  <c r="B21" i="2"/>
  <c r="B22" i="2"/>
  <c r="D19" i="2"/>
  <c r="C19" i="2"/>
  <c r="B19" i="2"/>
  <c r="A20" i="2"/>
  <c r="A21" i="2"/>
  <c r="A22" i="2"/>
  <c r="A23" i="2"/>
  <c r="A19" i="2"/>
  <c r="A11" i="1"/>
  <c r="D16" i="2"/>
  <c r="B16" i="2"/>
  <c r="C16" i="2"/>
  <c r="A16" i="2"/>
  <c r="G3" i="2" s="1"/>
  <c r="C12" i="2"/>
  <c r="C14" i="2" s="1"/>
  <c r="B14" i="2"/>
  <c r="D14" i="2"/>
  <c r="A14" i="2"/>
  <c r="B12" i="2"/>
  <c r="D12" i="2"/>
  <c r="A12" i="2"/>
  <c r="A8" i="1"/>
  <c r="G2" i="2"/>
  <c r="B9" i="2"/>
  <c r="C9" i="2"/>
  <c r="D9" i="2"/>
  <c r="A9" i="2"/>
  <c r="J23" i="1"/>
  <c r="J22" i="1"/>
  <c r="J21" i="1"/>
  <c r="F3" i="1" l="1"/>
  <c r="F2" i="1"/>
  <c r="B5" i="1"/>
  <c r="B11" i="1" s="1"/>
  <c r="F11" i="1" s="1"/>
  <c r="C5" i="1"/>
  <c r="A5" i="1"/>
  <c r="C17" i="1" l="1"/>
  <c r="C21" i="1" s="1"/>
  <c r="A18" i="1"/>
  <c r="A22" i="1" s="1"/>
  <c r="B16" i="1"/>
  <c r="B20" i="1" s="1"/>
  <c r="B18" i="1"/>
  <c r="B22" i="1" s="1"/>
  <c r="A16" i="1"/>
  <c r="A20" i="1" s="1"/>
  <c r="C16" i="1"/>
  <c r="C20" i="1" s="1"/>
  <c r="C18" i="1"/>
  <c r="C22" i="1" s="1"/>
  <c r="B17" i="1"/>
  <c r="B21" i="1" s="1"/>
  <c r="A17" i="1"/>
  <c r="A21" i="1" s="1"/>
  <c r="C12" i="1"/>
  <c r="G12" i="1" s="1"/>
  <c r="E11" i="1"/>
  <c r="A13" i="1"/>
  <c r="E13" i="1" s="1"/>
  <c r="B12" i="1"/>
  <c r="F12" i="1" s="1"/>
  <c r="C8" i="1"/>
  <c r="G8" i="1" s="1"/>
  <c r="C13" i="1"/>
  <c r="G13" i="1" s="1"/>
  <c r="E8" i="1"/>
  <c r="A12" i="1"/>
  <c r="E12" i="1" s="1"/>
  <c r="B8" i="1"/>
  <c r="F8" i="1" s="1"/>
  <c r="F4" i="1" s="1"/>
  <c r="C11" i="1"/>
  <c r="G11" i="1" s="1"/>
  <c r="B13" i="1"/>
  <c r="F13" i="1" s="1"/>
  <c r="F19" i="1" l="1"/>
  <c r="F5" i="1"/>
  <c r="I5" i="1" s="1"/>
  <c r="J14" i="1" l="1"/>
  <c r="J16" i="1"/>
</calcChain>
</file>

<file path=xl/sharedStrings.xml><?xml version="1.0" encoding="utf-8"?>
<sst xmlns="http://schemas.openxmlformats.org/spreadsheetml/2006/main" count="65" uniqueCount="51">
  <si>
    <t xml:space="preserve">alpha </t>
  </si>
  <si>
    <t>x(g)</t>
  </si>
  <si>
    <t>SS(b)</t>
  </si>
  <si>
    <t>n</t>
  </si>
  <si>
    <t>SS(w)</t>
  </si>
  <si>
    <t>variance(b)</t>
  </si>
  <si>
    <t>variance(b)^2</t>
  </si>
  <si>
    <t>variance(w)</t>
  </si>
  <si>
    <t>variance(w)^2</t>
  </si>
  <si>
    <t>dF(b)</t>
  </si>
  <si>
    <t>dF(w)</t>
  </si>
  <si>
    <t>MS(b)</t>
  </si>
  <si>
    <t>MS(w)</t>
  </si>
  <si>
    <t>F</t>
  </si>
  <si>
    <t>F-crit</t>
  </si>
  <si>
    <t>A</t>
  </si>
  <si>
    <t>B</t>
  </si>
  <si>
    <t>C</t>
  </si>
  <si>
    <t>F is w/in F-crit =reject h(0) = at least 1 food type makes cows eat more</t>
  </si>
  <si>
    <t>(x(i) - x(g)</t>
  </si>
  <si>
    <t>(x(i) - x(g)^2</t>
  </si>
  <si>
    <t>ss(b) + ss(w)</t>
  </si>
  <si>
    <t>* at least 2 foods significantly differ from each other in terms of amount eaten by our cows</t>
  </si>
  <si>
    <t>q (from tbl)</t>
  </si>
  <si>
    <t>S(p)</t>
  </si>
  <si>
    <t>HSD</t>
  </si>
  <si>
    <t>(# of groups and "dF(w)" or "dF(error term)")</t>
  </si>
  <si>
    <t>* If any 2 samples have a mean difference greater than HSD, the difference is honestly significant</t>
  </si>
  <si>
    <t xml:space="preserve"> '- 3, 6, 9 --&gt; all honestly significantly different --&gt; most food eaten w/ C --&gt; cows prefer food C</t>
  </si>
  <si>
    <t>* CAN ONLY COMPUTE WHEN ALL SAMPLE SIZES ARE THE SAME</t>
  </si>
  <si>
    <t>Cd(ab)</t>
  </si>
  <si>
    <t>Cd(bc)</t>
  </si>
  <si>
    <t>Cd(ac)</t>
  </si>
  <si>
    <t>eta^2</t>
  </si>
  <si>
    <t>* 90% of total variation in amount eaten is due to BG differences/differences in food types, and 10% remains unexplained</t>
  </si>
  <si>
    <t>* anything bigger than 0.4 is pretty big</t>
  </si>
  <si>
    <t>placebo</t>
  </si>
  <si>
    <t>drug1</t>
  </si>
  <si>
    <t>drug2</t>
  </si>
  <si>
    <t>drug3</t>
  </si>
  <si>
    <t>mu(g)</t>
  </si>
  <si>
    <t>var(b)</t>
  </si>
  <si>
    <t>var(b)^2</t>
  </si>
  <si>
    <t>var(b)^2 * n</t>
  </si>
  <si>
    <t>var(w)</t>
  </si>
  <si>
    <t>var(w)^2</t>
  </si>
  <si>
    <t>df(b)</t>
  </si>
  <si>
    <t>df(w)</t>
  </si>
  <si>
    <t xml:space="preserve">alpha  </t>
  </si>
  <si>
    <t>k</t>
  </si>
  <si>
    <t>* 86% of differences in tumor reductions/dependent variable is due to the type of drug given/can be explained by the different treatments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</si>
</sst>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0" fillId="0" borderId="2" xfId="0" applyBorder="1" applyAlignment="1"/>
    <xf numFmtId="0" fontId="1" fillId="2" borderId="0" xfId="0" applyFont="1" applyFill="1" applyBorder="1"/>
    <xf numFmtId="0" fontId="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selection activeCell="G25" sqref="G25"/>
    </sheetView>
  </sheetViews>
  <sheetFormatPr defaultRowHeight="15" x14ac:dyDescent="0.25"/>
  <cols>
    <col min="1" max="1" width="12.7109375" bestFit="1" customWidth="1"/>
    <col min="5" max="5" width="13.140625" bestFit="1" customWidth="1"/>
    <col min="8" max="8" width="6.85546875" bestFit="1" customWidth="1"/>
    <col min="9" max="9" width="11.5703125" bestFit="1" customWidth="1"/>
    <col min="10" max="10" width="17.85546875" customWidth="1"/>
    <col min="11" max="11" width="5.28515625" customWidth="1"/>
    <col min="12" max="12" width="20.7109375" bestFit="1" customWidth="1"/>
    <col min="17" max="17" width="20.7109375" bestFit="1" customWidth="1"/>
    <col min="18" max="18" width="10.5703125" customWidth="1"/>
  </cols>
  <sheetData>
    <row r="1" spans="1:24" ht="15.75" thickBot="1" x14ac:dyDescent="0.3">
      <c r="A1" t="s">
        <v>15</v>
      </c>
      <c r="B1" t="s">
        <v>16</v>
      </c>
      <c r="C1" t="s">
        <v>17</v>
      </c>
      <c r="I1" s="9"/>
      <c r="J1" s="9"/>
      <c r="L1" s="1"/>
    </row>
    <row r="2" spans="1:24" ht="15.75" thickBot="1" x14ac:dyDescent="0.3">
      <c r="A2">
        <v>2</v>
      </c>
      <c r="B2">
        <v>6</v>
      </c>
      <c r="C2">
        <v>8</v>
      </c>
      <c r="E2" s="1" t="s">
        <v>1</v>
      </c>
      <c r="F2" s="1">
        <f>AVERAGE(A2:C4)</f>
        <v>6</v>
      </c>
      <c r="H2" s="1" t="s">
        <v>9</v>
      </c>
      <c r="I2" s="7">
        <f>COUNT(A5:C5)-1</f>
        <v>2</v>
      </c>
      <c r="J2" s="3"/>
      <c r="L2" s="1"/>
    </row>
    <row r="3" spans="1:24" ht="15.75" thickBot="1" x14ac:dyDescent="0.3">
      <c r="A3">
        <v>4</v>
      </c>
      <c r="B3">
        <v>5</v>
      </c>
      <c r="C3">
        <v>9</v>
      </c>
      <c r="E3" s="1" t="s">
        <v>3</v>
      </c>
      <c r="F3" s="1">
        <f>COUNT(C2:C4)</f>
        <v>3</v>
      </c>
      <c r="H3" s="1" t="s">
        <v>10</v>
      </c>
      <c r="I3" s="8">
        <f>COUNT(A2:C4)-COUNT(A5:C5)</f>
        <v>6</v>
      </c>
      <c r="J3" s="4"/>
    </row>
    <row r="4" spans="1:24" ht="15.75" thickBot="1" x14ac:dyDescent="0.3">
      <c r="A4">
        <v>3</v>
      </c>
      <c r="B4">
        <v>7</v>
      </c>
      <c r="C4">
        <v>10</v>
      </c>
      <c r="E4" s="1" t="s">
        <v>2</v>
      </c>
      <c r="F4" s="1">
        <f>F3*SUM(E8:G8)</f>
        <v>54</v>
      </c>
      <c r="H4" s="1" t="s">
        <v>11</v>
      </c>
      <c r="I4" s="8">
        <f>F4/I2</f>
        <v>27</v>
      </c>
      <c r="J4" s="4"/>
      <c r="M4" s="1"/>
    </row>
    <row r="5" spans="1:24" ht="15.75" thickBot="1" x14ac:dyDescent="0.3">
      <c r="A5" s="1">
        <f>AVERAGE(A2:A4)</f>
        <v>3</v>
      </c>
      <c r="B5" s="1">
        <f>AVERAGE(B2:B4)</f>
        <v>6</v>
      </c>
      <c r="C5" s="1">
        <f>AVERAGE(C2:C4)</f>
        <v>9</v>
      </c>
      <c r="E5" s="1" t="s">
        <v>4</v>
      </c>
      <c r="F5" s="1">
        <f>SUM(E11:G14)</f>
        <v>6</v>
      </c>
      <c r="H5" s="1" t="s">
        <v>12</v>
      </c>
      <c r="I5" s="8">
        <f>F5/I3</f>
        <v>1</v>
      </c>
      <c r="J5" s="4"/>
      <c r="M5" s="1"/>
    </row>
    <row r="6" spans="1:24" ht="15.75" thickBot="1" x14ac:dyDescent="0.3">
      <c r="D6" s="1"/>
      <c r="F6" s="1"/>
      <c r="H6" s="10" t="s">
        <v>13</v>
      </c>
      <c r="I6" s="8">
        <f>I4/I5</f>
        <v>27</v>
      </c>
      <c r="J6" s="4"/>
      <c r="M6" s="1"/>
    </row>
    <row r="7" spans="1:24" ht="15.75" thickBot="1" x14ac:dyDescent="0.3">
      <c r="A7" t="s">
        <v>5</v>
      </c>
      <c r="E7" t="s">
        <v>6</v>
      </c>
      <c r="I7" s="4"/>
      <c r="J7" s="4"/>
      <c r="M7" s="1"/>
    </row>
    <row r="8" spans="1:24" ht="15.75" thickBot="1" x14ac:dyDescent="0.3">
      <c r="A8">
        <f>A5-$F$2</f>
        <v>-3</v>
      </c>
      <c r="B8">
        <f>B5-$F$2</f>
        <v>0</v>
      </c>
      <c r="C8">
        <f>C5-$F$2</f>
        <v>3</v>
      </c>
      <c r="E8">
        <f>A8^2</f>
        <v>9</v>
      </c>
      <c r="F8">
        <f>B8^2</f>
        <v>0</v>
      </c>
      <c r="G8">
        <f>C8^2</f>
        <v>9</v>
      </c>
      <c r="I8" s="4" t="s">
        <v>0</v>
      </c>
      <c r="J8" s="4">
        <v>0.05</v>
      </c>
      <c r="L8" s="1"/>
      <c r="M8" s="1"/>
    </row>
    <row r="9" spans="1:24" ht="15.75" thickBot="1" x14ac:dyDescent="0.3">
      <c r="E9" s="1"/>
      <c r="F9" s="1"/>
      <c r="I9" s="8" t="s">
        <v>14</v>
      </c>
      <c r="J9" s="8">
        <v>5.1433</v>
      </c>
      <c r="L9" s="1"/>
      <c r="M9" s="1"/>
    </row>
    <row r="10" spans="1:24" ht="15.75" thickBot="1" x14ac:dyDescent="0.3">
      <c r="A10" t="s">
        <v>7</v>
      </c>
      <c r="E10" t="s">
        <v>8</v>
      </c>
      <c r="F10" s="1"/>
      <c r="I10" s="4"/>
      <c r="J10" s="4"/>
      <c r="L10" s="1"/>
      <c r="M10" s="1"/>
    </row>
    <row r="11" spans="1:24" ht="15.75" thickBot="1" x14ac:dyDescent="0.3">
      <c r="A11">
        <f>A2-$A$5</f>
        <v>-1</v>
      </c>
      <c r="B11">
        <f>B2-$B$5</f>
        <v>0</v>
      </c>
      <c r="C11">
        <f>C2-$C$5</f>
        <v>-1</v>
      </c>
      <c r="E11" s="2">
        <f t="shared" ref="E11:G13" si="0">A11^2</f>
        <v>1</v>
      </c>
      <c r="F11" s="2">
        <f t="shared" si="0"/>
        <v>0</v>
      </c>
      <c r="G11" s="2">
        <f t="shared" si="0"/>
        <v>1</v>
      </c>
      <c r="I11" s="11" t="s">
        <v>18</v>
      </c>
      <c r="J11" s="12"/>
      <c r="K11" s="12"/>
      <c r="L11" s="12"/>
      <c r="M11" s="12"/>
      <c r="N11" s="12"/>
      <c r="O11" s="12"/>
    </row>
    <row r="12" spans="1:24" ht="15.75" thickBot="1" x14ac:dyDescent="0.3">
      <c r="A12">
        <f>A3-$A$5</f>
        <v>1</v>
      </c>
      <c r="B12">
        <f>B3-$B$5</f>
        <v>-1</v>
      </c>
      <c r="C12">
        <f>C3-$C$5</f>
        <v>0</v>
      </c>
      <c r="E12" s="2">
        <f t="shared" si="0"/>
        <v>1</v>
      </c>
      <c r="F12" s="2">
        <f t="shared" si="0"/>
        <v>1</v>
      </c>
      <c r="G12" s="2">
        <f t="shared" si="0"/>
        <v>0</v>
      </c>
      <c r="I12" s="4"/>
      <c r="J12" s="11" t="s">
        <v>22</v>
      </c>
      <c r="K12" s="12"/>
      <c r="L12" s="12"/>
      <c r="M12" s="12"/>
      <c r="N12" s="12"/>
      <c r="O12" s="12"/>
      <c r="P12" s="12"/>
      <c r="Q12" s="12"/>
    </row>
    <row r="13" spans="1:24" ht="15.75" thickBot="1" x14ac:dyDescent="0.3">
      <c r="A13">
        <f>A4-$A$5</f>
        <v>0</v>
      </c>
      <c r="B13">
        <f>B4-$B$5</f>
        <v>1</v>
      </c>
      <c r="C13">
        <f>C4-$C$5</f>
        <v>1</v>
      </c>
      <c r="E13" s="2">
        <f t="shared" si="0"/>
        <v>0</v>
      </c>
      <c r="F13" s="2">
        <f t="shared" si="0"/>
        <v>1</v>
      </c>
      <c r="G13" s="2">
        <f t="shared" si="0"/>
        <v>1</v>
      </c>
      <c r="I13" s="4"/>
      <c r="J13" s="4"/>
      <c r="L13" s="2"/>
      <c r="M13" s="2"/>
      <c r="N13" s="1"/>
    </row>
    <row r="14" spans="1:24" x14ac:dyDescent="0.25">
      <c r="E14" s="2"/>
      <c r="F14" s="2"/>
      <c r="G14" s="2"/>
      <c r="I14" s="1" t="s">
        <v>24</v>
      </c>
      <c r="J14" s="1">
        <f>SUM(I5)</f>
        <v>1</v>
      </c>
      <c r="L14" s="2"/>
      <c r="M14" s="2"/>
    </row>
    <row r="15" spans="1:24" x14ac:dyDescent="0.25">
      <c r="A15" s="1" t="s">
        <v>19</v>
      </c>
      <c r="E15" s="2"/>
      <c r="F15" s="2"/>
      <c r="I15" s="1" t="s">
        <v>23</v>
      </c>
      <c r="J15" s="1">
        <v>4.34</v>
      </c>
      <c r="K15" t="s">
        <v>26</v>
      </c>
    </row>
    <row r="16" spans="1:24" x14ac:dyDescent="0.25">
      <c r="A16" s="1">
        <f>A2-$F$2</f>
        <v>-4</v>
      </c>
      <c r="B16" s="1">
        <f t="shared" ref="B16:C16" si="1">B2-$F$2</f>
        <v>0</v>
      </c>
      <c r="C16" s="1">
        <f t="shared" si="1"/>
        <v>2</v>
      </c>
      <c r="E16" s="2"/>
      <c r="F16" s="2"/>
      <c r="I16" s="1" t="s">
        <v>25</v>
      </c>
      <c r="J16" s="1">
        <f>J15*SQRT(I5/F3)</f>
        <v>2.5057001682829756</v>
      </c>
      <c r="V16" s="1"/>
      <c r="W16" s="1"/>
      <c r="X16" s="1"/>
    </row>
    <row r="17" spans="1:10" x14ac:dyDescent="0.25">
      <c r="A17" s="1">
        <f>A3-$F$2</f>
        <v>-2</v>
      </c>
      <c r="B17" s="1">
        <f>B3-$F$2</f>
        <v>-1</v>
      </c>
      <c r="C17" s="1">
        <f>C3-$F$2</f>
        <v>3</v>
      </c>
      <c r="J17" t="s">
        <v>27</v>
      </c>
    </row>
    <row r="18" spans="1:10" x14ac:dyDescent="0.25">
      <c r="A18" s="1">
        <f>A4-$F$2</f>
        <v>-3</v>
      </c>
      <c r="B18" s="1">
        <f>B4-$F$2</f>
        <v>1</v>
      </c>
      <c r="C18" s="1">
        <f>C4-$F$2</f>
        <v>4</v>
      </c>
      <c r="J18" s="13" t="s">
        <v>28</v>
      </c>
    </row>
    <row r="19" spans="1:10" x14ac:dyDescent="0.25">
      <c r="A19" s="1" t="s">
        <v>20</v>
      </c>
      <c r="E19" s="1" t="s">
        <v>21</v>
      </c>
      <c r="F19" s="1">
        <f>SUM(A20:C22)</f>
        <v>60</v>
      </c>
      <c r="J19" t="s">
        <v>29</v>
      </c>
    </row>
    <row r="20" spans="1:10" x14ac:dyDescent="0.25">
      <c r="A20">
        <f>A16^2</f>
        <v>16</v>
      </c>
      <c r="B20">
        <f t="shared" ref="B20:C20" si="2">B16^2</f>
        <v>0</v>
      </c>
      <c r="C20">
        <f t="shared" si="2"/>
        <v>4</v>
      </c>
      <c r="F20" s="1"/>
    </row>
    <row r="21" spans="1:10" x14ac:dyDescent="0.25">
      <c r="A21">
        <f t="shared" ref="A21:C22" si="3">A17^2</f>
        <v>4</v>
      </c>
      <c r="B21">
        <f t="shared" si="3"/>
        <v>1</v>
      </c>
      <c r="C21">
        <f t="shared" si="3"/>
        <v>9</v>
      </c>
      <c r="E21" s="1"/>
      <c r="F21" s="1"/>
      <c r="I21" s="1" t="s">
        <v>30</v>
      </c>
      <c r="J21" s="1">
        <f>(A5-B5)/$J$14</f>
        <v>-3</v>
      </c>
    </row>
    <row r="22" spans="1:10" x14ac:dyDescent="0.25">
      <c r="A22">
        <f t="shared" si="3"/>
        <v>9</v>
      </c>
      <c r="B22">
        <f t="shared" si="3"/>
        <v>1</v>
      </c>
      <c r="C22">
        <f t="shared" si="3"/>
        <v>16</v>
      </c>
      <c r="E22" s="1"/>
      <c r="F22" s="1"/>
      <c r="I22" s="1" t="s">
        <v>31</v>
      </c>
      <c r="J22" s="1">
        <f>(A5-C5)/$J$14</f>
        <v>-6</v>
      </c>
    </row>
    <row r="23" spans="1:10" x14ac:dyDescent="0.25">
      <c r="E23" s="1"/>
      <c r="I23" s="1" t="s">
        <v>32</v>
      </c>
      <c r="J23" s="1">
        <f>(B5-C5)/$J$14</f>
        <v>-3</v>
      </c>
    </row>
    <row r="24" spans="1:10" x14ac:dyDescent="0.25">
      <c r="A24" s="1"/>
      <c r="B24" s="1"/>
      <c r="C24" s="1"/>
      <c r="E24" s="1"/>
    </row>
    <row r="25" spans="1:10" x14ac:dyDescent="0.25">
      <c r="D25" s="1"/>
      <c r="F25" s="1" t="s">
        <v>33</v>
      </c>
      <c r="G25">
        <f>F4/(F4+F5)</f>
        <v>0.9</v>
      </c>
    </row>
    <row r="26" spans="1:10" x14ac:dyDescent="0.25">
      <c r="F26" s="1"/>
      <c r="G26" s="1" t="s">
        <v>34</v>
      </c>
    </row>
    <row r="27" spans="1:10" x14ac:dyDescent="0.25">
      <c r="G27" s="1" t="s">
        <v>35</v>
      </c>
    </row>
    <row r="29" spans="1:10" x14ac:dyDescent="0.25">
      <c r="E29" s="1"/>
      <c r="F29" s="1"/>
    </row>
    <row r="30" spans="1:10" ht="15.75" customHeight="1" x14ac:dyDescent="0.25">
      <c r="F30" s="1"/>
    </row>
    <row r="31" spans="1:10" x14ac:dyDescent="0.25">
      <c r="E31" s="2"/>
      <c r="F31" s="2"/>
    </row>
    <row r="32" spans="1:10" x14ac:dyDescent="0.25">
      <c r="E32" s="2"/>
      <c r="F32" s="2"/>
    </row>
    <row r="33" spans="5:14" x14ac:dyDescent="0.25">
      <c r="E33" s="2"/>
      <c r="F33" s="2"/>
    </row>
    <row r="34" spans="5:14" x14ac:dyDescent="0.25">
      <c r="E34" s="2"/>
      <c r="F34" s="2"/>
    </row>
    <row r="35" spans="5:14" x14ac:dyDescent="0.25">
      <c r="E35" s="2"/>
      <c r="F35" s="2"/>
    </row>
    <row r="36" spans="5:14" x14ac:dyDescent="0.25">
      <c r="E36" s="1"/>
      <c r="F36" s="1"/>
    </row>
    <row r="37" spans="5:14" x14ac:dyDescent="0.25">
      <c r="E37" s="1"/>
      <c r="F37" s="1"/>
    </row>
    <row r="38" spans="5:14" x14ac:dyDescent="0.25">
      <c r="F38" s="1"/>
    </row>
    <row r="39" spans="5:14" x14ac:dyDescent="0.25">
      <c r="F39" s="1"/>
    </row>
    <row r="45" spans="5:14" x14ac:dyDescent="0.25">
      <c r="N45" s="5"/>
    </row>
    <row r="46" spans="5:14" x14ac:dyDescent="0.25">
      <c r="N46" s="5"/>
    </row>
    <row r="47" spans="5:14" x14ac:dyDescent="0.25">
      <c r="N47" s="6"/>
    </row>
    <row r="48" spans="5:14" x14ac:dyDescent="0.25">
      <c r="N48" s="6"/>
    </row>
  </sheetData>
  <mergeCells count="2">
    <mergeCell ref="I11:O11"/>
    <mergeCell ref="J12:Q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12" sqref="G12"/>
    </sheetView>
  </sheetViews>
  <sheetFormatPr defaultRowHeight="15" x14ac:dyDescent="0.25"/>
  <cols>
    <col min="1" max="1" width="11.28515625" bestFit="1" customWidth="1"/>
  </cols>
  <sheetData>
    <row r="1" spans="1:7" x14ac:dyDescent="0.25">
      <c r="A1" t="s">
        <v>36</v>
      </c>
      <c r="B1" t="s">
        <v>37</v>
      </c>
      <c r="C1" t="s">
        <v>38</v>
      </c>
      <c r="D1" t="s">
        <v>39</v>
      </c>
    </row>
    <row r="2" spans="1:7" x14ac:dyDescent="0.25">
      <c r="A2">
        <v>1.5</v>
      </c>
      <c r="B2">
        <v>1.6</v>
      </c>
      <c r="C2">
        <v>2</v>
      </c>
      <c r="D2">
        <v>2.9</v>
      </c>
      <c r="F2" s="1" t="s">
        <v>40</v>
      </c>
      <c r="G2" s="1">
        <f>AVERAGE(A2:D8)</f>
        <v>1.8350000000000002</v>
      </c>
    </row>
    <row r="3" spans="1:7" x14ac:dyDescent="0.25">
      <c r="A3">
        <v>1.3</v>
      </c>
      <c r="B3">
        <v>1.7</v>
      </c>
      <c r="C3">
        <v>1.4</v>
      </c>
      <c r="D3">
        <v>3.1</v>
      </c>
      <c r="F3" s="1" t="s">
        <v>2</v>
      </c>
      <c r="G3" s="1">
        <f>SUM(A16:D16)</f>
        <v>5.4494285714285731</v>
      </c>
    </row>
    <row r="4" spans="1:7" x14ac:dyDescent="0.25">
      <c r="A4">
        <v>1.8</v>
      </c>
      <c r="B4">
        <v>1.9</v>
      </c>
      <c r="C4">
        <v>1.5</v>
      </c>
      <c r="D4">
        <v>2.8</v>
      </c>
      <c r="F4" s="1" t="s">
        <v>4</v>
      </c>
      <c r="G4" s="1">
        <f>SUM(A28:D34)</f>
        <v>0.83607142857142858</v>
      </c>
    </row>
    <row r="5" spans="1:7" x14ac:dyDescent="0.25">
      <c r="A5">
        <v>1.6</v>
      </c>
      <c r="B5">
        <v>1.2</v>
      </c>
      <c r="C5">
        <v>1.5</v>
      </c>
      <c r="D5">
        <v>2.7</v>
      </c>
      <c r="F5" s="1" t="s">
        <v>9</v>
      </c>
      <c r="G5" s="1">
        <f>COUNT(A9:D9)-1</f>
        <v>3</v>
      </c>
    </row>
    <row r="6" spans="1:7" x14ac:dyDescent="0.25">
      <c r="A6">
        <v>1.3</v>
      </c>
      <c r="C6">
        <v>1.8</v>
      </c>
      <c r="F6" s="1" t="s">
        <v>10</v>
      </c>
      <c r="G6" s="1">
        <f>COUNT(A2:D8)-(G5+1)</f>
        <v>16</v>
      </c>
    </row>
    <row r="7" spans="1:7" x14ac:dyDescent="0.25">
      <c r="C7">
        <v>1.7</v>
      </c>
      <c r="F7" s="1" t="s">
        <v>11</v>
      </c>
      <c r="G7" s="1">
        <f>G3/G5</f>
        <v>1.816476190476191</v>
      </c>
    </row>
    <row r="8" spans="1:7" x14ac:dyDescent="0.25">
      <c r="C8">
        <v>1.4</v>
      </c>
      <c r="F8" s="1" t="s">
        <v>12</v>
      </c>
      <c r="G8" s="1">
        <f>G4/G6</f>
        <v>5.2254464285714286E-2</v>
      </c>
    </row>
    <row r="9" spans="1:7" x14ac:dyDescent="0.25">
      <c r="A9" s="1">
        <f>AVERAGE(A2:A8)</f>
        <v>1.4999999999999998</v>
      </c>
      <c r="B9" s="1">
        <f t="shared" ref="B9:D9" si="0">AVERAGE(B2:B8)</f>
        <v>1.5999999999999999</v>
      </c>
      <c r="C9" s="1">
        <f t="shared" si="0"/>
        <v>1.6142857142857143</v>
      </c>
      <c r="D9" s="1">
        <f t="shared" si="0"/>
        <v>2.875</v>
      </c>
      <c r="F9" s="1" t="s">
        <v>13</v>
      </c>
      <c r="G9" s="1">
        <f>G7/G8</f>
        <v>34.762124448241501</v>
      </c>
    </row>
    <row r="10" spans="1:7" x14ac:dyDescent="0.25">
      <c r="F10" s="1" t="s">
        <v>33</v>
      </c>
      <c r="G10" s="1">
        <f>G3/SUM(G3:G4)</f>
        <v>0.86698410173074081</v>
      </c>
    </row>
    <row r="11" spans="1:7" x14ac:dyDescent="0.25">
      <c r="A11" t="s">
        <v>41</v>
      </c>
      <c r="G11" s="1" t="s">
        <v>50</v>
      </c>
    </row>
    <row r="12" spans="1:7" x14ac:dyDescent="0.25">
      <c r="A12" s="1">
        <f>A9-$G$2</f>
        <v>-0.33500000000000041</v>
      </c>
      <c r="B12" s="1">
        <f t="shared" ref="B12:D12" si="1">B9-$G$2</f>
        <v>-0.23500000000000032</v>
      </c>
      <c r="C12" s="1">
        <f t="shared" si="1"/>
        <v>-0.22071428571428586</v>
      </c>
      <c r="D12" s="1">
        <f t="shared" si="1"/>
        <v>1.0399999999999998</v>
      </c>
    </row>
    <row r="13" spans="1:7" x14ac:dyDescent="0.25">
      <c r="A13" t="s">
        <v>42</v>
      </c>
    </row>
    <row r="14" spans="1:7" x14ac:dyDescent="0.25">
      <c r="A14" s="1">
        <f>A12^2</f>
        <v>0.11222500000000027</v>
      </c>
      <c r="B14" s="1">
        <f>B12^2</f>
        <v>5.5225000000000149E-2</v>
      </c>
      <c r="C14" s="1">
        <f>C12^2</f>
        <v>4.8714795918367415E-2</v>
      </c>
      <c r="D14" s="1">
        <f>D12^2</f>
        <v>1.0815999999999997</v>
      </c>
    </row>
    <row r="15" spans="1:7" x14ac:dyDescent="0.25">
      <c r="A15" t="s">
        <v>43</v>
      </c>
    </row>
    <row r="16" spans="1:7" x14ac:dyDescent="0.25">
      <c r="A16">
        <f>A14*COUNT(A2:A8)</f>
        <v>0.56112500000000132</v>
      </c>
      <c r="B16">
        <f t="shared" ref="B16:D16" si="2">B14*COUNT(B2:B8)</f>
        <v>0.2209000000000006</v>
      </c>
      <c r="C16">
        <f t="shared" si="2"/>
        <v>0.34100357142857191</v>
      </c>
      <c r="D16">
        <f>D14*COUNT(D2:D8)</f>
        <v>4.3263999999999987</v>
      </c>
    </row>
    <row r="18" spans="1:4" x14ac:dyDescent="0.25">
      <c r="A18" t="s">
        <v>44</v>
      </c>
    </row>
    <row r="19" spans="1:4" x14ac:dyDescent="0.25">
      <c r="A19">
        <f>A2-$A$9</f>
        <v>0</v>
      </c>
      <c r="B19">
        <f>B2-$B$9</f>
        <v>0</v>
      </c>
      <c r="C19">
        <f>C2-$C$9</f>
        <v>0.38571428571428568</v>
      </c>
      <c r="D19">
        <f>D2-$D$9</f>
        <v>2.4999999999999911E-2</v>
      </c>
    </row>
    <row r="20" spans="1:4" x14ac:dyDescent="0.25">
      <c r="A20">
        <f t="shared" ref="A20:A24" si="3">A3-$A$9</f>
        <v>-0.19999999999999973</v>
      </c>
      <c r="B20">
        <f t="shared" ref="B20:B22" si="4">B3-$B$9</f>
        <v>0.10000000000000009</v>
      </c>
      <c r="C20">
        <f t="shared" ref="C20:C25" si="5">C3-$C$9</f>
        <v>-0.21428571428571441</v>
      </c>
      <c r="D20">
        <f t="shared" ref="D20:D22" si="6">D3-$D$9</f>
        <v>0.22500000000000009</v>
      </c>
    </row>
    <row r="21" spans="1:4" x14ac:dyDescent="0.25">
      <c r="A21">
        <f t="shared" si="3"/>
        <v>0.30000000000000027</v>
      </c>
      <c r="B21">
        <f t="shared" si="4"/>
        <v>0.30000000000000004</v>
      </c>
      <c r="C21">
        <f t="shared" si="5"/>
        <v>-0.11428571428571432</v>
      </c>
      <c r="D21">
        <f t="shared" si="6"/>
        <v>-7.5000000000000178E-2</v>
      </c>
    </row>
    <row r="22" spans="1:4" x14ac:dyDescent="0.25">
      <c r="A22">
        <f t="shared" si="3"/>
        <v>0.10000000000000031</v>
      </c>
      <c r="B22">
        <f t="shared" si="4"/>
        <v>-0.39999999999999991</v>
      </c>
      <c r="C22">
        <f t="shared" si="5"/>
        <v>-0.11428571428571432</v>
      </c>
      <c r="D22">
        <f t="shared" si="6"/>
        <v>-0.17499999999999982</v>
      </c>
    </row>
    <row r="23" spans="1:4" x14ac:dyDescent="0.25">
      <c r="A23">
        <f t="shared" si="3"/>
        <v>-0.19999999999999973</v>
      </c>
      <c r="C23">
        <f t="shared" si="5"/>
        <v>0.18571428571428572</v>
      </c>
    </row>
    <row r="24" spans="1:4" x14ac:dyDescent="0.25">
      <c r="C24">
        <f t="shared" si="5"/>
        <v>8.5714285714285632E-2</v>
      </c>
    </row>
    <row r="25" spans="1:4" x14ac:dyDescent="0.25">
      <c r="C25">
        <f>C8-$C$9</f>
        <v>-0.21428571428571441</v>
      </c>
    </row>
    <row r="27" spans="1:4" x14ac:dyDescent="0.25">
      <c r="A27" t="s">
        <v>45</v>
      </c>
      <c r="B27" s="1"/>
    </row>
    <row r="28" spans="1:4" x14ac:dyDescent="0.25">
      <c r="A28" s="2">
        <f>A19^2</f>
        <v>0</v>
      </c>
      <c r="B28" s="2">
        <f t="shared" ref="B28:D28" si="7">B19^2</f>
        <v>0</v>
      </c>
      <c r="C28" s="2">
        <f t="shared" si="7"/>
        <v>0.14877551020408161</v>
      </c>
      <c r="D28" s="2">
        <f t="shared" si="7"/>
        <v>6.2499999999999557E-4</v>
      </c>
    </row>
    <row r="29" spans="1:4" x14ac:dyDescent="0.25">
      <c r="A29" s="2">
        <f t="shared" ref="A29:D29" si="8">A20^2</f>
        <v>3.9999999999999897E-2</v>
      </c>
      <c r="B29" s="2">
        <f t="shared" si="8"/>
        <v>1.0000000000000018E-2</v>
      </c>
      <c r="C29" s="2">
        <f t="shared" si="8"/>
        <v>4.5918367346938826E-2</v>
      </c>
      <c r="D29" s="2">
        <f t="shared" si="8"/>
        <v>5.0625000000000038E-2</v>
      </c>
    </row>
    <row r="30" spans="1:4" x14ac:dyDescent="0.25">
      <c r="A30" s="2">
        <f t="shared" ref="A30:D30" si="9">A21^2</f>
        <v>9.0000000000000163E-2</v>
      </c>
      <c r="B30" s="2">
        <f t="shared" si="9"/>
        <v>9.0000000000000024E-2</v>
      </c>
      <c r="C30" s="2">
        <f t="shared" si="9"/>
        <v>1.3061224489795928E-2</v>
      </c>
      <c r="D30" s="2">
        <f t="shared" si="9"/>
        <v>5.6250000000000267E-3</v>
      </c>
    </row>
    <row r="31" spans="1:4" x14ac:dyDescent="0.25">
      <c r="A31" s="2">
        <f t="shared" ref="A31:D31" si="10">A22^2</f>
        <v>1.0000000000000063E-2</v>
      </c>
      <c r="B31" s="2">
        <f t="shared" si="10"/>
        <v>0.15999999999999992</v>
      </c>
      <c r="C31" s="2">
        <f t="shared" si="10"/>
        <v>1.3061224489795928E-2</v>
      </c>
      <c r="D31" s="2">
        <f t="shared" si="10"/>
        <v>3.0624999999999937E-2</v>
      </c>
    </row>
    <row r="32" spans="1:4" x14ac:dyDescent="0.25">
      <c r="A32" s="2">
        <f t="shared" ref="A32:D32" si="11">A23^2</f>
        <v>3.9999999999999897E-2</v>
      </c>
      <c r="B32" s="2"/>
      <c r="C32" s="2">
        <f t="shared" si="11"/>
        <v>3.4489795918367351E-2</v>
      </c>
      <c r="D32" s="2"/>
    </row>
    <row r="33" spans="1:4" x14ac:dyDescent="0.25">
      <c r="A33" s="2"/>
      <c r="B33" s="2"/>
      <c r="C33" s="2">
        <f t="shared" ref="A33:D33" si="12">C24^2</f>
        <v>7.3469387755101898E-3</v>
      </c>
      <c r="D33" s="2"/>
    </row>
    <row r="34" spans="1:4" x14ac:dyDescent="0.25">
      <c r="A34" s="2"/>
      <c r="B34" s="2"/>
      <c r="C34" s="2">
        <f t="shared" ref="A34:D34" si="13">C25^2</f>
        <v>4.5918367346938826E-2</v>
      </c>
      <c r="D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46</v>
      </c>
      <c r="B1">
        <v>2</v>
      </c>
      <c r="D1" t="s">
        <v>46</v>
      </c>
      <c r="E1">
        <v>3</v>
      </c>
    </row>
    <row r="2" spans="1:5" x14ac:dyDescent="0.25">
      <c r="A2" t="s">
        <v>47</v>
      </c>
      <c r="B2">
        <v>30</v>
      </c>
      <c r="D2" t="s">
        <v>47</v>
      </c>
      <c r="E2">
        <v>15</v>
      </c>
    </row>
    <row r="3" spans="1:5" x14ac:dyDescent="0.25">
      <c r="A3" t="s">
        <v>49</v>
      </c>
      <c r="B3">
        <f>B1+1</f>
        <v>3</v>
      </c>
      <c r="D3" t="s">
        <v>49</v>
      </c>
      <c r="E3">
        <f>E1+1</f>
        <v>4</v>
      </c>
    </row>
    <row r="4" spans="1:5" x14ac:dyDescent="0.25">
      <c r="A4" t="s">
        <v>48</v>
      </c>
      <c r="B4">
        <v>0.05</v>
      </c>
      <c r="D4" t="s">
        <v>48</v>
      </c>
      <c r="E4">
        <v>0.05</v>
      </c>
    </row>
    <row r="5" spans="1:5" x14ac:dyDescent="0.25">
      <c r="A5" s="1" t="s">
        <v>14</v>
      </c>
      <c r="B5" s="1">
        <v>2.89</v>
      </c>
      <c r="D5" s="1" t="s">
        <v>14</v>
      </c>
      <c r="E5" s="1">
        <v>2.89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</vt:lpstr>
      <vt:lpstr>cancer</vt:lpstr>
      <vt:lpstr>quiz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2017-06-01T13:14:58Z</dcterms:created>
  <dcterms:modified xsi:type="dcterms:W3CDTF">2017-06-08T20:29:12Z</dcterms:modified>
</cp:coreProperties>
</file>