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Stats\Udacity\DataAnalystNanoDegree\IntroToDescriptiveStats\"/>
    </mc:Choice>
  </mc:AlternateContent>
  <bookViews>
    <workbookView xWindow="0" yWindow="0" windowWidth="28800" windowHeight="1011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2" l="1"/>
  <c r="P56" i="2"/>
  <c r="J59" i="2"/>
  <c r="J58" i="2"/>
  <c r="L59" i="2"/>
  <c r="J57" i="2"/>
  <c r="J56" i="2"/>
  <c r="L57" i="2"/>
  <c r="J52" i="2"/>
  <c r="M51" i="2"/>
  <c r="N46" i="2"/>
  <c r="M46" i="2"/>
  <c r="P43" i="2"/>
  <c r="N44" i="2"/>
  <c r="M43" i="2"/>
  <c r="L43" i="2"/>
  <c r="I43" i="2"/>
  <c r="P25" i="2"/>
  <c r="K20" i="2"/>
  <c r="K19" i="2"/>
  <c r="K18" i="2"/>
  <c r="L16" i="2"/>
  <c r="I16" i="2"/>
  <c r="I15" i="2"/>
  <c r="I13" i="2"/>
  <c r="L13" i="2"/>
  <c r="I11" i="2"/>
  <c r="D80" i="2"/>
  <c r="D30" i="2"/>
  <c r="D180" i="2"/>
  <c r="D20" i="2"/>
  <c r="D189" i="2"/>
  <c r="D143" i="2"/>
  <c r="D157" i="2"/>
  <c r="D184" i="2"/>
  <c r="D199" i="2"/>
  <c r="D18" i="2"/>
  <c r="D114" i="2"/>
  <c r="D145" i="2"/>
  <c r="D87" i="2"/>
  <c r="D74" i="2"/>
  <c r="D153" i="2"/>
  <c r="D35" i="2"/>
  <c r="D134" i="2"/>
  <c r="D95" i="2"/>
  <c r="D32" i="2"/>
  <c r="D186" i="2"/>
  <c r="D191" i="2"/>
  <c r="D144" i="2"/>
  <c r="D19" i="2"/>
  <c r="D128" i="2"/>
  <c r="D67" i="2"/>
  <c r="D178" i="2"/>
  <c r="D158" i="2"/>
  <c r="D156" i="2"/>
  <c r="D160" i="2"/>
  <c r="D77" i="2"/>
  <c r="D179" i="2"/>
  <c r="D96" i="2"/>
  <c r="D55" i="2"/>
  <c r="D140" i="2"/>
  <c r="D6" i="2"/>
  <c r="D68" i="2"/>
  <c r="D141" i="2"/>
  <c r="D29" i="2"/>
  <c r="D21" i="2"/>
  <c r="D190" i="2"/>
  <c r="D151" i="2"/>
  <c r="D54" i="2"/>
  <c r="D105" i="2"/>
  <c r="D123" i="2"/>
  <c r="D166" i="2"/>
  <c r="D129" i="2"/>
  <c r="D198" i="2"/>
  <c r="D50" i="2"/>
  <c r="D161" i="2"/>
  <c r="D154" i="2"/>
  <c r="D27" i="2"/>
  <c r="D7" i="2"/>
  <c r="D117" i="2"/>
  <c r="D121" i="2"/>
  <c r="D99" i="2"/>
  <c r="D100" i="2"/>
  <c r="D11" i="2"/>
  <c r="D42" i="2"/>
  <c r="D89" i="2"/>
  <c r="D2" i="2"/>
  <c r="D15" i="2"/>
  <c r="D93" i="2"/>
  <c r="D13" i="2"/>
  <c r="D16" i="2"/>
  <c r="D106" i="2"/>
  <c r="D66" i="2"/>
  <c r="D116" i="2"/>
  <c r="D185" i="2"/>
  <c r="D85" i="2"/>
  <c r="D9" i="2"/>
  <c r="D146" i="2"/>
  <c r="D41" i="2"/>
  <c r="D97" i="2"/>
  <c r="D133" i="2"/>
  <c r="D115" i="2"/>
  <c r="D183" i="2"/>
  <c r="D12" i="2"/>
  <c r="D92" i="2"/>
  <c r="D169" i="2"/>
  <c r="D88" i="2"/>
  <c r="D47" i="2"/>
  <c r="D200" i="2"/>
  <c r="D148" i="2"/>
  <c r="D149" i="2"/>
  <c r="D131" i="2"/>
  <c r="D70" i="2"/>
  <c r="D176" i="2"/>
  <c r="D103" i="2"/>
  <c r="D170" i="2"/>
  <c r="D193" i="2"/>
  <c r="D82" i="2"/>
  <c r="D187" i="2"/>
  <c r="D101" i="2"/>
  <c r="D60" i="2"/>
  <c r="D112" i="2"/>
  <c r="D72" i="2"/>
  <c r="D23" i="2"/>
  <c r="D124" i="2"/>
  <c r="D33" i="2"/>
  <c r="D174" i="2"/>
  <c r="D136" i="2"/>
  <c r="D48" i="2"/>
  <c r="D36" i="2"/>
  <c r="D3" i="2"/>
  <c r="D38" i="2"/>
  <c r="D172" i="2"/>
  <c r="D110" i="2"/>
  <c r="D51" i="2"/>
  <c r="D162" i="2"/>
  <c r="D57" i="2"/>
  <c r="D62" i="2"/>
  <c r="D118" i="2"/>
  <c r="D64" i="2"/>
  <c r="D195" i="2"/>
  <c r="D107" i="2"/>
  <c r="D78" i="2"/>
  <c r="D150" i="2"/>
  <c r="D132" i="2"/>
  <c r="D71" i="2"/>
  <c r="D177" i="2"/>
  <c r="D104" i="2"/>
  <c r="D171" i="2"/>
  <c r="D194" i="2"/>
  <c r="D83" i="2"/>
  <c r="D188" i="2"/>
  <c r="D102" i="2"/>
  <c r="D61" i="2"/>
  <c r="D113" i="2"/>
  <c r="D73" i="2"/>
  <c r="D24" i="2"/>
  <c r="D125" i="2"/>
  <c r="D34" i="2"/>
  <c r="D175" i="2"/>
  <c r="D137" i="2"/>
  <c r="D49" i="2"/>
  <c r="D37" i="2"/>
  <c r="D4" i="2"/>
  <c r="D39" i="2"/>
  <c r="D173" i="2"/>
  <c r="D111" i="2"/>
  <c r="D52" i="2"/>
  <c r="D163" i="2"/>
  <c r="D58" i="2"/>
  <c r="D63" i="2"/>
  <c r="D119" i="2"/>
  <c r="D65" i="2"/>
  <c r="D196" i="2"/>
  <c r="D108" i="2"/>
  <c r="D79" i="2"/>
  <c r="D69" i="2"/>
  <c r="D135" i="2"/>
  <c r="D22" i="2"/>
  <c r="D155" i="2"/>
  <c r="D46" i="2"/>
  <c r="D31" i="2"/>
  <c r="D26" i="2"/>
  <c r="D181" i="2"/>
  <c r="D126" i="2"/>
  <c r="D91" i="2"/>
  <c r="D44" i="2"/>
  <c r="D56" i="2"/>
  <c r="D94" i="2"/>
  <c r="D120" i="2"/>
  <c r="D28" i="2"/>
  <c r="D8" i="2"/>
  <c r="D14" i="2"/>
  <c r="D130" i="2"/>
  <c r="D201" i="2"/>
  <c r="D5" i="2"/>
  <c r="D127" i="2"/>
  <c r="D139" i="2"/>
  <c r="D182" i="2"/>
  <c r="D25" i="2"/>
  <c r="D86" i="2"/>
  <c r="D17" i="2"/>
  <c r="D59" i="2"/>
  <c r="D164" i="2"/>
  <c r="D53" i="2"/>
  <c r="D152" i="2"/>
  <c r="D40" i="2"/>
  <c r="D98" i="2"/>
  <c r="D43" i="2"/>
  <c r="D159" i="2"/>
  <c r="D142" i="2"/>
  <c r="D45" i="2"/>
  <c r="D147" i="2"/>
  <c r="D167" i="2"/>
  <c r="D90" i="2"/>
  <c r="D81" i="2"/>
  <c r="D168" i="2"/>
  <c r="D75" i="2"/>
  <c r="D192" i="2"/>
  <c r="D165" i="2"/>
  <c r="D122" i="2"/>
  <c r="D76" i="2"/>
  <c r="D84" i="2"/>
  <c r="D10" i="2"/>
  <c r="D138" i="2"/>
  <c r="D109" i="2"/>
  <c r="D197" i="2"/>
  <c r="F21" i="1"/>
  <c r="G80" i="2" l="1"/>
  <c r="G197" i="2"/>
  <c r="G90" i="2"/>
  <c r="G59" i="2"/>
  <c r="G201" i="2"/>
  <c r="G22" i="2"/>
  <c r="G37" i="2"/>
  <c r="G83" i="2"/>
  <c r="G118" i="2"/>
  <c r="G174" i="2"/>
  <c r="G149" i="2"/>
  <c r="G41" i="2"/>
  <c r="G2" i="2"/>
  <c r="G7" i="2"/>
  <c r="G190" i="2"/>
  <c r="G156" i="2"/>
  <c r="G35" i="2"/>
  <c r="G20" i="2"/>
  <c r="G109" i="2"/>
  <c r="G76" i="2"/>
  <c r="G75" i="2"/>
  <c r="G167" i="2"/>
  <c r="G159" i="2"/>
  <c r="G152" i="2"/>
  <c r="G17" i="2"/>
  <c r="G139" i="2"/>
  <c r="G130" i="2"/>
  <c r="G120" i="2"/>
  <c r="G91" i="2"/>
  <c r="G31" i="2"/>
  <c r="G135" i="2"/>
  <c r="G196" i="2"/>
  <c r="G58" i="2"/>
  <c r="G173" i="2"/>
  <c r="G49" i="2"/>
  <c r="G125" i="2"/>
  <c r="G61" i="2"/>
  <c r="G194" i="2"/>
  <c r="G71" i="2"/>
  <c r="G107" i="2"/>
  <c r="G62" i="2"/>
  <c r="G110" i="2"/>
  <c r="G36" i="2"/>
  <c r="G33" i="2"/>
  <c r="G112" i="2"/>
  <c r="G82" i="2"/>
  <c r="G176" i="2"/>
  <c r="G148" i="2"/>
  <c r="G169" i="2"/>
  <c r="G115" i="2"/>
  <c r="G146" i="2"/>
  <c r="G116" i="2"/>
  <c r="G13" i="2"/>
  <c r="G89" i="2"/>
  <c r="G99" i="2"/>
  <c r="G27" i="2"/>
  <c r="G198" i="2"/>
  <c r="G105" i="2"/>
  <c r="G21" i="2"/>
  <c r="G6" i="2"/>
  <c r="G179" i="2"/>
  <c r="G158" i="2"/>
  <c r="G19" i="2"/>
  <c r="G32" i="2"/>
  <c r="G153" i="2"/>
  <c r="G114" i="2"/>
  <c r="G157" i="2"/>
  <c r="G180" i="2"/>
  <c r="G84" i="2"/>
  <c r="G142" i="2"/>
  <c r="G182" i="2"/>
  <c r="G44" i="2"/>
  <c r="G26" i="2"/>
  <c r="G63" i="2"/>
  <c r="G34" i="2"/>
  <c r="G177" i="2"/>
  <c r="G51" i="2"/>
  <c r="G72" i="2"/>
  <c r="G103" i="2"/>
  <c r="G183" i="2"/>
  <c r="G185" i="2"/>
  <c r="G100" i="2"/>
  <c r="G123" i="2"/>
  <c r="G96" i="2"/>
  <c r="G145" i="2"/>
  <c r="G138" i="2"/>
  <c r="G122" i="2"/>
  <c r="G168" i="2"/>
  <c r="G147" i="2"/>
  <c r="G43" i="2"/>
  <c r="G53" i="2"/>
  <c r="G86" i="2"/>
  <c r="G127" i="2"/>
  <c r="G14" i="2"/>
  <c r="G94" i="2"/>
  <c r="G126" i="2"/>
  <c r="G46" i="2"/>
  <c r="G69" i="2"/>
  <c r="G65" i="2"/>
  <c r="G163" i="2"/>
  <c r="G39" i="2"/>
  <c r="G137" i="2"/>
  <c r="G24" i="2"/>
  <c r="G102" i="2"/>
  <c r="G171" i="2"/>
  <c r="G132" i="2"/>
  <c r="G195" i="2"/>
  <c r="G57" i="2"/>
  <c r="G172" i="2"/>
  <c r="G48" i="2"/>
  <c r="G124" i="2"/>
  <c r="G60" i="2"/>
  <c r="G193" i="2"/>
  <c r="G70" i="2"/>
  <c r="G200" i="2"/>
  <c r="G92" i="2"/>
  <c r="G133" i="2"/>
  <c r="G9" i="2"/>
  <c r="G66" i="2"/>
  <c r="G93" i="2"/>
  <c r="G42" i="2"/>
  <c r="G121" i="2"/>
  <c r="G154" i="2"/>
  <c r="G129" i="2"/>
  <c r="G54" i="2"/>
  <c r="G29" i="2"/>
  <c r="G140" i="2"/>
  <c r="G77" i="2"/>
  <c r="G178" i="2"/>
  <c r="G144" i="2"/>
  <c r="G95" i="2"/>
  <c r="G74" i="2"/>
  <c r="G18" i="2"/>
  <c r="G143" i="2"/>
  <c r="G30" i="2"/>
  <c r="G192" i="2"/>
  <c r="G40" i="2"/>
  <c r="G28" i="2"/>
  <c r="G108" i="2"/>
  <c r="G111" i="2"/>
  <c r="G113" i="2"/>
  <c r="G78" i="2"/>
  <c r="G3" i="2"/>
  <c r="G187" i="2"/>
  <c r="G88" i="2"/>
  <c r="G16" i="2"/>
  <c r="G50" i="2"/>
  <c r="G68" i="2"/>
  <c r="G128" i="2"/>
  <c r="G186" i="2"/>
  <c r="G184" i="2"/>
  <c r="G10" i="2"/>
  <c r="G165" i="2"/>
  <c r="G81" i="2"/>
  <c r="G45" i="2"/>
  <c r="G98" i="2"/>
  <c r="G164" i="2"/>
  <c r="G25" i="2"/>
  <c r="G5" i="2"/>
  <c r="G8" i="2"/>
  <c r="G56" i="2"/>
  <c r="G181" i="2"/>
  <c r="G155" i="2"/>
  <c r="G79" i="2"/>
  <c r="G119" i="2"/>
  <c r="G52" i="2"/>
  <c r="G4" i="2"/>
  <c r="G175" i="2"/>
  <c r="G73" i="2"/>
  <c r="G188" i="2"/>
  <c r="G104" i="2"/>
  <c r="G150" i="2"/>
  <c r="G64" i="2"/>
  <c r="G162" i="2"/>
  <c r="G38" i="2"/>
  <c r="G136" i="2"/>
  <c r="G23" i="2"/>
  <c r="G101" i="2"/>
  <c r="G170" i="2"/>
  <c r="G131" i="2"/>
  <c r="G47" i="2"/>
  <c r="G12" i="2"/>
  <c r="G97" i="2"/>
  <c r="G85" i="2"/>
  <c r="G106" i="2"/>
  <c r="G15" i="2"/>
  <c r="G11" i="2"/>
  <c r="G117" i="2"/>
  <c r="G161" i="2"/>
  <c r="G166" i="2"/>
  <c r="G151" i="2"/>
  <c r="G141" i="2"/>
  <c r="G55" i="2"/>
  <c r="G160" i="2"/>
  <c r="G67" i="2"/>
  <c r="G191" i="2"/>
  <c r="G134" i="2"/>
  <c r="G87" i="2"/>
  <c r="G199" i="2"/>
  <c r="G189" i="2"/>
  <c r="C21" i="1"/>
  <c r="E21" i="1"/>
  <c r="D21" i="1"/>
  <c r="B21" i="1"/>
  <c r="G21" i="1" l="1"/>
  <c r="H21" i="1" s="1"/>
</calcChain>
</file>

<file path=xl/sharedStrings.xml><?xml version="1.0" encoding="utf-8"?>
<sst xmlns="http://schemas.openxmlformats.org/spreadsheetml/2006/main" count="47" uniqueCount="35">
  <si>
    <t>mean</t>
  </si>
  <si>
    <t>sd</t>
  </si>
  <si>
    <t>5 + 6</t>
  </si>
  <si>
    <t xml:space="preserve">SD </t>
  </si>
  <si>
    <t>minus mean</t>
  </si>
  <si>
    <t>Z-score</t>
  </si>
  <si>
    <t>Timestamp</t>
  </si>
  <si>
    <t>How many hours did you sleep last night?</t>
  </si>
  <si>
    <t>Recognition Score</t>
  </si>
  <si>
    <t>Temporal Memory Score</t>
  </si>
  <si>
    <t>x</t>
  </si>
  <si>
    <t>z</t>
  </si>
  <si>
    <t>1 SD</t>
  </si>
  <si>
    <t>between 1 + 2 SD</t>
  </si>
  <si>
    <t>2 SD - 1 SD (95 - 68)</t>
  </si>
  <si>
    <t>between 1 + 2 SD * .428</t>
  </si>
  <si>
    <t>Karma</t>
  </si>
  <si>
    <t>--&gt;</t>
  </si>
  <si>
    <t>Prop below 5</t>
  </si>
  <si>
    <t>Prop above 20</t>
  </si>
  <si>
    <t>between 10-16</t>
  </si>
  <si>
    <t>be in top 5%</t>
  </si>
  <si>
    <t>z-table</t>
  </si>
  <si>
    <t>sd?</t>
  </si>
  <si>
    <t>z-table for 0.1400</t>
  </si>
  <si>
    <t>top 5 most expensive houses are at least</t>
  </si>
  <si>
    <t>pop = 120.5</t>
  </si>
  <si>
    <t>how many &lt;= 100k?</t>
  </si>
  <si>
    <t xml:space="preserve">this is 1 SD </t>
  </si>
  <si>
    <t>chance of &gt; 108</t>
  </si>
  <si>
    <t>--&gt; 1/2 SD above mean</t>
  </si>
  <si>
    <t>chance of &lt; 76</t>
  </si>
  <si>
    <t>chance of 65-90</t>
  </si>
  <si>
    <t>chance of 80-95</t>
  </si>
  <si>
    <t>top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</si>
</sst>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22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9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74" fontId="1" fillId="0" borderId="0" xfId="0" applyNumberFormat="1" applyFont="1"/>
    <xf numFmtId="0" fontId="3" fillId="0" borderId="1" xfId="0" quotePrefix="1" applyFont="1" applyBorder="1" applyAlignment="1">
      <alignment wrapText="1"/>
    </xf>
    <xf numFmtId="0" fontId="4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46926</xdr:colOff>
      <xdr:row>16</xdr:row>
      <xdr:rowOff>56781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A1EFB-71D5-4DB7-AF47-52CA64940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5590476" cy="2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22</xdr:row>
      <xdr:rowOff>0</xdr:rowOff>
    </xdr:from>
    <xdr:to>
      <xdr:col>14</xdr:col>
      <xdr:colOff>275640</xdr:colOff>
      <xdr:row>31</xdr:row>
      <xdr:rowOff>114043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90BD71-C246-470D-AC33-B293BA6AC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4543425"/>
          <a:ext cx="4676190" cy="20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17</xdr:col>
      <xdr:colOff>313478</xdr:colOff>
      <xdr:row>38</xdr:row>
      <xdr:rowOff>37970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7F202E-9FD2-45A5-B4B5-74C303410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6886575"/>
          <a:ext cx="6771428" cy="1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3" workbookViewId="0">
      <selection activeCell="G21" sqref="G21"/>
    </sheetView>
  </sheetViews>
  <sheetFormatPr defaultRowHeight="15" x14ac:dyDescent="0.25"/>
  <cols>
    <col min="4" max="4" width="17.7109375" bestFit="1" customWidth="1"/>
    <col min="5" max="5" width="16.140625" bestFit="1" customWidth="1"/>
    <col min="6" max="6" width="21.85546875" bestFit="1" customWidth="1"/>
  </cols>
  <sheetData>
    <row r="1" spans="1:6" ht="21" x14ac:dyDescent="0.35">
      <c r="A1" s="2" t="s">
        <v>2</v>
      </c>
    </row>
    <row r="2" spans="1:6" x14ac:dyDescent="0.25">
      <c r="A2" t="s">
        <v>0</v>
      </c>
      <c r="B2">
        <v>2</v>
      </c>
    </row>
    <row r="8" spans="1:6" ht="21" x14ac:dyDescent="0.35">
      <c r="A8" s="2"/>
    </row>
    <row r="14" spans="1:6" ht="21" x14ac:dyDescent="0.35">
      <c r="F14" s="2"/>
    </row>
    <row r="15" spans="1:6" ht="21" x14ac:dyDescent="0.35">
      <c r="A15" s="2"/>
    </row>
    <row r="18" spans="1:8" x14ac:dyDescent="0.25">
      <c r="A18" t="s">
        <v>0</v>
      </c>
      <c r="B18">
        <v>190</v>
      </c>
    </row>
    <row r="19" spans="1:8" x14ac:dyDescent="0.25">
      <c r="A19" t="s">
        <v>1</v>
      </c>
      <c r="B19">
        <v>36</v>
      </c>
    </row>
    <row r="20" spans="1:8" x14ac:dyDescent="0.25">
      <c r="A20" t="s">
        <v>10</v>
      </c>
      <c r="B20">
        <v>240</v>
      </c>
      <c r="C20" t="s">
        <v>12</v>
      </c>
      <c r="D20" t="s">
        <v>14</v>
      </c>
      <c r="E20" t="s">
        <v>13</v>
      </c>
      <c r="F20" t="s">
        <v>15</v>
      </c>
    </row>
    <row r="21" spans="1:8" x14ac:dyDescent="0.25">
      <c r="A21" t="s">
        <v>11</v>
      </c>
      <c r="B21">
        <f>(B20-B18)/B19</f>
        <v>1.3888888888888888</v>
      </c>
      <c r="C21">
        <f>50+34</f>
        <v>84</v>
      </c>
      <c r="D21">
        <f>95-68</f>
        <v>27</v>
      </c>
      <c r="E21">
        <f>D21/2</f>
        <v>13.5</v>
      </c>
      <c r="F21">
        <f>E21*(ABS(1-B21))</f>
        <v>5.2499999999999991</v>
      </c>
      <c r="G21" s="1">
        <f>C21+F21</f>
        <v>89.25</v>
      </c>
      <c r="H21" s="1">
        <f>G21/100</f>
        <v>0.89249999999999996</v>
      </c>
    </row>
    <row r="22" spans="1:8" x14ac:dyDescent="0.25">
      <c r="H2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A46" workbookViewId="0">
      <selection activeCell="K63" sqref="K63"/>
    </sheetView>
  </sheetViews>
  <sheetFormatPr defaultRowHeight="15" x14ac:dyDescent="0.25"/>
  <cols>
    <col min="2" max="3" width="11.5703125" bestFit="1" customWidth="1"/>
    <col min="4" max="4" width="12.140625" bestFit="1" customWidth="1"/>
    <col min="7" max="7" width="12.140625" bestFit="1" customWidth="1"/>
    <col min="9" max="9" width="15" customWidth="1"/>
    <col min="10" max="10" width="11.5703125" bestFit="1" customWidth="1"/>
    <col min="11" max="11" width="12" customWidth="1"/>
    <col min="15" max="16" width="10.85546875" customWidth="1"/>
  </cols>
  <sheetData>
    <row r="1" spans="1:20" ht="15.75" thickBot="1" x14ac:dyDescent="0.3">
      <c r="A1" s="1" t="s">
        <v>16</v>
      </c>
      <c r="B1" s="1" t="s">
        <v>0</v>
      </c>
      <c r="C1" s="11">
        <v>13</v>
      </c>
      <c r="D1" t="s">
        <v>4</v>
      </c>
      <c r="E1" s="1" t="s">
        <v>3</v>
      </c>
      <c r="F1" s="11">
        <v>4.8</v>
      </c>
      <c r="G1" s="1" t="s">
        <v>5</v>
      </c>
    </row>
    <row r="2" spans="1:20" ht="15.75" thickBot="1" x14ac:dyDescent="0.3">
      <c r="A2" s="3">
        <v>-4.7326544000000004</v>
      </c>
      <c r="B2" s="4"/>
      <c r="C2" s="3"/>
      <c r="D2" s="3">
        <f>A2-$C$1</f>
        <v>-17.732654400000001</v>
      </c>
      <c r="E2" s="4"/>
      <c r="F2" s="4"/>
      <c r="G2" s="4">
        <f>D2/$F$1</f>
        <v>-3.6943030000000006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3">
        <v>0.96660360000000001</v>
      </c>
      <c r="B3" s="4"/>
      <c r="C3" s="3"/>
      <c r="D3" s="3">
        <f>A3-$C$1</f>
        <v>-12.033396400000001</v>
      </c>
      <c r="E3" s="4"/>
      <c r="F3" s="4"/>
      <c r="G3" s="4">
        <f>D3/$F$1</f>
        <v>-2.5069575833333335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3">
        <v>0.96660360000000001</v>
      </c>
      <c r="B4" s="4"/>
      <c r="C4" s="3"/>
      <c r="D4" s="3">
        <f>A4-$C$1</f>
        <v>-12.033396400000001</v>
      </c>
      <c r="E4" s="4"/>
      <c r="F4" s="4"/>
      <c r="G4" s="4">
        <f>D4/$F$1</f>
        <v>-2.5069575833333335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thickBot="1" x14ac:dyDescent="0.3">
      <c r="A5" s="3">
        <v>2.2681136999999998</v>
      </c>
      <c r="B5" s="4"/>
      <c r="C5" s="3"/>
      <c r="D5" s="3">
        <f>A5-$C$1</f>
        <v>-10.731886299999999</v>
      </c>
      <c r="E5" s="4"/>
      <c r="F5" s="4"/>
      <c r="G5" s="4">
        <f>D5/$F$1</f>
        <v>-2.2358096458333332</v>
      </c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thickBot="1" x14ac:dyDescent="0.3">
      <c r="A6" s="3">
        <v>4.6481310999999996</v>
      </c>
      <c r="B6" s="4"/>
      <c r="C6" s="3"/>
      <c r="D6" s="3">
        <f>A6-$C$1</f>
        <v>-8.3518688999999995</v>
      </c>
      <c r="E6" s="4"/>
      <c r="F6" s="4"/>
      <c r="G6" s="4">
        <f>D6/$F$1</f>
        <v>-1.7399726874999999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 thickBot="1" x14ac:dyDescent="0.3">
      <c r="A7" s="3">
        <v>4.9176099000000004</v>
      </c>
      <c r="B7" s="4"/>
      <c r="C7" s="3"/>
      <c r="D7" s="3">
        <f>A7-$C$1</f>
        <v>-8.0823900999999996</v>
      </c>
      <c r="E7" s="4"/>
      <c r="F7" s="4"/>
      <c r="G7" s="4">
        <f>D7/$F$1</f>
        <v>-1.6838312708333334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 thickBot="1" x14ac:dyDescent="0.3">
      <c r="A8" s="3">
        <v>4.9470424</v>
      </c>
      <c r="B8" s="4"/>
      <c r="C8" s="3"/>
      <c r="D8" s="3">
        <f>A8-$C$1</f>
        <v>-8.0529575999999992</v>
      </c>
      <c r="E8" s="4"/>
      <c r="F8" s="4"/>
      <c r="G8" s="4">
        <f>D8/$F$1</f>
        <v>-1.6776994999999999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thickBot="1" x14ac:dyDescent="0.3">
      <c r="A9" s="3">
        <v>5.3410042000000004</v>
      </c>
      <c r="B9" s="4"/>
      <c r="C9" s="3"/>
      <c r="D9" s="3">
        <f>A9-$C$1</f>
        <v>-7.6589957999999996</v>
      </c>
      <c r="E9" s="4"/>
      <c r="F9" s="4"/>
      <c r="G9" s="4">
        <f>D9/$F$1</f>
        <v>-1.5956241250000001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 thickBot="1" x14ac:dyDescent="0.3">
      <c r="A10" s="3">
        <v>5.5331102000000003</v>
      </c>
      <c r="B10" s="4"/>
      <c r="C10" s="3"/>
      <c r="D10" s="3">
        <f>A10-$C$1</f>
        <v>-7.4668897999999997</v>
      </c>
      <c r="E10" s="4"/>
      <c r="F10" s="4"/>
      <c r="G10" s="4">
        <f>D10/$F$1</f>
        <v>-1.5556020416666667</v>
      </c>
      <c r="H10" s="4"/>
      <c r="I10" s="4" t="s">
        <v>18</v>
      </c>
      <c r="J10" s="5"/>
      <c r="K10" s="4"/>
      <c r="L10" s="5"/>
      <c r="M10" s="4"/>
      <c r="N10" s="5"/>
      <c r="O10" s="4"/>
      <c r="P10" s="5"/>
      <c r="Q10" s="4"/>
      <c r="R10" s="4"/>
      <c r="S10" s="4"/>
      <c r="T10" s="4"/>
    </row>
    <row r="11" spans="1:20" ht="15.75" thickBot="1" x14ac:dyDescent="0.3">
      <c r="A11" s="3">
        <v>5.5902653000000004</v>
      </c>
      <c r="B11" s="4"/>
      <c r="C11" s="3"/>
      <c r="D11" s="3">
        <f>A11-$C$1</f>
        <v>-7.4097346999999996</v>
      </c>
      <c r="E11" s="4"/>
      <c r="F11" s="4"/>
      <c r="G11" s="4">
        <f>D11/$F$1</f>
        <v>-1.5436947291666667</v>
      </c>
      <c r="H11" s="4"/>
      <c r="I11" s="14">
        <f>(5-C1)/F1</f>
        <v>-1.6666666666666667</v>
      </c>
      <c r="J11" s="12" t="s">
        <v>17</v>
      </c>
      <c r="K11" s="13">
        <v>4.7500000000000001E-2</v>
      </c>
      <c r="L11" s="4"/>
      <c r="M11" s="4"/>
      <c r="N11" s="4"/>
      <c r="O11" s="4"/>
      <c r="P11" s="4"/>
      <c r="Q11" s="4"/>
      <c r="R11" s="4"/>
      <c r="S11" s="4"/>
      <c r="T11" s="4"/>
    </row>
    <row r="12" spans="1:20" ht="27" thickBot="1" x14ac:dyDescent="0.3">
      <c r="A12" s="3">
        <v>5.7444663</v>
      </c>
      <c r="B12" s="4"/>
      <c r="C12" s="3"/>
      <c r="D12" s="3">
        <f>A12-$C$1</f>
        <v>-7.2555337</v>
      </c>
      <c r="E12" s="4"/>
      <c r="F12" s="4"/>
      <c r="G12" s="4">
        <f>D12/$F$1</f>
        <v>-1.5115695208333333</v>
      </c>
      <c r="H12" s="4"/>
      <c r="I12" s="4" t="s">
        <v>19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thickBot="1" x14ac:dyDescent="0.3">
      <c r="A13" s="3">
        <v>5.8111689999999996</v>
      </c>
      <c r="B13" s="4"/>
      <c r="C13" s="3"/>
      <c r="D13" s="3">
        <f>A13-$C$1</f>
        <v>-7.1888310000000004</v>
      </c>
      <c r="E13" s="4"/>
      <c r="F13" s="4"/>
      <c r="G13" s="4">
        <f>D13/$F$1</f>
        <v>-1.4976731250000002</v>
      </c>
      <c r="H13" s="4"/>
      <c r="I13" s="14">
        <f>(20-$C$1)/$F$1</f>
        <v>1.4583333333333335</v>
      </c>
      <c r="J13" s="12" t="s">
        <v>17</v>
      </c>
      <c r="K13" s="4">
        <v>0.92789999999999995</v>
      </c>
      <c r="L13" s="13">
        <f>1-K13</f>
        <v>7.2100000000000053E-2</v>
      </c>
      <c r="M13" s="4"/>
      <c r="N13" s="4"/>
      <c r="O13" s="4"/>
      <c r="P13" s="4"/>
      <c r="Q13" s="4"/>
      <c r="R13" s="4"/>
      <c r="S13" s="4"/>
      <c r="T13" s="4"/>
    </row>
    <row r="14" spans="1:20" ht="15.75" thickBot="1" x14ac:dyDescent="0.3">
      <c r="A14" s="3">
        <v>6.2484329000000001</v>
      </c>
      <c r="B14" s="4"/>
      <c r="C14" s="3"/>
      <c r="D14" s="3">
        <f>A14-$C$1</f>
        <v>-6.7515670999999999</v>
      </c>
      <c r="E14" s="4"/>
      <c r="F14" s="4"/>
      <c r="G14" s="4">
        <f>D14/$F$1</f>
        <v>-1.4065764791666666</v>
      </c>
      <c r="H14" s="4"/>
      <c r="I14" s="4" t="s">
        <v>20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thickBot="1" x14ac:dyDescent="0.3">
      <c r="A15" s="3">
        <v>6.5101817000000004</v>
      </c>
      <c r="B15" s="4"/>
      <c r="C15" s="3"/>
      <c r="D15" s="3">
        <f>A15-$C$1</f>
        <v>-6.4898182999999996</v>
      </c>
      <c r="E15" s="4"/>
      <c r="F15" s="4"/>
      <c r="G15" s="4">
        <f>D15/$F$1</f>
        <v>-1.3520454791666667</v>
      </c>
      <c r="H15" s="4"/>
      <c r="I15" s="14">
        <f>(16-$C$1)/$F$1</f>
        <v>0.625</v>
      </c>
      <c r="J15" s="12" t="s">
        <v>17</v>
      </c>
      <c r="K15" s="4">
        <v>0.73570000000000002</v>
      </c>
      <c r="L15" s="13"/>
      <c r="M15" s="4"/>
      <c r="N15" s="4"/>
      <c r="O15" s="4"/>
      <c r="P15" s="4"/>
      <c r="Q15" s="4"/>
      <c r="R15" s="4"/>
      <c r="S15" s="4"/>
      <c r="T15" s="4"/>
    </row>
    <row r="16" spans="1:20" ht="15.75" thickBot="1" x14ac:dyDescent="0.3">
      <c r="A16" s="3">
        <v>6.6977783999999998</v>
      </c>
      <c r="B16" s="4"/>
      <c r="C16" s="3"/>
      <c r="D16" s="3">
        <f>A16-$C$1</f>
        <v>-6.3022216000000002</v>
      </c>
      <c r="E16" s="4"/>
      <c r="F16" s="4"/>
      <c r="G16" s="4">
        <f>D16/$F$1</f>
        <v>-1.3129628333333334</v>
      </c>
      <c r="H16" s="4"/>
      <c r="I16" s="14">
        <f>(10-$C$1)/$F$1</f>
        <v>-0.625</v>
      </c>
      <c r="J16" s="12" t="s">
        <v>17</v>
      </c>
      <c r="K16" s="4">
        <v>0.26429999999999998</v>
      </c>
      <c r="L16" s="13">
        <f>K15-K16</f>
        <v>0.47140000000000004</v>
      </c>
      <c r="M16" s="4"/>
      <c r="N16" s="4"/>
      <c r="O16" s="4"/>
      <c r="P16" s="4"/>
      <c r="Q16" s="4"/>
      <c r="R16" s="4"/>
      <c r="S16" s="4"/>
      <c r="T16" s="4"/>
    </row>
    <row r="17" spans="1:20" ht="15.75" thickBot="1" x14ac:dyDescent="0.3">
      <c r="A17" s="3">
        <v>6.8195001</v>
      </c>
      <c r="B17" s="4"/>
      <c r="C17" s="3"/>
      <c r="D17" s="3">
        <f>A17-$C$1</f>
        <v>-6.1804999</v>
      </c>
      <c r="E17" s="4"/>
      <c r="F17" s="4"/>
      <c r="G17" s="4">
        <f>D17/$F$1</f>
        <v>-1.2876041458333334</v>
      </c>
      <c r="H17" s="4"/>
      <c r="I17" s="4" t="s">
        <v>21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thickBot="1" x14ac:dyDescent="0.3">
      <c r="A18" s="3">
        <v>6.8365292000000002</v>
      </c>
      <c r="B18" s="4"/>
      <c r="C18" s="3"/>
      <c r="D18" s="3">
        <f>A18-$C$1</f>
        <v>-6.1634707999999998</v>
      </c>
      <c r="E18" s="4"/>
      <c r="F18" s="4"/>
      <c r="G18" s="4">
        <f>D18/$F$1</f>
        <v>-1.2840564166666666</v>
      </c>
      <c r="H18" s="4"/>
      <c r="I18" s="4" t="s">
        <v>22</v>
      </c>
      <c r="J18" s="4">
        <v>1.64</v>
      </c>
      <c r="K18" s="4">
        <f>(J18*$F$1)+$C$1</f>
        <v>20.872</v>
      </c>
      <c r="M18" s="4"/>
      <c r="N18" s="4"/>
      <c r="O18" s="4"/>
      <c r="P18" s="4"/>
      <c r="Q18" s="4"/>
      <c r="R18" s="4"/>
      <c r="S18" s="4"/>
      <c r="T18" s="4"/>
    </row>
    <row r="19" spans="1:20" ht="15.75" thickBot="1" x14ac:dyDescent="0.3">
      <c r="A19" s="3">
        <v>6.9945567999999998</v>
      </c>
      <c r="B19" s="4"/>
      <c r="C19" s="3"/>
      <c r="D19" s="3">
        <f>A19-$C$1</f>
        <v>-6.0054432000000002</v>
      </c>
      <c r="E19" s="4"/>
      <c r="F19" s="4"/>
      <c r="G19" s="4">
        <f>D19/$F$1</f>
        <v>-1.2511340000000002</v>
      </c>
      <c r="H19" s="4"/>
      <c r="I19" s="4"/>
      <c r="J19" s="4">
        <v>1.65</v>
      </c>
      <c r="K19" s="4">
        <f>(J19*$F$1)+$C$1</f>
        <v>20.919999999999998</v>
      </c>
      <c r="L19" s="4"/>
      <c r="M19" s="4"/>
      <c r="N19" s="4"/>
      <c r="O19" s="4"/>
      <c r="P19" s="4"/>
      <c r="Q19" s="4"/>
      <c r="R19" s="4"/>
      <c r="S19" s="4"/>
      <c r="T19" s="4"/>
    </row>
    <row r="20" spans="1:20" ht="15.75" thickBot="1" x14ac:dyDescent="0.3">
      <c r="A20" s="3">
        <v>7.2843476999999996</v>
      </c>
      <c r="B20" s="4"/>
      <c r="C20" s="3"/>
      <c r="D20" s="3">
        <f>A20-$C$1</f>
        <v>-5.7156523000000004</v>
      </c>
      <c r="E20" s="4"/>
      <c r="F20" s="4"/>
      <c r="G20" s="4">
        <f>D20/$F$1</f>
        <v>-1.1907608958333336</v>
      </c>
      <c r="H20" s="4"/>
      <c r="I20" s="4"/>
      <c r="J20" s="4">
        <v>1.645</v>
      </c>
      <c r="K20" s="13">
        <f>(J20*$F$1)+$C$1</f>
        <v>20.896000000000001</v>
      </c>
      <c r="L20" s="13">
        <v>20.9</v>
      </c>
      <c r="M20" s="4"/>
      <c r="N20" s="4"/>
      <c r="O20" s="4"/>
      <c r="P20" s="4"/>
      <c r="Q20" s="4"/>
      <c r="R20" s="4"/>
      <c r="S20" s="4"/>
      <c r="T20" s="4"/>
    </row>
    <row r="21" spans="1:20" ht="15.75" thickBot="1" x14ac:dyDescent="0.3">
      <c r="A21" s="3">
        <v>7.5860905000000001</v>
      </c>
      <c r="B21" s="4"/>
      <c r="C21" s="3"/>
      <c r="D21" s="3">
        <f>A21-$C$1</f>
        <v>-5.4139094999999999</v>
      </c>
      <c r="E21" s="4"/>
      <c r="F21" s="4"/>
      <c r="G21" s="4">
        <f>D21/$F$1</f>
        <v>-1.1278978125000001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3">
        <v>7.5875899000000002</v>
      </c>
      <c r="B22" s="4"/>
      <c r="C22" s="3"/>
      <c r="D22" s="3">
        <f>A22-$C$1</f>
        <v>-5.4124100999999998</v>
      </c>
      <c r="E22" s="4"/>
      <c r="F22" s="4"/>
      <c r="G22" s="4">
        <f>D22/$F$1</f>
        <v>-1.1275854375000001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thickBot="1" x14ac:dyDescent="0.3">
      <c r="A23" s="3">
        <v>7.6310947999999996</v>
      </c>
      <c r="B23" s="4"/>
      <c r="C23" s="3"/>
      <c r="D23" s="3">
        <f>A23-$C$1</f>
        <v>-5.3689052000000004</v>
      </c>
      <c r="E23" s="4"/>
      <c r="F23" s="4"/>
      <c r="G23" s="4">
        <f>D23/$F$1</f>
        <v>-1.1185219166666669</v>
      </c>
      <c r="H23" s="4"/>
      <c r="I23" s="4"/>
      <c r="J23" s="4"/>
      <c r="K23" s="4"/>
      <c r="L23" s="4"/>
      <c r="M23" s="4"/>
      <c r="N23" s="4"/>
      <c r="O23" s="4"/>
      <c r="P23" s="4" t="s">
        <v>23</v>
      </c>
      <c r="Q23" s="4"/>
      <c r="R23" s="4"/>
      <c r="S23" s="4"/>
      <c r="T23" s="4"/>
    </row>
    <row r="24" spans="1:20" ht="27" thickBot="1" x14ac:dyDescent="0.3">
      <c r="A24" s="3">
        <v>7.6310947999999996</v>
      </c>
      <c r="B24" s="4"/>
      <c r="C24" s="3"/>
      <c r="D24" s="3">
        <f>A24-$C$1</f>
        <v>-5.3689052000000004</v>
      </c>
      <c r="E24" s="4"/>
      <c r="F24" s="4"/>
      <c r="G24" s="4">
        <f>D24/$F$1</f>
        <v>-1.1185219166666669</v>
      </c>
      <c r="H24" s="4"/>
      <c r="I24" s="4"/>
      <c r="J24" s="4"/>
      <c r="K24" s="4"/>
      <c r="L24" s="4"/>
      <c r="M24" s="4"/>
      <c r="N24" s="4"/>
      <c r="O24" s="4"/>
      <c r="P24" s="4" t="s">
        <v>24</v>
      </c>
      <c r="Q24" s="4">
        <v>-1.08</v>
      </c>
      <c r="R24" s="4"/>
      <c r="S24" s="4"/>
      <c r="T24" s="4"/>
    </row>
    <row r="25" spans="1:20" ht="15.75" thickBot="1" x14ac:dyDescent="0.3">
      <c r="A25" s="3">
        <v>7.7324112999999999</v>
      </c>
      <c r="B25" s="4"/>
      <c r="C25" s="3"/>
      <c r="D25" s="3">
        <f>A25-$C$1</f>
        <v>-5.2675887000000001</v>
      </c>
      <c r="E25" s="4"/>
      <c r="F25" s="4"/>
      <c r="G25" s="4">
        <f>D25/$F$1</f>
        <v>-1.0974143125</v>
      </c>
      <c r="H25" s="4"/>
      <c r="I25" s="4"/>
      <c r="J25" s="4"/>
      <c r="K25" s="4"/>
      <c r="L25" s="4"/>
      <c r="M25" s="4"/>
      <c r="N25" s="4"/>
      <c r="O25" s="4"/>
      <c r="P25" s="13">
        <f>(120-122)/Q24</f>
        <v>1.8518518518518516</v>
      </c>
      <c r="Q25" s="4"/>
      <c r="R25" s="4"/>
      <c r="S25" s="4"/>
      <c r="T25" s="4"/>
    </row>
    <row r="26" spans="1:20" ht="15.75" thickBot="1" x14ac:dyDescent="0.3">
      <c r="A26" s="3">
        <v>7.7417112000000001</v>
      </c>
      <c r="B26" s="4"/>
      <c r="C26" s="3"/>
      <c r="D26" s="3">
        <f>A26-$C$1</f>
        <v>-5.2582887999999999</v>
      </c>
      <c r="E26" s="4"/>
      <c r="F26" s="4"/>
      <c r="G26" s="4">
        <f>D26/$F$1</f>
        <v>-1.0954768333333333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thickBot="1" x14ac:dyDescent="0.3">
      <c r="A27" s="3">
        <v>7.8114730000000003</v>
      </c>
      <c r="B27" s="4"/>
      <c r="C27" s="3"/>
      <c r="D27" s="3">
        <f>A27-$C$1</f>
        <v>-5.1885269999999997</v>
      </c>
      <c r="E27" s="4"/>
      <c r="F27" s="4"/>
      <c r="G27" s="4">
        <f>D27/$F$1</f>
        <v>-1.0809431249999999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thickBot="1" x14ac:dyDescent="0.3">
      <c r="A28" s="3">
        <v>8.0286579000000007</v>
      </c>
      <c r="B28" s="4"/>
      <c r="C28" s="3"/>
      <c r="D28" s="3">
        <f>A28-$C$1</f>
        <v>-4.9713420999999993</v>
      </c>
      <c r="E28" s="4"/>
      <c r="F28" s="4"/>
      <c r="G28" s="4">
        <f>D28/$F$1</f>
        <v>-1.0356962708333333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thickBot="1" x14ac:dyDescent="0.3">
      <c r="A29" s="3">
        <v>8.0702327</v>
      </c>
      <c r="B29" s="4"/>
      <c r="C29" s="3"/>
      <c r="D29" s="3">
        <f>A29-$C$1</f>
        <v>-4.9297673</v>
      </c>
      <c r="E29" s="4"/>
      <c r="F29" s="4"/>
      <c r="G29" s="4">
        <f>D29/$F$1</f>
        <v>-1.0270348541666667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3">
        <v>8.1968422000000007</v>
      </c>
      <c r="B30" s="4"/>
      <c r="C30" s="3"/>
      <c r="D30" s="3">
        <f>A30-$C$1</f>
        <v>-4.8031577999999993</v>
      </c>
      <c r="E30" s="4"/>
      <c r="F30" s="4"/>
      <c r="G30" s="4">
        <f>D30/$F$1</f>
        <v>-1.0006578749999999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thickBot="1" x14ac:dyDescent="0.3">
      <c r="A31" s="3">
        <v>8.2645379999999999</v>
      </c>
      <c r="B31" s="4"/>
      <c r="C31" s="3"/>
      <c r="D31" s="3">
        <f>A31-$C$1</f>
        <v>-4.7354620000000001</v>
      </c>
      <c r="E31" s="4"/>
      <c r="F31" s="4"/>
      <c r="G31" s="4">
        <f>D31/$F$1</f>
        <v>-0.98655458333333335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thickBot="1" x14ac:dyDescent="0.3">
      <c r="A32" s="3">
        <v>8.3535309000000009</v>
      </c>
      <c r="B32" s="4"/>
      <c r="C32" s="3"/>
      <c r="D32" s="3">
        <f>A32-$C$1</f>
        <v>-4.6464690999999991</v>
      </c>
      <c r="E32" s="4"/>
      <c r="F32" s="4"/>
      <c r="G32" s="4">
        <f>D32/$F$1</f>
        <v>-0.96801439583333315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thickBot="1" x14ac:dyDescent="0.3">
      <c r="A33" s="3">
        <v>8.4357234000000005</v>
      </c>
      <c r="B33" s="4"/>
      <c r="C33" s="3"/>
      <c r="D33" s="3">
        <f>A33-$C$1</f>
        <v>-4.5642765999999995</v>
      </c>
      <c r="E33" s="4"/>
      <c r="F33" s="4"/>
      <c r="G33" s="4">
        <f>D33/$F$1</f>
        <v>-0.95089095833333326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3">
        <v>8.4357234000000005</v>
      </c>
      <c r="B34" s="4"/>
      <c r="C34" s="3"/>
      <c r="D34" s="3">
        <f>A34-$C$1</f>
        <v>-4.5642765999999995</v>
      </c>
      <c r="E34" s="4"/>
      <c r="F34" s="4"/>
      <c r="G34" s="4">
        <f>D34/$F$1</f>
        <v>-0.95089095833333326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3">
        <v>8.4420642000000008</v>
      </c>
      <c r="B35" s="4"/>
      <c r="C35" s="3"/>
      <c r="D35" s="3">
        <f>A35-$C$1</f>
        <v>-4.5579357999999992</v>
      </c>
      <c r="E35" s="4"/>
      <c r="F35" s="4"/>
      <c r="G35" s="4">
        <f>D35/$F$1</f>
        <v>-0.94956995833333324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Bot="1" x14ac:dyDescent="0.3">
      <c r="A36" s="3">
        <v>8.5086081</v>
      </c>
      <c r="B36" s="4"/>
      <c r="C36" s="3"/>
      <c r="D36" s="3">
        <f>A36-$C$1</f>
        <v>-4.4913919</v>
      </c>
      <c r="E36" s="4"/>
      <c r="F36" s="4"/>
      <c r="G36" s="4">
        <f>D36/$F$1</f>
        <v>-0.93570664583333341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thickBot="1" x14ac:dyDescent="0.3">
      <c r="A37" s="3">
        <v>8.5086081</v>
      </c>
      <c r="B37" s="4"/>
      <c r="C37" s="3"/>
      <c r="D37" s="3">
        <f>A37-$C$1</f>
        <v>-4.4913919</v>
      </c>
      <c r="E37" s="4"/>
      <c r="F37" s="4"/>
      <c r="G37" s="4">
        <f>D37/$F$1</f>
        <v>-0.93570664583333341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thickBot="1" x14ac:dyDescent="0.3">
      <c r="A38" s="3">
        <v>8.5149304000000008</v>
      </c>
      <c r="B38" s="4"/>
      <c r="C38" s="3"/>
      <c r="D38" s="3">
        <f>A38-$C$1</f>
        <v>-4.4850695999999992</v>
      </c>
      <c r="E38" s="4"/>
      <c r="F38" s="4"/>
      <c r="G38" s="4">
        <f>D38/$F$1</f>
        <v>-0.93438949999999987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thickBot="1" x14ac:dyDescent="0.3">
      <c r="A39" s="3">
        <v>8.5149304000000008</v>
      </c>
      <c r="B39" s="4"/>
      <c r="C39" s="3"/>
      <c r="D39" s="3">
        <f>A39-$C$1</f>
        <v>-4.4850695999999992</v>
      </c>
      <c r="E39" s="4"/>
      <c r="F39" s="4"/>
      <c r="G39" s="4">
        <f>D39/$F$1</f>
        <v>-0.93438949999999987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thickBot="1" x14ac:dyDescent="0.3">
      <c r="A40" s="3">
        <v>8.9764581999999997</v>
      </c>
      <c r="B40" s="4"/>
      <c r="C40" s="3"/>
      <c r="D40" s="3">
        <f>A40-$C$1</f>
        <v>-4.0235418000000003</v>
      </c>
      <c r="E40" s="4"/>
      <c r="F40" s="4"/>
      <c r="G40" s="4">
        <f>D40/$F$1</f>
        <v>-0.83823787500000013</v>
      </c>
      <c r="H40" s="4"/>
      <c r="I40" s="4">
        <v>60</v>
      </c>
      <c r="J40" s="4"/>
      <c r="K40" s="4"/>
      <c r="L40" s="4">
        <v>60</v>
      </c>
      <c r="M40" s="4">
        <v>60</v>
      </c>
      <c r="N40" s="4"/>
      <c r="O40" s="4"/>
      <c r="P40" s="4"/>
      <c r="Q40" s="4"/>
      <c r="R40" s="4"/>
      <c r="S40" s="4"/>
      <c r="T40" s="4"/>
    </row>
    <row r="41" spans="1:20" ht="39.75" customHeight="1" thickBot="1" x14ac:dyDescent="0.3">
      <c r="A41" s="3">
        <v>9.07775</v>
      </c>
      <c r="B41" s="4"/>
      <c r="C41" s="3"/>
      <c r="D41" s="3">
        <f>A41-$C$1</f>
        <v>-3.92225</v>
      </c>
      <c r="E41" s="4"/>
      <c r="F41" s="4"/>
      <c r="G41" s="4">
        <f>D41/$F$1</f>
        <v>-0.81713541666666667</v>
      </c>
      <c r="H41" s="4"/>
      <c r="I41" s="4">
        <v>40</v>
      </c>
      <c r="J41" s="4"/>
      <c r="K41" s="4"/>
      <c r="L41" s="4">
        <v>40</v>
      </c>
      <c r="M41" s="4">
        <v>40</v>
      </c>
      <c r="N41" s="4"/>
      <c r="O41" s="4"/>
      <c r="P41" s="15" t="s">
        <v>25</v>
      </c>
      <c r="Q41" s="16"/>
      <c r="R41" s="17"/>
      <c r="S41" s="4"/>
      <c r="T41" s="4"/>
    </row>
    <row r="42" spans="1:20" ht="15.75" thickBot="1" x14ac:dyDescent="0.3">
      <c r="A42" s="3">
        <v>9.1409996000000007</v>
      </c>
      <c r="B42" s="4"/>
      <c r="C42" s="3"/>
      <c r="D42" s="3">
        <f>A42-$C$1</f>
        <v>-3.8590003999999993</v>
      </c>
      <c r="E42" s="4"/>
      <c r="F42" s="4"/>
      <c r="G42" s="4">
        <f>D42/$F$1</f>
        <v>-0.80395841666666656</v>
      </c>
      <c r="H42" s="4"/>
      <c r="I42" s="4">
        <v>50</v>
      </c>
      <c r="J42" s="4"/>
      <c r="K42" s="4"/>
      <c r="L42" s="4">
        <v>60</v>
      </c>
      <c r="M42" s="4">
        <v>80</v>
      </c>
      <c r="N42" s="4"/>
      <c r="O42" s="4"/>
      <c r="P42" s="4">
        <v>1.645</v>
      </c>
      <c r="Q42" s="4"/>
      <c r="R42" s="4"/>
      <c r="S42" s="4"/>
      <c r="T42" s="4"/>
    </row>
    <row r="43" spans="1:20" ht="15.75" thickBot="1" x14ac:dyDescent="0.3">
      <c r="A43" s="3">
        <v>9.2442440000000001</v>
      </c>
      <c r="B43" s="4"/>
      <c r="C43" s="3"/>
      <c r="D43" s="3">
        <f>A43-$C$1</f>
        <v>-3.7557559999999999</v>
      </c>
      <c r="E43" s="4"/>
      <c r="F43" s="4"/>
      <c r="G43" s="4">
        <f>D43/$F$1</f>
        <v>-0.78244916666666664</v>
      </c>
      <c r="H43" s="4"/>
      <c r="I43" s="4">
        <f>(I42-I40)/I41</f>
        <v>-0.25</v>
      </c>
      <c r="J43" s="13">
        <v>0.40129999999999999</v>
      </c>
      <c r="K43" s="4"/>
      <c r="L43" s="4">
        <f>(L42-L40)/L41</f>
        <v>0</v>
      </c>
      <c r="M43" s="4">
        <f>(M42-M40)/M41</f>
        <v>0.5</v>
      </c>
      <c r="N43" s="4"/>
      <c r="O43" s="4"/>
      <c r="P43" s="4">
        <f>(P42*L41)+L40</f>
        <v>125.8</v>
      </c>
      <c r="Q43" s="4"/>
      <c r="R43" s="4"/>
      <c r="S43" s="4"/>
      <c r="T43" s="4"/>
    </row>
    <row r="44" spans="1:20" ht="15.75" thickBot="1" x14ac:dyDescent="0.3">
      <c r="A44" s="3">
        <v>9.3534761999999994</v>
      </c>
      <c r="B44" s="4"/>
      <c r="C44" s="3"/>
      <c r="D44" s="3">
        <f>A44-$C$1</f>
        <v>-3.6465238000000006</v>
      </c>
      <c r="E44" s="4"/>
      <c r="F44" s="4"/>
      <c r="G44" s="4">
        <f>D44/$F$1</f>
        <v>-0.75969245833333354</v>
      </c>
      <c r="H44" s="4"/>
      <c r="I44" s="4"/>
      <c r="J44" s="4"/>
      <c r="K44" s="4"/>
      <c r="L44" s="4">
        <v>0.5</v>
      </c>
      <c r="M44" s="4">
        <v>0.6915</v>
      </c>
      <c r="N44" s="13">
        <f>M44-L44</f>
        <v>0.1915</v>
      </c>
      <c r="O44" s="4"/>
      <c r="P44" s="4"/>
      <c r="Q44" s="4"/>
      <c r="R44" s="4"/>
      <c r="S44" s="4"/>
      <c r="T44" s="4"/>
    </row>
    <row r="45" spans="1:20" ht="15.75" thickBot="1" x14ac:dyDescent="0.3">
      <c r="A45" s="3">
        <v>9.3981709999999996</v>
      </c>
      <c r="B45" s="4"/>
      <c r="C45" s="3"/>
      <c r="D45" s="3">
        <f>A45-$C$1</f>
        <v>-3.6018290000000004</v>
      </c>
      <c r="E45" s="4"/>
      <c r="F45" s="4"/>
      <c r="G45" s="4">
        <f>D45/$F$1</f>
        <v>-0.75038104166666675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27" thickBot="1" x14ac:dyDescent="0.3">
      <c r="A46" s="3">
        <v>9.5257048999999991</v>
      </c>
      <c r="B46" s="4"/>
      <c r="C46" s="3"/>
      <c r="D46" s="3">
        <f>A46-$C$1</f>
        <v>-3.4742951000000009</v>
      </c>
      <c r="E46" s="4"/>
      <c r="F46" s="4"/>
      <c r="G46" s="4">
        <f>D46/$F$1</f>
        <v>-0.72381147916666688</v>
      </c>
      <c r="H46" s="4"/>
      <c r="I46" s="4" t="s">
        <v>26</v>
      </c>
      <c r="J46" s="4" t="s">
        <v>27</v>
      </c>
      <c r="K46" s="4" t="s">
        <v>28</v>
      </c>
      <c r="L46" s="4">
        <v>0.84130000000000005</v>
      </c>
      <c r="M46" s="4">
        <f>1-L46</f>
        <v>0.15869999999999995</v>
      </c>
      <c r="N46" s="13">
        <f>120500*M46</f>
        <v>19123.349999999995</v>
      </c>
      <c r="O46" s="4"/>
      <c r="P46" s="4"/>
      <c r="Q46" s="4"/>
      <c r="R46" s="4"/>
      <c r="S46" s="4"/>
      <c r="T46" s="4"/>
    </row>
    <row r="47" spans="1:20" ht="15.75" thickBot="1" x14ac:dyDescent="0.3">
      <c r="A47" s="3">
        <v>9.5319775999999994</v>
      </c>
      <c r="B47" s="4"/>
      <c r="C47" s="3"/>
      <c r="D47" s="3">
        <f>A47-$C$1</f>
        <v>-3.4680224000000006</v>
      </c>
      <c r="E47" s="4"/>
      <c r="F47" s="4"/>
      <c r="G47" s="4">
        <f>D47/$F$1</f>
        <v>-0.72250466666666679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thickBot="1" x14ac:dyDescent="0.3">
      <c r="A48" s="3">
        <v>9.7622543000000004</v>
      </c>
      <c r="B48" s="4"/>
      <c r="C48" s="3"/>
      <c r="D48" s="3">
        <f>A48-$C$1</f>
        <v>-3.2377456999999996</v>
      </c>
      <c r="E48" s="4"/>
      <c r="F48" s="4"/>
      <c r="G48" s="4">
        <f>D48/$F$1</f>
        <v>-0.67453035416666662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3">
        <v>9.7622543000000004</v>
      </c>
      <c r="B49" s="4"/>
      <c r="C49" s="3"/>
      <c r="D49" s="3">
        <f>A49-$C$1</f>
        <v>-3.2377456999999996</v>
      </c>
      <c r="E49" s="4"/>
      <c r="F49" s="4"/>
      <c r="G49" s="4">
        <f>D49/$F$1</f>
        <v>-0.67453035416666662</v>
      </c>
      <c r="H49" s="4"/>
      <c r="I49" s="4" t="s">
        <v>0</v>
      </c>
      <c r="J49" s="4">
        <v>100</v>
      </c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thickBot="1" x14ac:dyDescent="0.3">
      <c r="A50" s="3">
        <v>9.7757880999999998</v>
      </c>
      <c r="B50" s="4"/>
      <c r="C50" s="3"/>
      <c r="D50" s="3">
        <f>A50-$C$1</f>
        <v>-3.2242119000000002</v>
      </c>
      <c r="E50" s="4"/>
      <c r="F50" s="4"/>
      <c r="G50" s="4">
        <f>D50/$F$1</f>
        <v>-0.67171081250000009</v>
      </c>
      <c r="H50" s="4"/>
      <c r="I50" s="4" t="s">
        <v>1</v>
      </c>
      <c r="J50" s="4">
        <v>16</v>
      </c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27" thickBot="1" x14ac:dyDescent="0.3">
      <c r="A51" s="3">
        <v>9.8252801999999999</v>
      </c>
      <c r="B51" s="4"/>
      <c r="C51" s="3"/>
      <c r="D51" s="3">
        <f>A51-$C$1</f>
        <v>-3.1747198000000001</v>
      </c>
      <c r="E51" s="4"/>
      <c r="F51" s="4"/>
      <c r="G51" s="4">
        <f>D51/$F$1</f>
        <v>-0.66139995833333343</v>
      </c>
      <c r="H51" s="4"/>
      <c r="I51" s="4" t="s">
        <v>29</v>
      </c>
      <c r="J51" s="12" t="s">
        <v>30</v>
      </c>
      <c r="K51" s="4" t="s">
        <v>22</v>
      </c>
      <c r="L51" s="4">
        <v>0.6915</v>
      </c>
      <c r="M51" s="13">
        <f>1-L51</f>
        <v>0.3085</v>
      </c>
      <c r="N51" s="4"/>
      <c r="O51" s="4"/>
      <c r="P51" s="4"/>
      <c r="Q51" s="4"/>
      <c r="R51" s="4"/>
      <c r="S51" s="4"/>
      <c r="T51" s="4"/>
    </row>
    <row r="52" spans="1:20" ht="15.75" thickBot="1" x14ac:dyDescent="0.3">
      <c r="A52" s="3">
        <v>9.8252801999999999</v>
      </c>
      <c r="B52" s="4"/>
      <c r="C52" s="3"/>
      <c r="D52" s="3">
        <f>A52-$C$1</f>
        <v>-3.1747198000000001</v>
      </c>
      <c r="E52" s="4"/>
      <c r="F52" s="4"/>
      <c r="G52" s="4">
        <f>D52/$F$1</f>
        <v>-0.66139995833333343</v>
      </c>
      <c r="H52" s="4"/>
      <c r="I52" s="4" t="s">
        <v>31</v>
      </c>
      <c r="J52" s="4">
        <f>(76-J49)/J50</f>
        <v>-1.5</v>
      </c>
      <c r="K52" s="13">
        <v>6.6799999999999998E-2</v>
      </c>
      <c r="L52" s="4"/>
      <c r="M52" s="4"/>
      <c r="N52" s="4"/>
      <c r="O52" s="4"/>
      <c r="P52" s="4"/>
      <c r="Q52" s="4"/>
      <c r="R52" s="4"/>
      <c r="S52" s="4"/>
      <c r="T52" s="4"/>
    </row>
    <row r="53" spans="1:20" ht="15.75" thickBot="1" x14ac:dyDescent="0.3">
      <c r="A53" s="3">
        <v>9.8379545999999998</v>
      </c>
      <c r="B53" s="4"/>
      <c r="C53" s="3"/>
      <c r="D53" s="3">
        <f>A53-$C$1</f>
        <v>-3.1620454000000002</v>
      </c>
      <c r="E53" s="4"/>
      <c r="F53" s="4"/>
      <c r="G53" s="4">
        <f>D53/$F$1</f>
        <v>-0.65875945833333338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thickBot="1" x14ac:dyDescent="0.3">
      <c r="A54" s="3">
        <v>9.9290721000000008</v>
      </c>
      <c r="B54" s="4"/>
      <c r="C54" s="3"/>
      <c r="D54" s="3">
        <f>A54-$C$1</f>
        <v>-3.0709278999999992</v>
      </c>
      <c r="E54" s="4"/>
      <c r="F54" s="4"/>
      <c r="G54" s="4">
        <f>D54/$F$1</f>
        <v>-0.63977664583333316</v>
      </c>
      <c r="H54" s="4"/>
      <c r="I54" s="4" t="s">
        <v>0</v>
      </c>
      <c r="J54" s="4">
        <v>80</v>
      </c>
      <c r="K54" s="4"/>
      <c r="L54" s="4"/>
      <c r="M54" s="4"/>
      <c r="N54" s="4" t="s">
        <v>0</v>
      </c>
      <c r="O54" s="4">
        <v>120</v>
      </c>
      <c r="P54" s="4"/>
      <c r="Q54" s="4"/>
      <c r="R54" s="4"/>
      <c r="S54" s="4"/>
      <c r="T54" s="4"/>
    </row>
    <row r="55" spans="1:20" ht="15.75" thickBot="1" x14ac:dyDescent="0.3">
      <c r="A55" s="3">
        <v>10.056542800000001</v>
      </c>
      <c r="B55" s="4"/>
      <c r="C55" s="3"/>
      <c r="D55" s="3">
        <f>A55-$C$1</f>
        <v>-2.9434571999999992</v>
      </c>
      <c r="E55" s="4"/>
      <c r="F55" s="4"/>
      <c r="G55" s="4">
        <f>D55/$F$1</f>
        <v>-0.61322024999999991</v>
      </c>
      <c r="H55" s="4"/>
      <c r="I55" s="4" t="s">
        <v>1</v>
      </c>
      <c r="J55" s="4">
        <v>10</v>
      </c>
      <c r="K55" s="4"/>
      <c r="L55" s="4"/>
      <c r="M55" s="4"/>
      <c r="N55" s="4" t="s">
        <v>1</v>
      </c>
      <c r="O55" s="4">
        <v>20</v>
      </c>
      <c r="P55" s="4"/>
      <c r="Q55" s="4"/>
      <c r="R55" s="4"/>
      <c r="S55" s="4"/>
      <c r="T55" s="4"/>
    </row>
    <row r="56" spans="1:20" ht="15.75" thickBot="1" x14ac:dyDescent="0.3">
      <c r="A56" s="3">
        <v>10.230510199999999</v>
      </c>
      <c r="B56" s="4"/>
      <c r="C56" s="3"/>
      <c r="D56" s="3">
        <f>A56-$C$1</f>
        <v>-2.7694898000000006</v>
      </c>
      <c r="E56" s="4"/>
      <c r="F56" s="4"/>
      <c r="G56" s="4">
        <f>D56/$F$1</f>
        <v>-0.57697704166666686</v>
      </c>
      <c r="H56" s="4"/>
      <c r="I56" s="4" t="s">
        <v>32</v>
      </c>
      <c r="J56" s="4">
        <f>(90-$J$54)/$J$55</f>
        <v>1</v>
      </c>
      <c r="K56" s="4">
        <v>0.84130000000000005</v>
      </c>
      <c r="L56" s="4"/>
      <c r="M56" s="13"/>
      <c r="N56" s="4" t="s">
        <v>34</v>
      </c>
      <c r="O56" s="4">
        <v>0.52500000000000002</v>
      </c>
      <c r="P56" s="4">
        <f>O56*O55+O54</f>
        <v>130.5</v>
      </c>
      <c r="Q56" s="4"/>
      <c r="R56" s="4"/>
      <c r="S56" s="4"/>
      <c r="T56" s="4"/>
    </row>
    <row r="57" spans="1:20" ht="15.75" thickBot="1" x14ac:dyDescent="0.3">
      <c r="A57" s="3">
        <v>10.253177300000001</v>
      </c>
      <c r="B57" s="4"/>
      <c r="C57" s="3"/>
      <c r="D57" s="3">
        <f>A57-$C$1</f>
        <v>-2.7468226999999992</v>
      </c>
      <c r="E57" s="4"/>
      <c r="F57" s="4"/>
      <c r="G57" s="4">
        <f>D57/$F$1</f>
        <v>-0.57225472916666653</v>
      </c>
      <c r="H57" s="4"/>
      <c r="I57" s="4"/>
      <c r="J57" s="4">
        <f>(65-$J$54)/$J$55</f>
        <v>-1.5</v>
      </c>
      <c r="K57" s="4">
        <v>6.6799999999999998E-2</v>
      </c>
      <c r="L57" s="13">
        <f>K56-K57</f>
        <v>0.77450000000000008</v>
      </c>
      <c r="M57" s="4"/>
      <c r="N57" s="4"/>
      <c r="O57" s="4"/>
      <c r="P57" s="4"/>
      <c r="Q57" s="4"/>
      <c r="R57" s="4"/>
      <c r="S57" s="4"/>
      <c r="T57" s="4"/>
    </row>
    <row r="58" spans="1:20" ht="15.75" thickBot="1" x14ac:dyDescent="0.3">
      <c r="A58" s="3">
        <v>10.253177300000001</v>
      </c>
      <c r="B58" s="4"/>
      <c r="C58" s="3"/>
      <c r="D58" s="3">
        <f>A58-$C$1</f>
        <v>-2.7468226999999992</v>
      </c>
      <c r="E58" s="4"/>
      <c r="F58" s="4"/>
      <c r="G58" s="4">
        <f>D58/$F$1</f>
        <v>-0.57225472916666653</v>
      </c>
      <c r="H58" s="4"/>
      <c r="I58" s="4" t="s">
        <v>33</v>
      </c>
      <c r="J58" s="4">
        <f>(95-$J$54)/$J$55</f>
        <v>1.5</v>
      </c>
      <c r="K58" s="4">
        <v>0.93320000000000003</v>
      </c>
      <c r="L58" s="4"/>
      <c r="M58" s="4"/>
      <c r="N58" s="4"/>
      <c r="O58" s="4"/>
      <c r="P58" s="4"/>
      <c r="Q58" s="4"/>
      <c r="R58" s="4"/>
      <c r="S58" s="4"/>
      <c r="T58" s="4"/>
    </row>
    <row r="59" spans="1:20" ht="15.75" thickBot="1" x14ac:dyDescent="0.3">
      <c r="A59" s="3">
        <v>10.3295402</v>
      </c>
      <c r="B59" s="4"/>
      <c r="C59" s="3"/>
      <c r="D59" s="3">
        <f>A59-$C$1</f>
        <v>-2.6704597999999997</v>
      </c>
      <c r="E59" s="4"/>
      <c r="F59" s="4"/>
      <c r="G59" s="4">
        <f>D59/$F$1</f>
        <v>-0.55634579166666664</v>
      </c>
      <c r="H59" s="4"/>
      <c r="I59" s="4"/>
      <c r="J59" s="4">
        <f>(80-$J$54)/$J$55</f>
        <v>0</v>
      </c>
      <c r="K59" s="4">
        <v>0.5</v>
      </c>
      <c r="L59" s="13">
        <f>K58-K59</f>
        <v>0.43320000000000003</v>
      </c>
      <c r="M59" s="4"/>
      <c r="N59" s="4"/>
      <c r="O59" s="4"/>
      <c r="P59" s="4"/>
      <c r="Q59" s="4"/>
      <c r="R59" s="4"/>
      <c r="S59" s="4"/>
      <c r="T59" s="4"/>
    </row>
    <row r="60" spans="1:20" ht="15.75" thickBot="1" x14ac:dyDescent="0.3">
      <c r="A60" s="3">
        <v>10.3999974</v>
      </c>
      <c r="B60" s="4"/>
      <c r="C60" s="3"/>
      <c r="D60" s="3">
        <f>A60-$C$1</f>
        <v>-2.6000025999999998</v>
      </c>
      <c r="E60" s="4"/>
      <c r="F60" s="4"/>
      <c r="G60" s="4">
        <f>D60/$F$1</f>
        <v>-0.54166720833333337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3">
        <v>10.3999974</v>
      </c>
      <c r="B61" s="4"/>
      <c r="C61" s="3"/>
      <c r="D61" s="3">
        <f>A61-$C$1</f>
        <v>-2.6000025999999998</v>
      </c>
      <c r="E61" s="4"/>
      <c r="F61" s="4"/>
      <c r="G61" s="4">
        <f>D61/$F$1</f>
        <v>-0.54166720833333337</v>
      </c>
      <c r="H61" s="4"/>
      <c r="I61" s="4">
        <v>90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thickBot="1" x14ac:dyDescent="0.3">
      <c r="A62" s="3">
        <v>10.555900599999999</v>
      </c>
      <c r="B62" s="4"/>
      <c r="C62" s="3"/>
      <c r="D62" s="3">
        <f>A62-$C$1</f>
        <v>-2.4440994000000007</v>
      </c>
      <c r="E62" s="4"/>
      <c r="F62" s="4"/>
      <c r="G62" s="4">
        <f>D62/$F$1</f>
        <v>-0.50918737500000022</v>
      </c>
      <c r="H62" s="4"/>
      <c r="I62" s="4">
        <v>10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thickBot="1" x14ac:dyDescent="0.3">
      <c r="A63" s="3">
        <v>10.555900599999999</v>
      </c>
      <c r="B63" s="4"/>
      <c r="C63" s="3"/>
      <c r="D63" s="3">
        <f>A63-$C$1</f>
        <v>-2.4440994000000007</v>
      </c>
      <c r="E63" s="4"/>
      <c r="F63" s="4"/>
      <c r="G63" s="4">
        <f>D63/$F$1</f>
        <v>-0.50918737500000022</v>
      </c>
      <c r="H63" s="4"/>
      <c r="I63" s="4">
        <v>0.64</v>
      </c>
      <c r="J63" s="4">
        <v>0.36</v>
      </c>
      <c r="K63" s="4">
        <f>J63*I62+I61</f>
        <v>93.6</v>
      </c>
      <c r="L63" s="4"/>
      <c r="M63" s="4"/>
      <c r="N63" s="4"/>
      <c r="O63" s="4"/>
      <c r="P63" s="4"/>
      <c r="Q63" s="4"/>
      <c r="R63" s="4"/>
      <c r="S63" s="4"/>
      <c r="T63" s="4"/>
    </row>
    <row r="64" spans="1:20" ht="15.75" thickBot="1" x14ac:dyDescent="0.3">
      <c r="A64" s="3">
        <v>10.713146099999999</v>
      </c>
      <c r="B64" s="4"/>
      <c r="C64" s="3"/>
      <c r="D64" s="3">
        <f>A64-$C$1</f>
        <v>-2.2868539000000006</v>
      </c>
      <c r="E64" s="4"/>
      <c r="F64" s="4"/>
      <c r="G64" s="4">
        <f>D64/$F$1</f>
        <v>-0.47642789583333345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thickBot="1" x14ac:dyDescent="0.3">
      <c r="A65" s="3">
        <v>10.713146099999999</v>
      </c>
      <c r="B65" s="4"/>
      <c r="C65" s="3"/>
      <c r="D65" s="3">
        <f>A65-$C$1</f>
        <v>-2.2868539000000006</v>
      </c>
      <c r="E65" s="4"/>
      <c r="F65" s="4"/>
      <c r="G65" s="4">
        <f>D65/$F$1</f>
        <v>-0.47642789583333345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3">
        <v>10.7158473</v>
      </c>
      <c r="B66" s="4"/>
      <c r="C66" s="3"/>
      <c r="D66" s="3">
        <f>A66-$C$1</f>
        <v>-2.2841526999999999</v>
      </c>
      <c r="E66" s="4"/>
      <c r="F66" s="4"/>
      <c r="G66" s="4">
        <f>D66/$F$1</f>
        <v>-0.47586514583333334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thickBot="1" x14ac:dyDescent="0.3">
      <c r="A67" s="3">
        <v>10.7165781</v>
      </c>
      <c r="B67" s="4"/>
      <c r="C67" s="3"/>
      <c r="D67" s="3">
        <f>A67-$C$1</f>
        <v>-2.2834219000000004</v>
      </c>
      <c r="E67" s="4"/>
      <c r="F67" s="4"/>
      <c r="G67" s="4">
        <f>D67/$F$1</f>
        <v>-0.47571289583333343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thickBot="1" x14ac:dyDescent="0.3">
      <c r="A68" s="3">
        <v>10.7364999</v>
      </c>
      <c r="B68" s="4"/>
      <c r="C68" s="3"/>
      <c r="D68" s="3">
        <f>A68-$C$1</f>
        <v>-2.2635000999999999</v>
      </c>
      <c r="E68" s="4"/>
      <c r="F68" s="4"/>
      <c r="G68" s="4">
        <f>D68/$F$1</f>
        <v>-0.47156252083333333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thickBot="1" x14ac:dyDescent="0.3">
      <c r="A69" s="3">
        <v>10.9101499</v>
      </c>
      <c r="B69" s="4"/>
      <c r="C69" s="3"/>
      <c r="D69" s="3">
        <f>A69-$C$1</f>
        <v>-2.0898500999999996</v>
      </c>
      <c r="E69" s="4"/>
      <c r="F69" s="4"/>
      <c r="G69" s="4">
        <f>D69/$F$1</f>
        <v>-0.43538543749999992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thickBot="1" x14ac:dyDescent="0.3">
      <c r="A70" s="3">
        <v>10.910648200000001</v>
      </c>
      <c r="B70" s="4"/>
      <c r="C70" s="3"/>
      <c r="D70" s="3">
        <f>A70-$C$1</f>
        <v>-2.0893517999999993</v>
      </c>
      <c r="E70" s="4"/>
      <c r="F70" s="4"/>
      <c r="G70" s="4">
        <f>D70/$F$1</f>
        <v>-0.43528162499999989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thickBot="1" x14ac:dyDescent="0.3">
      <c r="A71" s="3">
        <v>10.910648200000001</v>
      </c>
      <c r="B71" s="4"/>
      <c r="C71" s="3"/>
      <c r="D71" s="3">
        <f>A71-$C$1</f>
        <v>-2.0893517999999993</v>
      </c>
      <c r="E71" s="4"/>
      <c r="F71" s="4"/>
      <c r="G71" s="4">
        <f>D71/$F$1</f>
        <v>-0.43528162499999989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thickBot="1" x14ac:dyDescent="0.3">
      <c r="A72" s="3">
        <v>10.9832093</v>
      </c>
      <c r="B72" s="4"/>
      <c r="C72" s="3"/>
      <c r="D72" s="3">
        <f>A72-$C$1</f>
        <v>-2.0167906999999996</v>
      </c>
      <c r="E72" s="4"/>
      <c r="F72" s="4"/>
      <c r="G72" s="4">
        <f>D72/$F$1</f>
        <v>-0.42016472916666658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thickBot="1" x14ac:dyDescent="0.3">
      <c r="A73" s="3">
        <v>10.9832093</v>
      </c>
      <c r="B73" s="4"/>
      <c r="C73" s="3"/>
      <c r="D73" s="3">
        <f>A73-$C$1</f>
        <v>-2.0167906999999996</v>
      </c>
      <c r="E73" s="4"/>
      <c r="F73" s="4"/>
      <c r="G73" s="4">
        <f>D73/$F$1</f>
        <v>-0.42016472916666658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thickBot="1" x14ac:dyDescent="0.3">
      <c r="A74" s="3">
        <v>11.076720999999999</v>
      </c>
      <c r="B74" s="4"/>
      <c r="C74" s="3"/>
      <c r="D74" s="3">
        <f>A74-$C$1</f>
        <v>-1.9232790000000008</v>
      </c>
      <c r="E74" s="4"/>
      <c r="F74" s="4"/>
      <c r="G74" s="4">
        <f>D74/$F$1</f>
        <v>-0.4006831250000002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thickBot="1" x14ac:dyDescent="0.3">
      <c r="A75" s="3">
        <v>11.1354548</v>
      </c>
      <c r="B75" s="4"/>
      <c r="C75" s="3"/>
      <c r="D75" s="3">
        <f>A75-$C$1</f>
        <v>-1.8645452000000002</v>
      </c>
      <c r="E75" s="4"/>
      <c r="F75" s="4"/>
      <c r="G75" s="4">
        <f>D75/$F$1</f>
        <v>-0.38844691666666675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thickBot="1" x14ac:dyDescent="0.3">
      <c r="A76" s="3">
        <v>11.169666599999999</v>
      </c>
      <c r="B76" s="4"/>
      <c r="C76" s="3"/>
      <c r="D76" s="3">
        <f>A76-$C$1</f>
        <v>-1.8303334000000007</v>
      </c>
      <c r="E76" s="4"/>
      <c r="F76" s="4"/>
      <c r="G76" s="4">
        <f>D76/$F$1</f>
        <v>-0.38131945833333347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thickBot="1" x14ac:dyDescent="0.3">
      <c r="A77" s="3">
        <v>11.2988938</v>
      </c>
      <c r="B77" s="4"/>
      <c r="C77" s="3"/>
      <c r="D77" s="3">
        <f>A77-$C$1</f>
        <v>-1.7011061999999999</v>
      </c>
      <c r="E77" s="4"/>
      <c r="F77" s="4"/>
      <c r="G77" s="4">
        <f>D77/$F$1</f>
        <v>-0.35439712499999998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thickBot="1" x14ac:dyDescent="0.3">
      <c r="A78" s="3">
        <v>11.3087929</v>
      </c>
      <c r="B78" s="4"/>
      <c r="C78" s="3"/>
      <c r="D78" s="3">
        <f>A78-$C$1</f>
        <v>-1.6912070999999997</v>
      </c>
      <c r="E78" s="4"/>
      <c r="F78" s="4"/>
      <c r="G78" s="4">
        <f>D78/$F$1</f>
        <v>-0.35233481249999998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thickBot="1" x14ac:dyDescent="0.3">
      <c r="A79" s="3">
        <v>11.3087929</v>
      </c>
      <c r="B79" s="4"/>
      <c r="C79" s="3"/>
      <c r="D79" s="3">
        <f>A79-$C$1</f>
        <v>-1.6912070999999997</v>
      </c>
      <c r="E79" s="4"/>
      <c r="F79" s="4"/>
      <c r="G79" s="4">
        <f>D79/$F$1</f>
        <v>-0.35233481249999998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thickBot="1" x14ac:dyDescent="0.3">
      <c r="A80" s="3">
        <v>11.337069400000001</v>
      </c>
      <c r="B80" s="4"/>
      <c r="C80" s="3"/>
      <c r="D80" s="3">
        <f>A80-$C$1</f>
        <v>-1.6629305999999993</v>
      </c>
      <c r="E80" s="4"/>
      <c r="F80" s="4"/>
      <c r="G80" s="4">
        <f>D80/$F$1</f>
        <v>-0.34644387499999985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thickBot="1" x14ac:dyDescent="0.3">
      <c r="A81" s="3">
        <v>11.3682914</v>
      </c>
      <c r="B81" s="4"/>
      <c r="C81" s="3"/>
      <c r="D81" s="3">
        <f>A81-$C$1</f>
        <v>-1.6317085999999996</v>
      </c>
      <c r="E81" s="4"/>
      <c r="F81" s="4"/>
      <c r="G81" s="4">
        <f>D81/$F$1</f>
        <v>-0.33993929166666659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thickBot="1" x14ac:dyDescent="0.3">
      <c r="A82" s="3">
        <v>11.4059898</v>
      </c>
      <c r="B82" s="4"/>
      <c r="C82" s="3"/>
      <c r="D82" s="3">
        <f>A82-$C$1</f>
        <v>-1.5940101999999996</v>
      </c>
      <c r="E82" s="4"/>
      <c r="F82" s="4"/>
      <c r="G82" s="4">
        <f>D82/$F$1</f>
        <v>-0.33208545833333325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thickBot="1" x14ac:dyDescent="0.3">
      <c r="A83" s="3">
        <v>11.4059898</v>
      </c>
      <c r="B83" s="4"/>
      <c r="C83" s="3"/>
      <c r="D83" s="3">
        <f>A83-$C$1</f>
        <v>-1.5940101999999996</v>
      </c>
      <c r="E83" s="4"/>
      <c r="F83" s="4"/>
      <c r="G83" s="4">
        <f>D83/$F$1</f>
        <v>-0.33208545833333325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thickBot="1" x14ac:dyDescent="0.3">
      <c r="A84" s="3">
        <v>11.5288942</v>
      </c>
      <c r="B84" s="4"/>
      <c r="C84" s="3"/>
      <c r="D84" s="3">
        <f>A84-$C$1</f>
        <v>-1.4711058000000001</v>
      </c>
      <c r="E84" s="4"/>
      <c r="F84" s="4"/>
      <c r="G84" s="4">
        <f>D84/$F$1</f>
        <v>-0.30648037500000003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thickBot="1" x14ac:dyDescent="0.3">
      <c r="A85" s="3">
        <v>11.587761</v>
      </c>
      <c r="B85" s="4"/>
      <c r="C85" s="3"/>
      <c r="D85" s="3">
        <f>A85-$C$1</f>
        <v>-1.4122389999999996</v>
      </c>
      <c r="E85" s="4"/>
      <c r="F85" s="4"/>
      <c r="G85" s="4">
        <f>D85/$F$1</f>
        <v>-0.29421645833333326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thickBot="1" x14ac:dyDescent="0.3">
      <c r="A86" s="3">
        <v>11.649331699999999</v>
      </c>
      <c r="B86" s="4"/>
      <c r="C86" s="3"/>
      <c r="D86" s="3">
        <f>A86-$C$1</f>
        <v>-1.3506683000000006</v>
      </c>
      <c r="E86" s="4"/>
      <c r="F86" s="4"/>
      <c r="G86" s="4">
        <f>D86/$F$1</f>
        <v>-0.28138922916666681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thickBot="1" x14ac:dyDescent="0.3">
      <c r="A87" s="3">
        <v>11.663338700000001</v>
      </c>
      <c r="B87" s="4"/>
      <c r="C87" s="3"/>
      <c r="D87" s="3">
        <f>A87-$C$1</f>
        <v>-1.3366612999999994</v>
      </c>
      <c r="E87" s="4"/>
      <c r="F87" s="4"/>
      <c r="G87" s="4">
        <f>D87/$F$1</f>
        <v>-0.27847110416666654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thickBot="1" x14ac:dyDescent="0.3">
      <c r="A88" s="3">
        <v>11.727073900000001</v>
      </c>
      <c r="B88" s="4"/>
      <c r="C88" s="3"/>
      <c r="D88" s="3">
        <f>A88-$C$1</f>
        <v>-1.2729260999999994</v>
      </c>
      <c r="E88" s="4"/>
      <c r="F88" s="4"/>
      <c r="G88" s="4">
        <f>D88/$F$1</f>
        <v>-0.26519293749999989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thickBot="1" x14ac:dyDescent="0.3">
      <c r="A89" s="3">
        <v>11.7500433</v>
      </c>
      <c r="B89" s="4"/>
      <c r="C89" s="3"/>
      <c r="D89" s="3">
        <f>A89-$C$1</f>
        <v>-1.2499567000000003</v>
      </c>
      <c r="E89" s="4"/>
      <c r="F89" s="4"/>
      <c r="G89" s="4">
        <f>D89/$F$1</f>
        <v>-0.26040764583333342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thickBot="1" x14ac:dyDescent="0.3">
      <c r="A90" s="3">
        <v>11.8870039</v>
      </c>
      <c r="B90" s="4"/>
      <c r="C90" s="3"/>
      <c r="D90" s="3">
        <f>A90-$C$1</f>
        <v>-1.1129961000000002</v>
      </c>
      <c r="E90" s="4"/>
      <c r="F90" s="4"/>
      <c r="G90" s="4">
        <f>D90/$F$1</f>
        <v>-0.23187418750000005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thickBot="1" x14ac:dyDescent="0.3">
      <c r="A91" s="3">
        <v>11.911257900000001</v>
      </c>
      <c r="B91" s="4"/>
      <c r="C91" s="3"/>
      <c r="D91" s="3">
        <f>A91-$C$1</f>
        <v>-1.0887420999999993</v>
      </c>
      <c r="E91" s="4"/>
      <c r="F91" s="4"/>
      <c r="G91" s="4">
        <f>D91/$F$1</f>
        <v>-0.2268212708333332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thickBot="1" x14ac:dyDescent="0.3">
      <c r="A92" s="3">
        <v>11.9285637</v>
      </c>
      <c r="B92" s="4"/>
      <c r="C92" s="3"/>
      <c r="D92" s="3">
        <f>A92-$C$1</f>
        <v>-1.0714363000000002</v>
      </c>
      <c r="E92" s="4"/>
      <c r="F92" s="4"/>
      <c r="G92" s="4">
        <f>D92/$F$1</f>
        <v>-0.2232158958333334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thickBot="1" x14ac:dyDescent="0.3">
      <c r="A93" s="3">
        <v>11.964311</v>
      </c>
      <c r="B93" s="4"/>
      <c r="C93" s="3"/>
      <c r="D93" s="3">
        <f>A93-$C$1</f>
        <v>-1.0356889999999996</v>
      </c>
      <c r="E93" s="4"/>
      <c r="F93" s="4"/>
      <c r="G93" s="4">
        <f>D93/$F$1</f>
        <v>-0.21576854166666659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thickBot="1" x14ac:dyDescent="0.3">
      <c r="A94" s="3">
        <v>11.985390499999999</v>
      </c>
      <c r="B94" s="4"/>
      <c r="C94" s="3"/>
      <c r="D94" s="3">
        <f>A94-$C$1</f>
        <v>-1.0146095000000006</v>
      </c>
      <c r="E94" s="4"/>
      <c r="F94" s="4"/>
      <c r="G94" s="4">
        <f>D94/$F$1</f>
        <v>-0.21137697916666681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thickBot="1" x14ac:dyDescent="0.3">
      <c r="A95" s="3">
        <v>12.0220235</v>
      </c>
      <c r="B95" s="4"/>
      <c r="C95" s="3"/>
      <c r="D95" s="3">
        <f>A95-$C$1</f>
        <v>-0.97797650000000047</v>
      </c>
      <c r="E95" s="4"/>
      <c r="F95" s="4"/>
      <c r="G95" s="4">
        <f>D95/$F$1</f>
        <v>-0.20374510416666677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thickBot="1" x14ac:dyDescent="0.3">
      <c r="A96" s="3">
        <v>12.163726199999999</v>
      </c>
      <c r="B96" s="4"/>
      <c r="C96" s="3"/>
      <c r="D96" s="3">
        <f>A96-$C$1</f>
        <v>-0.83627380000000073</v>
      </c>
      <c r="E96" s="4"/>
      <c r="F96" s="4"/>
      <c r="G96" s="4">
        <f>D96/$F$1</f>
        <v>-0.1742237083333335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thickBot="1" x14ac:dyDescent="0.3">
      <c r="A97" s="3">
        <v>12.3187192</v>
      </c>
      <c r="B97" s="4"/>
      <c r="C97" s="3"/>
      <c r="D97" s="3">
        <f>A97-$C$1</f>
        <v>-0.68128079999999969</v>
      </c>
      <c r="E97" s="4"/>
      <c r="F97" s="4"/>
      <c r="G97" s="4">
        <f>D97/$F$1</f>
        <v>-0.14193349999999993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thickBot="1" x14ac:dyDescent="0.3">
      <c r="A98" s="3">
        <v>12.5083716</v>
      </c>
      <c r="B98" s="4"/>
      <c r="C98" s="3"/>
      <c r="D98" s="3">
        <f>A98-$C$1</f>
        <v>-0.49162839999999974</v>
      </c>
      <c r="E98" s="4"/>
      <c r="F98" s="4"/>
      <c r="G98" s="4">
        <f>D98/$F$1</f>
        <v>-0.10242258333333329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thickBot="1" x14ac:dyDescent="0.3">
      <c r="A99" s="3">
        <v>12.6350114</v>
      </c>
      <c r="B99" s="4"/>
      <c r="C99" s="3"/>
      <c r="D99" s="3">
        <f>A99-$C$1</f>
        <v>-0.36498860000000022</v>
      </c>
      <c r="E99" s="4"/>
      <c r="F99" s="4"/>
      <c r="G99" s="4">
        <f>D99/$F$1</f>
        <v>-7.6039291666666717E-2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thickBot="1" x14ac:dyDescent="0.3">
      <c r="A100" s="3">
        <v>12.646955500000001</v>
      </c>
      <c r="B100" s="4"/>
      <c r="C100" s="3"/>
      <c r="D100" s="3">
        <f>A100-$C$1</f>
        <v>-0.35304449999999932</v>
      </c>
      <c r="E100" s="4"/>
      <c r="F100" s="4"/>
      <c r="G100" s="4">
        <f>D100/$F$1</f>
        <v>-7.3550937499999858E-2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thickBot="1" x14ac:dyDescent="0.3">
      <c r="A101" s="3">
        <v>12.8772041</v>
      </c>
      <c r="B101" s="4"/>
      <c r="C101" s="3"/>
      <c r="D101" s="3">
        <f>A101-$C$1</f>
        <v>-0.12279589999999985</v>
      </c>
      <c r="E101" s="4"/>
      <c r="F101" s="4"/>
      <c r="G101" s="4">
        <f>D101/$F$1</f>
        <v>-2.5582479166666637E-2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.75" thickBot="1" x14ac:dyDescent="0.3">
      <c r="A102" s="3">
        <v>12.8772041</v>
      </c>
      <c r="B102" s="4"/>
      <c r="C102" s="3"/>
      <c r="D102" s="3">
        <f>A102-$C$1</f>
        <v>-0.12279589999999985</v>
      </c>
      <c r="E102" s="4"/>
      <c r="F102" s="4"/>
      <c r="G102" s="4">
        <f>D102/$F$1</f>
        <v>-2.5582479166666637E-2</v>
      </c>
    </row>
    <row r="103" spans="1:20" ht="15.75" thickBot="1" x14ac:dyDescent="0.3">
      <c r="A103" s="3">
        <v>12.8812949</v>
      </c>
      <c r="B103" s="4"/>
      <c r="C103" s="3"/>
      <c r="D103" s="3">
        <f>A103-$C$1</f>
        <v>-0.11870509999999967</v>
      </c>
      <c r="E103" s="4"/>
      <c r="F103" s="4"/>
      <c r="G103" s="4">
        <f>D103/$F$1</f>
        <v>-2.47302291666666E-2</v>
      </c>
    </row>
    <row r="104" spans="1:20" ht="15.75" thickBot="1" x14ac:dyDescent="0.3">
      <c r="A104" s="3">
        <v>12.8812949</v>
      </c>
      <c r="B104" s="4"/>
      <c r="C104" s="3"/>
      <c r="D104" s="3">
        <f>A104-$C$1</f>
        <v>-0.11870509999999967</v>
      </c>
      <c r="E104" s="4"/>
      <c r="F104" s="4"/>
      <c r="G104" s="4">
        <f>D104/$F$1</f>
        <v>-2.47302291666666E-2</v>
      </c>
    </row>
    <row r="105" spans="1:20" ht="15.75" thickBot="1" x14ac:dyDescent="0.3">
      <c r="A105" s="3">
        <v>12.894713700000001</v>
      </c>
      <c r="B105" s="4"/>
      <c r="C105" s="3"/>
      <c r="D105" s="3">
        <f>A105-$C$1</f>
        <v>-0.1052862999999995</v>
      </c>
      <c r="E105" s="4"/>
      <c r="F105" s="4"/>
      <c r="G105" s="4">
        <f>D105/$F$1</f>
        <v>-2.1934645833333231E-2</v>
      </c>
    </row>
    <row r="106" spans="1:20" ht="15.75" thickBot="1" x14ac:dyDescent="0.3">
      <c r="A106" s="3">
        <v>12.904219700000001</v>
      </c>
      <c r="B106" s="4"/>
      <c r="C106" s="3"/>
      <c r="D106" s="3">
        <f>A106-$C$1</f>
        <v>-9.5780299999999485E-2</v>
      </c>
      <c r="E106" s="4"/>
      <c r="F106" s="4"/>
      <c r="G106" s="4">
        <f>D106/$F$1</f>
        <v>-1.9954229166666559E-2</v>
      </c>
    </row>
    <row r="107" spans="1:20" ht="15.75" thickBot="1" x14ac:dyDescent="0.3">
      <c r="A107" s="3">
        <v>13.0499852</v>
      </c>
      <c r="B107" s="4"/>
      <c r="C107" s="3"/>
      <c r="D107" s="3">
        <f>A107-$C$1</f>
        <v>4.9985200000000063E-2</v>
      </c>
      <c r="E107" s="4"/>
      <c r="F107" s="4"/>
      <c r="G107" s="4">
        <f>D107/$F$1</f>
        <v>1.0413583333333348E-2</v>
      </c>
    </row>
    <row r="108" spans="1:20" ht="15.75" thickBot="1" x14ac:dyDescent="0.3">
      <c r="A108" s="3">
        <v>13.0499852</v>
      </c>
      <c r="B108" s="4"/>
      <c r="C108" s="3"/>
      <c r="D108" s="3">
        <f>A108-$C$1</f>
        <v>4.9985200000000063E-2</v>
      </c>
      <c r="E108" s="4"/>
      <c r="F108" s="4"/>
      <c r="G108" s="4">
        <f>D108/$F$1</f>
        <v>1.0413583333333348E-2</v>
      </c>
    </row>
    <row r="109" spans="1:20" ht="15.75" thickBot="1" x14ac:dyDescent="0.3">
      <c r="A109" s="3">
        <v>13.207074499999999</v>
      </c>
      <c r="B109" s="4"/>
      <c r="C109" s="3"/>
      <c r="D109" s="3">
        <f>A109-$C$1</f>
        <v>0.20707449999999916</v>
      </c>
      <c r="E109" s="4"/>
      <c r="F109" s="4"/>
      <c r="G109" s="4">
        <f>D109/$F$1</f>
        <v>4.3140520833333161E-2</v>
      </c>
    </row>
    <row r="110" spans="1:20" ht="15.75" thickBot="1" x14ac:dyDescent="0.3">
      <c r="A110" s="3">
        <v>13.2267195</v>
      </c>
      <c r="B110" s="4"/>
      <c r="C110" s="3"/>
      <c r="D110" s="3">
        <f>A110-$C$1</f>
        <v>0.22671949999999974</v>
      </c>
      <c r="E110" s="4"/>
      <c r="F110" s="4"/>
      <c r="G110" s="4">
        <f>D110/$F$1</f>
        <v>4.7233229166666613E-2</v>
      </c>
    </row>
    <row r="111" spans="1:20" ht="15.75" thickBot="1" x14ac:dyDescent="0.3">
      <c r="A111" s="3">
        <v>13.2267195</v>
      </c>
      <c r="B111" s="4"/>
      <c r="C111" s="3"/>
      <c r="D111" s="3">
        <f>A111-$C$1</f>
        <v>0.22671949999999974</v>
      </c>
      <c r="E111" s="4"/>
      <c r="F111" s="4"/>
      <c r="G111" s="4">
        <f>D111/$F$1</f>
        <v>4.7233229166666613E-2</v>
      </c>
    </row>
    <row r="112" spans="1:20" ht="15.75" thickBot="1" x14ac:dyDescent="0.3">
      <c r="A112" s="3">
        <v>13.261615900000001</v>
      </c>
      <c r="B112" s="4"/>
      <c r="C112" s="3"/>
      <c r="D112" s="3">
        <f>A112-$C$1</f>
        <v>0.26161590000000068</v>
      </c>
      <c r="E112" s="4"/>
      <c r="F112" s="4"/>
      <c r="G112" s="4">
        <f>D112/$F$1</f>
        <v>5.4503312500000144E-2</v>
      </c>
    </row>
    <row r="113" spans="1:7" ht="15.75" thickBot="1" x14ac:dyDescent="0.3">
      <c r="A113" s="3">
        <v>13.261615900000001</v>
      </c>
      <c r="B113" s="4"/>
      <c r="C113" s="3"/>
      <c r="D113" s="3">
        <f>A113-$C$1</f>
        <v>0.26161590000000068</v>
      </c>
      <c r="E113" s="4"/>
      <c r="F113" s="4"/>
      <c r="G113" s="4">
        <f>D113/$F$1</f>
        <v>5.4503312500000144E-2</v>
      </c>
    </row>
    <row r="114" spans="1:7" ht="15.75" thickBot="1" x14ac:dyDescent="0.3">
      <c r="A114" s="3">
        <v>13.3299536</v>
      </c>
      <c r="B114" s="4"/>
      <c r="C114" s="3"/>
      <c r="D114" s="3">
        <f>A114-$C$1</f>
        <v>0.32995359999999962</v>
      </c>
      <c r="E114" s="4"/>
      <c r="F114" s="4"/>
      <c r="G114" s="4">
        <f>D114/$F$1</f>
        <v>6.8740333333333264E-2</v>
      </c>
    </row>
    <row r="115" spans="1:7" ht="15.75" thickBot="1" x14ac:dyDescent="0.3">
      <c r="A115" s="3">
        <v>13.375840500000001</v>
      </c>
      <c r="B115" s="4"/>
      <c r="C115" s="3"/>
      <c r="D115" s="3">
        <f>A115-$C$1</f>
        <v>0.37584050000000069</v>
      </c>
      <c r="E115" s="4"/>
      <c r="F115" s="4"/>
      <c r="G115" s="4">
        <f>D115/$F$1</f>
        <v>7.8300104166666815E-2</v>
      </c>
    </row>
    <row r="116" spans="1:7" ht="15.75" thickBot="1" x14ac:dyDescent="0.3">
      <c r="A116" s="3">
        <v>13.4127429</v>
      </c>
      <c r="B116" s="4"/>
      <c r="C116" s="3"/>
      <c r="D116" s="3">
        <f>A116-$C$1</f>
        <v>0.41274289999999958</v>
      </c>
      <c r="E116" s="4"/>
      <c r="F116" s="4"/>
      <c r="G116" s="4">
        <f>D116/$F$1</f>
        <v>8.5988104166666579E-2</v>
      </c>
    </row>
    <row r="117" spans="1:7" ht="15.75" thickBot="1" x14ac:dyDescent="0.3">
      <c r="A117" s="3">
        <v>13.6046041</v>
      </c>
      <c r="B117" s="4"/>
      <c r="C117" s="3"/>
      <c r="D117" s="3">
        <f>A117-$C$1</f>
        <v>0.60460409999999953</v>
      </c>
      <c r="E117" s="4"/>
      <c r="F117" s="4"/>
      <c r="G117" s="4">
        <f>D117/$F$1</f>
        <v>0.1259591874999999</v>
      </c>
    </row>
    <row r="118" spans="1:7" ht="15.75" thickBot="1" x14ac:dyDescent="0.3">
      <c r="A118" s="3">
        <v>13.8123439</v>
      </c>
      <c r="B118" s="4"/>
      <c r="C118" s="3"/>
      <c r="D118" s="3">
        <f>A118-$C$1</f>
        <v>0.81234390000000012</v>
      </c>
      <c r="E118" s="4"/>
      <c r="F118" s="4"/>
      <c r="G118" s="4">
        <f>D118/$F$1</f>
        <v>0.16923831250000004</v>
      </c>
    </row>
    <row r="119" spans="1:7" ht="15.75" thickBot="1" x14ac:dyDescent="0.3">
      <c r="A119" s="3">
        <v>13.8123439</v>
      </c>
      <c r="B119" s="4"/>
      <c r="C119" s="3"/>
      <c r="D119" s="3">
        <f>A119-$C$1</f>
        <v>0.81234390000000012</v>
      </c>
      <c r="E119" s="4"/>
      <c r="F119" s="4"/>
      <c r="G119" s="4">
        <f>D119/$F$1</f>
        <v>0.16923831250000004</v>
      </c>
    </row>
    <row r="120" spans="1:7" ht="15.75" thickBot="1" x14ac:dyDescent="0.3">
      <c r="A120" s="3">
        <v>13.9636028</v>
      </c>
      <c r="B120" s="4"/>
      <c r="C120" s="3"/>
      <c r="D120" s="3">
        <f>A120-$C$1</f>
        <v>0.96360280000000031</v>
      </c>
      <c r="E120" s="4"/>
      <c r="F120" s="4"/>
      <c r="G120" s="4">
        <f>D120/$F$1</f>
        <v>0.2007505833333334</v>
      </c>
    </row>
    <row r="121" spans="1:7" ht="15.75" thickBot="1" x14ac:dyDescent="0.3">
      <c r="A121" s="3">
        <v>14.2962545</v>
      </c>
      <c r="B121" s="4"/>
      <c r="C121" s="3"/>
      <c r="D121" s="3">
        <f>A121-$C$1</f>
        <v>1.2962544999999999</v>
      </c>
      <c r="E121" s="4"/>
      <c r="F121" s="4"/>
      <c r="G121" s="4">
        <f>D121/$F$1</f>
        <v>0.27005302083333332</v>
      </c>
    </row>
    <row r="122" spans="1:7" ht="15.75" thickBot="1" x14ac:dyDescent="0.3">
      <c r="A122" s="3">
        <v>14.4837553</v>
      </c>
      <c r="B122" s="4"/>
      <c r="C122" s="3"/>
      <c r="D122" s="3">
        <f>A122-$C$1</f>
        <v>1.4837553000000003</v>
      </c>
      <c r="E122" s="4"/>
      <c r="F122" s="4"/>
      <c r="G122" s="4">
        <f>D122/$F$1</f>
        <v>0.30911568750000007</v>
      </c>
    </row>
    <row r="123" spans="1:7" ht="15.75" thickBot="1" x14ac:dyDescent="0.3">
      <c r="A123" s="3">
        <v>14.525169200000001</v>
      </c>
      <c r="B123" s="4"/>
      <c r="C123" s="3"/>
      <c r="D123" s="3">
        <f>A123-$C$1</f>
        <v>1.5251692000000006</v>
      </c>
      <c r="E123" s="4"/>
      <c r="F123" s="4"/>
      <c r="G123" s="4">
        <f>D123/$F$1</f>
        <v>0.31774358333333347</v>
      </c>
    </row>
    <row r="124" spans="1:7" ht="15.75" thickBot="1" x14ac:dyDescent="0.3">
      <c r="A124" s="3">
        <v>14.6220911</v>
      </c>
      <c r="B124" s="4"/>
      <c r="C124" s="3"/>
      <c r="D124" s="3">
        <f>A124-$C$1</f>
        <v>1.6220911000000005</v>
      </c>
      <c r="E124" s="4"/>
      <c r="F124" s="4"/>
      <c r="G124" s="4">
        <f>D124/$F$1</f>
        <v>0.33793564583333346</v>
      </c>
    </row>
    <row r="125" spans="1:7" ht="15.75" thickBot="1" x14ac:dyDescent="0.3">
      <c r="A125" s="3">
        <v>14.6220911</v>
      </c>
      <c r="B125" s="4"/>
      <c r="C125" s="3"/>
      <c r="D125" s="3">
        <f>A125-$C$1</f>
        <v>1.6220911000000005</v>
      </c>
      <c r="E125" s="4"/>
      <c r="F125" s="4"/>
      <c r="G125" s="4">
        <f>D125/$F$1</f>
        <v>0.33793564583333346</v>
      </c>
    </row>
    <row r="126" spans="1:7" ht="15.75" thickBot="1" x14ac:dyDescent="0.3">
      <c r="A126" s="3">
        <v>14.659666700000001</v>
      </c>
      <c r="B126" s="4"/>
      <c r="C126" s="3"/>
      <c r="D126" s="3">
        <f>A126-$C$1</f>
        <v>1.6596667000000007</v>
      </c>
      <c r="E126" s="4"/>
      <c r="F126" s="4"/>
      <c r="G126" s="4">
        <f>D126/$F$1</f>
        <v>0.3457638958333335</v>
      </c>
    </row>
    <row r="127" spans="1:7" ht="15.75" thickBot="1" x14ac:dyDescent="0.3">
      <c r="A127" s="3">
        <v>14.661743</v>
      </c>
      <c r="B127" s="4"/>
      <c r="C127" s="3"/>
      <c r="D127" s="3">
        <f>A127-$C$1</f>
        <v>1.6617429999999995</v>
      </c>
      <c r="E127" s="4"/>
      <c r="F127" s="4"/>
      <c r="G127" s="4">
        <f>D127/$F$1</f>
        <v>0.34619645833333323</v>
      </c>
    </row>
    <row r="128" spans="1:7" ht="15.75" thickBot="1" x14ac:dyDescent="0.3">
      <c r="A128" s="3">
        <v>14.6900163</v>
      </c>
      <c r="B128" s="4"/>
      <c r="C128" s="3"/>
      <c r="D128" s="3">
        <f>A128-$C$1</f>
        <v>1.6900162999999999</v>
      </c>
      <c r="E128" s="4"/>
      <c r="F128" s="4"/>
      <c r="G128" s="4">
        <f>D128/$F$1</f>
        <v>0.35208672916666667</v>
      </c>
    </row>
    <row r="129" spans="1:7" ht="15.75" thickBot="1" x14ac:dyDescent="0.3">
      <c r="A129" s="3">
        <v>14.750133099999999</v>
      </c>
      <c r="B129" s="4"/>
      <c r="C129" s="3"/>
      <c r="D129" s="3">
        <f>A129-$C$1</f>
        <v>1.7501330999999993</v>
      </c>
      <c r="E129" s="4"/>
      <c r="F129" s="4"/>
      <c r="G129" s="4">
        <f>D129/$F$1</f>
        <v>0.36461106249999986</v>
      </c>
    </row>
    <row r="130" spans="1:7" ht="15.75" thickBot="1" x14ac:dyDescent="0.3">
      <c r="A130" s="3">
        <v>14.8062536</v>
      </c>
      <c r="B130" s="4"/>
      <c r="C130" s="3"/>
      <c r="D130" s="3">
        <f>A130-$C$1</f>
        <v>1.8062535999999998</v>
      </c>
      <c r="E130" s="4"/>
      <c r="F130" s="4"/>
      <c r="G130" s="4">
        <f>D130/$F$1</f>
        <v>0.37630283333333331</v>
      </c>
    </row>
    <row r="131" spans="1:7" ht="15.75" thickBot="1" x14ac:dyDescent="0.3">
      <c r="A131" s="3">
        <v>14.8446772</v>
      </c>
      <c r="B131" s="4"/>
      <c r="C131" s="3"/>
      <c r="D131" s="3">
        <f>A131-$C$1</f>
        <v>1.8446771999999996</v>
      </c>
      <c r="E131" s="4"/>
      <c r="F131" s="4"/>
      <c r="G131" s="4">
        <f>D131/$F$1</f>
        <v>0.38430774999999995</v>
      </c>
    </row>
    <row r="132" spans="1:7" ht="15.75" thickBot="1" x14ac:dyDescent="0.3">
      <c r="A132" s="3">
        <v>14.8446772</v>
      </c>
      <c r="B132" s="4"/>
      <c r="C132" s="3"/>
      <c r="D132" s="3">
        <f>A132-$C$1</f>
        <v>1.8446771999999996</v>
      </c>
      <c r="E132" s="4"/>
      <c r="F132" s="4"/>
      <c r="G132" s="4">
        <f>D132/$F$1</f>
        <v>0.38430774999999995</v>
      </c>
    </row>
    <row r="133" spans="1:7" ht="15.75" thickBot="1" x14ac:dyDescent="0.3">
      <c r="A133" s="3">
        <v>14.9253751</v>
      </c>
      <c r="B133" s="4"/>
      <c r="C133" s="3"/>
      <c r="D133" s="3">
        <f>A133-$C$1</f>
        <v>1.9253751000000001</v>
      </c>
      <c r="E133" s="4"/>
      <c r="F133" s="4"/>
      <c r="G133" s="4">
        <f>D133/$F$1</f>
        <v>0.40111981250000006</v>
      </c>
    </row>
    <row r="134" spans="1:7" ht="15.75" thickBot="1" x14ac:dyDescent="0.3">
      <c r="A134" s="3">
        <v>15.129953</v>
      </c>
      <c r="B134" s="4"/>
      <c r="C134" s="3"/>
      <c r="D134" s="3">
        <f>A134-$C$1</f>
        <v>2.1299530000000004</v>
      </c>
      <c r="E134" s="4"/>
      <c r="F134" s="4"/>
      <c r="G134" s="4">
        <f>D134/$F$1</f>
        <v>0.44374020833333344</v>
      </c>
    </row>
    <row r="135" spans="1:7" ht="15.75" thickBot="1" x14ac:dyDescent="0.3">
      <c r="A135" s="3">
        <v>15.365624</v>
      </c>
      <c r="B135" s="4"/>
      <c r="C135" s="3"/>
      <c r="D135" s="3">
        <f>A135-$C$1</f>
        <v>2.3656240000000004</v>
      </c>
      <c r="E135" s="4"/>
      <c r="F135" s="4"/>
      <c r="G135" s="4">
        <f>D135/$F$1</f>
        <v>0.49283833333333343</v>
      </c>
    </row>
    <row r="136" spans="1:7" ht="15.75" thickBot="1" x14ac:dyDescent="0.3">
      <c r="A136" s="3">
        <v>15.371683000000001</v>
      </c>
      <c r="B136" s="4"/>
      <c r="C136" s="3"/>
      <c r="D136" s="3">
        <f>A136-$C$1</f>
        <v>2.3716830000000009</v>
      </c>
      <c r="E136" s="4"/>
      <c r="F136" s="4"/>
      <c r="G136" s="4">
        <f>D136/$F$1</f>
        <v>0.49410062500000018</v>
      </c>
    </row>
    <row r="137" spans="1:7" ht="15.75" thickBot="1" x14ac:dyDescent="0.3">
      <c r="A137" s="3">
        <v>15.371683000000001</v>
      </c>
      <c r="B137" s="4"/>
      <c r="C137" s="3"/>
      <c r="D137" s="3">
        <f>A137-$C$1</f>
        <v>2.3716830000000009</v>
      </c>
      <c r="E137" s="4"/>
      <c r="F137" s="4"/>
      <c r="G137" s="4">
        <f>D137/$F$1</f>
        <v>0.49410062500000018</v>
      </c>
    </row>
    <row r="138" spans="1:7" ht="15.75" thickBot="1" x14ac:dyDescent="0.3">
      <c r="A138" s="3">
        <v>15.393125599999999</v>
      </c>
      <c r="B138" s="4"/>
      <c r="C138" s="3"/>
      <c r="D138" s="3">
        <f>A138-$C$1</f>
        <v>2.3931255999999994</v>
      </c>
      <c r="E138" s="4"/>
      <c r="F138" s="4"/>
      <c r="G138" s="4">
        <f>D138/$F$1</f>
        <v>0.49856783333333321</v>
      </c>
    </row>
    <row r="139" spans="1:7" ht="15.75" thickBot="1" x14ac:dyDescent="0.3">
      <c r="A139" s="3">
        <v>15.461679500000001</v>
      </c>
      <c r="B139" s="4"/>
      <c r="C139" s="3"/>
      <c r="D139" s="3">
        <f>A139-$C$1</f>
        <v>2.4616795000000007</v>
      </c>
      <c r="E139" s="4"/>
      <c r="F139" s="4"/>
      <c r="G139" s="4">
        <f>D139/$F$1</f>
        <v>0.51284989583333351</v>
      </c>
    </row>
    <row r="140" spans="1:7" ht="15.75" thickBot="1" x14ac:dyDescent="0.3">
      <c r="A140" s="3">
        <v>15.4656316</v>
      </c>
      <c r="B140" s="4"/>
      <c r="C140" s="3"/>
      <c r="D140" s="3">
        <f>A140-$C$1</f>
        <v>2.4656316</v>
      </c>
      <c r="E140" s="4"/>
      <c r="F140" s="4"/>
      <c r="G140" s="4">
        <f>D140/$F$1</f>
        <v>0.51367325000000008</v>
      </c>
    </row>
    <row r="141" spans="1:7" ht="15.75" thickBot="1" x14ac:dyDescent="0.3">
      <c r="A141" s="3">
        <v>15.524609</v>
      </c>
      <c r="B141" s="4"/>
      <c r="C141" s="3"/>
      <c r="D141" s="3">
        <f>A141-$C$1</f>
        <v>2.5246089999999999</v>
      </c>
      <c r="E141" s="4"/>
      <c r="F141" s="4"/>
      <c r="G141" s="4">
        <f>D141/$F$1</f>
        <v>0.52596020833333335</v>
      </c>
    </row>
    <row r="142" spans="1:7" ht="15.75" thickBot="1" x14ac:dyDescent="0.3">
      <c r="A142" s="3">
        <v>15.7213873</v>
      </c>
      <c r="B142" s="4"/>
      <c r="C142" s="3"/>
      <c r="D142" s="3">
        <f>A142-$C$1</f>
        <v>2.7213873</v>
      </c>
      <c r="E142" s="4"/>
      <c r="F142" s="4"/>
      <c r="G142" s="4">
        <f>D142/$F$1</f>
        <v>0.56695568750000003</v>
      </c>
    </row>
    <row r="143" spans="1:7" ht="15.75" thickBot="1" x14ac:dyDescent="0.3">
      <c r="A143" s="3">
        <v>15.729369999999999</v>
      </c>
      <c r="B143" s="4"/>
      <c r="C143" s="3"/>
      <c r="D143" s="3">
        <f>A143-$C$1</f>
        <v>2.7293699999999994</v>
      </c>
      <c r="E143" s="4"/>
      <c r="F143" s="4"/>
      <c r="G143" s="4">
        <f>D143/$F$1</f>
        <v>0.56861874999999995</v>
      </c>
    </row>
    <row r="144" spans="1:7" ht="15.75" thickBot="1" x14ac:dyDescent="0.3">
      <c r="A144" s="3">
        <v>15.838019600000001</v>
      </c>
      <c r="B144" s="4"/>
      <c r="C144" s="3"/>
      <c r="D144" s="3">
        <f>A144-$C$1</f>
        <v>2.8380196000000009</v>
      </c>
      <c r="E144" s="4"/>
      <c r="F144" s="4"/>
      <c r="G144" s="4">
        <f>D144/$F$1</f>
        <v>0.59125408333333351</v>
      </c>
    </row>
    <row r="145" spans="1:7" ht="15.75" thickBot="1" x14ac:dyDescent="0.3">
      <c r="A145" s="3">
        <v>15.915832200000001</v>
      </c>
      <c r="B145" s="4"/>
      <c r="C145" s="3"/>
      <c r="D145" s="3">
        <f>A145-$C$1</f>
        <v>2.9158322000000005</v>
      </c>
      <c r="E145" s="4"/>
      <c r="F145" s="4"/>
      <c r="G145" s="4">
        <f>D145/$F$1</f>
        <v>0.60746504166666682</v>
      </c>
    </row>
    <row r="146" spans="1:7" ht="15.75" thickBot="1" x14ac:dyDescent="0.3">
      <c r="A146" s="3">
        <v>16.204000300000001</v>
      </c>
      <c r="B146" s="4"/>
      <c r="C146" s="3"/>
      <c r="D146" s="3">
        <f>A146-$C$1</f>
        <v>3.2040003000000006</v>
      </c>
      <c r="E146" s="4"/>
      <c r="F146" s="4"/>
      <c r="G146" s="4">
        <f>D146/$F$1</f>
        <v>0.66750006250000016</v>
      </c>
    </row>
    <row r="147" spans="1:7" ht="15.75" thickBot="1" x14ac:dyDescent="0.3">
      <c r="A147" s="3">
        <v>16.286762199999998</v>
      </c>
      <c r="B147" s="4"/>
      <c r="C147" s="3"/>
      <c r="D147" s="3">
        <f>A147-$C$1</f>
        <v>3.2867621999999983</v>
      </c>
      <c r="E147" s="4"/>
      <c r="F147" s="4"/>
      <c r="G147" s="4">
        <f>D147/$F$1</f>
        <v>0.68474212499999965</v>
      </c>
    </row>
    <row r="148" spans="1:7" ht="15.75" thickBot="1" x14ac:dyDescent="0.3">
      <c r="A148" s="3">
        <v>16.3220949</v>
      </c>
      <c r="B148" s="4"/>
      <c r="C148" s="3"/>
      <c r="D148" s="3">
        <f>A148-$C$1</f>
        <v>3.3220948999999997</v>
      </c>
      <c r="E148" s="4"/>
      <c r="F148" s="4"/>
      <c r="G148" s="4">
        <f>D148/$F$1</f>
        <v>0.69210310416666665</v>
      </c>
    </row>
    <row r="149" spans="1:7" ht="15.75" thickBot="1" x14ac:dyDescent="0.3">
      <c r="A149" s="3">
        <v>16.332379100000001</v>
      </c>
      <c r="B149" s="4"/>
      <c r="C149" s="3"/>
      <c r="D149" s="3">
        <f>A149-$C$1</f>
        <v>3.3323791000000007</v>
      </c>
      <c r="E149" s="4"/>
      <c r="F149" s="4"/>
      <c r="G149" s="4">
        <f>D149/$F$1</f>
        <v>0.69424564583333348</v>
      </c>
    </row>
    <row r="150" spans="1:7" ht="15.75" thickBot="1" x14ac:dyDescent="0.3">
      <c r="A150" s="3">
        <v>16.332379100000001</v>
      </c>
      <c r="B150" s="4"/>
      <c r="C150" s="3"/>
      <c r="D150" s="3">
        <f>A150-$C$1</f>
        <v>3.3323791000000007</v>
      </c>
      <c r="E150" s="4"/>
      <c r="F150" s="4"/>
      <c r="G150" s="4">
        <f>D150/$F$1</f>
        <v>0.69424564583333348</v>
      </c>
    </row>
    <row r="151" spans="1:7" ht="15.75" thickBot="1" x14ac:dyDescent="0.3">
      <c r="A151" s="3">
        <v>16.517126099999999</v>
      </c>
      <c r="B151" s="4"/>
      <c r="C151" s="3"/>
      <c r="D151" s="3">
        <f>A151-$C$1</f>
        <v>3.5171260999999987</v>
      </c>
      <c r="E151" s="4"/>
      <c r="F151" s="4"/>
      <c r="G151" s="4">
        <f>D151/$F$1</f>
        <v>0.73273460416666647</v>
      </c>
    </row>
    <row r="152" spans="1:7" ht="15.75" thickBot="1" x14ac:dyDescent="0.3">
      <c r="A152" s="3">
        <v>16.552299099999999</v>
      </c>
      <c r="B152" s="4"/>
      <c r="C152" s="3"/>
      <c r="D152" s="3">
        <f>A152-$C$1</f>
        <v>3.552299099999999</v>
      </c>
      <c r="E152" s="4"/>
      <c r="F152" s="4"/>
      <c r="G152" s="4">
        <f>D152/$F$1</f>
        <v>0.74006231249999987</v>
      </c>
    </row>
    <row r="153" spans="1:7" ht="15.75" thickBot="1" x14ac:dyDescent="0.3">
      <c r="A153" s="3">
        <v>16.572084499999999</v>
      </c>
      <c r="B153" s="4"/>
      <c r="C153" s="3"/>
      <c r="D153" s="3">
        <f>A153-$C$1</f>
        <v>3.572084499999999</v>
      </c>
      <c r="E153" s="4"/>
      <c r="F153" s="4"/>
      <c r="G153" s="4">
        <f>D153/$F$1</f>
        <v>0.74418427083333316</v>
      </c>
    </row>
    <row r="154" spans="1:7" ht="15.75" thickBot="1" x14ac:dyDescent="0.3">
      <c r="A154" s="3">
        <v>16.666711800000002</v>
      </c>
      <c r="B154" s="4"/>
      <c r="C154" s="3"/>
      <c r="D154" s="3">
        <f>A154-$C$1</f>
        <v>3.6667118000000016</v>
      </c>
      <c r="E154" s="4"/>
      <c r="F154" s="4"/>
      <c r="G154" s="4">
        <f>D154/$F$1</f>
        <v>0.76389829166666701</v>
      </c>
    </row>
    <row r="155" spans="1:7" ht="15.75" thickBot="1" x14ac:dyDescent="0.3">
      <c r="A155" s="3">
        <v>16.6725189</v>
      </c>
      <c r="B155" s="4"/>
      <c r="C155" s="3"/>
      <c r="D155" s="3">
        <f>A155-$C$1</f>
        <v>3.6725189</v>
      </c>
      <c r="E155" s="4"/>
      <c r="F155" s="4"/>
      <c r="G155" s="4">
        <f>D155/$F$1</f>
        <v>0.76510810416666675</v>
      </c>
    </row>
    <row r="156" spans="1:7" ht="15.75" thickBot="1" x14ac:dyDescent="0.3">
      <c r="A156" s="3">
        <v>16.715632299999999</v>
      </c>
      <c r="B156" s="4"/>
      <c r="C156" s="3"/>
      <c r="D156" s="3">
        <f>A156-$C$1</f>
        <v>3.7156322999999993</v>
      </c>
      <c r="E156" s="4"/>
      <c r="F156" s="4"/>
      <c r="G156" s="4">
        <f>D156/$F$1</f>
        <v>0.7740900624999999</v>
      </c>
    </row>
    <row r="157" spans="1:7" ht="15.75" thickBot="1" x14ac:dyDescent="0.3">
      <c r="A157" s="3">
        <v>16.846574</v>
      </c>
      <c r="B157" s="4"/>
      <c r="C157" s="3"/>
      <c r="D157" s="3">
        <f>A157-$C$1</f>
        <v>3.8465740000000004</v>
      </c>
      <c r="E157" s="4"/>
      <c r="F157" s="4"/>
      <c r="G157" s="4">
        <f>D157/$F$1</f>
        <v>0.80136958333333341</v>
      </c>
    </row>
    <row r="158" spans="1:7" ht="15.75" thickBot="1" x14ac:dyDescent="0.3">
      <c r="A158" s="3">
        <v>16.8946711</v>
      </c>
      <c r="B158" s="4"/>
      <c r="C158" s="3"/>
      <c r="D158" s="3">
        <f>A158-$C$1</f>
        <v>3.8946711000000001</v>
      </c>
      <c r="E158" s="4"/>
      <c r="F158" s="4"/>
      <c r="G158" s="4">
        <f>D158/$F$1</f>
        <v>0.81138981250000008</v>
      </c>
    </row>
    <row r="159" spans="1:7" ht="15.75" thickBot="1" x14ac:dyDescent="0.3">
      <c r="A159" s="3">
        <v>16.898970599999998</v>
      </c>
      <c r="B159" s="4"/>
      <c r="C159" s="3"/>
      <c r="D159" s="3">
        <f>A159-$C$1</f>
        <v>3.8989705999999984</v>
      </c>
      <c r="E159" s="4"/>
      <c r="F159" s="4"/>
      <c r="G159" s="4">
        <f>D159/$F$1</f>
        <v>0.81228554166666633</v>
      </c>
    </row>
    <row r="160" spans="1:7" ht="15.75" thickBot="1" x14ac:dyDescent="0.3">
      <c r="A160" s="3">
        <v>16.916623000000001</v>
      </c>
      <c r="B160" s="4"/>
      <c r="C160" s="3"/>
      <c r="D160" s="3">
        <f>A160-$C$1</f>
        <v>3.9166230000000013</v>
      </c>
      <c r="E160" s="4"/>
      <c r="F160" s="4"/>
      <c r="G160" s="4">
        <f>D160/$F$1</f>
        <v>0.81596312500000034</v>
      </c>
    </row>
    <row r="161" spans="1:7" ht="15.75" thickBot="1" x14ac:dyDescent="0.3">
      <c r="A161" s="3">
        <v>17.047420500000001</v>
      </c>
      <c r="B161" s="4"/>
      <c r="C161" s="3"/>
      <c r="D161" s="3">
        <f>A161-$C$1</f>
        <v>4.0474205000000012</v>
      </c>
      <c r="E161" s="4"/>
      <c r="F161" s="4"/>
      <c r="G161" s="4">
        <f>D161/$F$1</f>
        <v>0.84321260416666699</v>
      </c>
    </row>
    <row r="162" spans="1:7" ht="15.75" thickBot="1" x14ac:dyDescent="0.3">
      <c r="A162" s="3">
        <v>17.055306399999999</v>
      </c>
      <c r="B162" s="4"/>
      <c r="C162" s="3"/>
      <c r="D162" s="3">
        <f>A162-$C$1</f>
        <v>4.0553063999999992</v>
      </c>
      <c r="E162" s="4"/>
      <c r="F162" s="4"/>
      <c r="G162" s="4">
        <f>D162/$F$1</f>
        <v>0.84485549999999987</v>
      </c>
    </row>
    <row r="163" spans="1:7" ht="15.75" thickBot="1" x14ac:dyDescent="0.3">
      <c r="A163" s="3">
        <v>17.055306399999999</v>
      </c>
      <c r="B163" s="4"/>
      <c r="C163" s="3"/>
      <c r="D163" s="3">
        <f>A163-$C$1</f>
        <v>4.0553063999999992</v>
      </c>
      <c r="E163" s="4"/>
      <c r="F163" s="4"/>
      <c r="G163" s="4">
        <f>D163/$F$1</f>
        <v>0.84485549999999987</v>
      </c>
    </row>
    <row r="164" spans="1:7" ht="15.75" thickBot="1" x14ac:dyDescent="0.3">
      <c r="A164" s="3">
        <v>17.149076300000001</v>
      </c>
      <c r="B164" s="4"/>
      <c r="C164" s="3"/>
      <c r="D164" s="3">
        <f>A164-$C$1</f>
        <v>4.1490763000000008</v>
      </c>
      <c r="E164" s="4"/>
      <c r="F164" s="4"/>
      <c r="G164" s="4">
        <f>D164/$F$1</f>
        <v>0.86439089583333351</v>
      </c>
    </row>
    <row r="165" spans="1:7" ht="15.75" thickBot="1" x14ac:dyDescent="0.3">
      <c r="A165" s="3">
        <v>17.182544199999999</v>
      </c>
      <c r="B165" s="4"/>
      <c r="C165" s="3"/>
      <c r="D165" s="3">
        <f>A165-$C$1</f>
        <v>4.1825441999999988</v>
      </c>
      <c r="E165" s="4"/>
      <c r="F165" s="4"/>
      <c r="G165" s="4">
        <f>D165/$F$1</f>
        <v>0.87136337499999983</v>
      </c>
    </row>
    <row r="166" spans="1:7" ht="15.75" thickBot="1" x14ac:dyDescent="0.3">
      <c r="A166" s="3">
        <v>17.1946896</v>
      </c>
      <c r="B166" s="4"/>
      <c r="C166" s="3"/>
      <c r="D166" s="3">
        <f>A166-$C$1</f>
        <v>4.1946896000000002</v>
      </c>
      <c r="E166" s="4"/>
      <c r="F166" s="4"/>
      <c r="G166" s="4">
        <f>D166/$F$1</f>
        <v>0.87389366666666679</v>
      </c>
    </row>
    <row r="167" spans="1:7" ht="15.75" thickBot="1" x14ac:dyDescent="0.3">
      <c r="A167" s="3">
        <v>17.294975000000001</v>
      </c>
      <c r="B167" s="4"/>
      <c r="C167" s="3"/>
      <c r="D167" s="3">
        <f>A167-$C$1</f>
        <v>4.2949750000000009</v>
      </c>
      <c r="E167" s="4"/>
      <c r="F167" s="4"/>
      <c r="G167" s="4">
        <f>D167/$F$1</f>
        <v>0.89478645833333359</v>
      </c>
    </row>
    <row r="168" spans="1:7" ht="15.75" thickBot="1" x14ac:dyDescent="0.3">
      <c r="A168" s="3">
        <v>17.464225200000001</v>
      </c>
      <c r="B168" s="4"/>
      <c r="C168" s="3"/>
      <c r="D168" s="3">
        <f>A168-$C$1</f>
        <v>4.4642252000000013</v>
      </c>
      <c r="E168" s="4"/>
      <c r="F168" s="4"/>
      <c r="G168" s="4">
        <f>D168/$F$1</f>
        <v>0.93004691666666695</v>
      </c>
    </row>
    <row r="169" spans="1:7" ht="15.75" thickBot="1" x14ac:dyDescent="0.3">
      <c r="A169" s="3">
        <v>17.468615799999998</v>
      </c>
      <c r="B169" s="4"/>
      <c r="C169" s="3"/>
      <c r="D169" s="3">
        <f>A169-$C$1</f>
        <v>4.4686157999999985</v>
      </c>
      <c r="E169" s="4"/>
      <c r="F169" s="4"/>
      <c r="G169" s="4">
        <f>D169/$F$1</f>
        <v>0.93096162499999968</v>
      </c>
    </row>
    <row r="170" spans="1:7" ht="15.75" thickBot="1" x14ac:dyDescent="0.3">
      <c r="A170" s="3">
        <v>17.6284299</v>
      </c>
      <c r="B170" s="4"/>
      <c r="C170" s="3"/>
      <c r="D170" s="3">
        <f>A170-$C$1</f>
        <v>4.6284299000000004</v>
      </c>
      <c r="E170" s="4"/>
      <c r="F170" s="4"/>
      <c r="G170" s="4">
        <f>D170/$F$1</f>
        <v>0.96425622916666676</v>
      </c>
    </row>
    <row r="171" spans="1:7" ht="15.75" thickBot="1" x14ac:dyDescent="0.3">
      <c r="A171" s="3">
        <v>17.6284299</v>
      </c>
      <c r="B171" s="4"/>
      <c r="C171" s="3"/>
      <c r="D171" s="3">
        <f>A171-$C$1</f>
        <v>4.6284299000000004</v>
      </c>
      <c r="E171" s="4"/>
      <c r="F171" s="4"/>
      <c r="G171" s="4">
        <f>D171/$F$1</f>
        <v>0.96425622916666676</v>
      </c>
    </row>
    <row r="172" spans="1:7" ht="15.75" thickBot="1" x14ac:dyDescent="0.3">
      <c r="A172" s="3">
        <v>17.848151300000001</v>
      </c>
      <c r="B172" s="4"/>
      <c r="C172" s="3"/>
      <c r="D172" s="3">
        <f>A172-$C$1</f>
        <v>4.8481513000000014</v>
      </c>
      <c r="E172" s="4"/>
      <c r="F172" s="4"/>
      <c r="G172" s="4">
        <f>D172/$F$1</f>
        <v>1.0100315208333337</v>
      </c>
    </row>
    <row r="173" spans="1:7" ht="15.75" thickBot="1" x14ac:dyDescent="0.3">
      <c r="A173" s="3">
        <v>17.848151300000001</v>
      </c>
      <c r="B173" s="4"/>
      <c r="C173" s="3"/>
      <c r="D173" s="3">
        <f>A173-$C$1</f>
        <v>4.8481513000000014</v>
      </c>
      <c r="E173" s="4"/>
      <c r="F173" s="4"/>
      <c r="G173" s="4">
        <f>D173/$F$1</f>
        <v>1.0100315208333337</v>
      </c>
    </row>
    <row r="174" spans="1:7" ht="15.75" thickBot="1" x14ac:dyDescent="0.3">
      <c r="A174" s="3">
        <v>18.309533800000001</v>
      </c>
      <c r="B174" s="4"/>
      <c r="C174" s="3"/>
      <c r="D174" s="3">
        <f>A174-$C$1</f>
        <v>5.3095338000000005</v>
      </c>
      <c r="E174" s="4"/>
      <c r="F174" s="4"/>
      <c r="G174" s="4">
        <f>D174/$F$1</f>
        <v>1.1061528750000003</v>
      </c>
    </row>
    <row r="175" spans="1:7" ht="15.75" thickBot="1" x14ac:dyDescent="0.3">
      <c r="A175" s="3">
        <v>18.309533800000001</v>
      </c>
      <c r="B175" s="4"/>
      <c r="C175" s="3"/>
      <c r="D175" s="3">
        <f>A175-$C$1</f>
        <v>5.3095338000000005</v>
      </c>
      <c r="E175" s="4"/>
      <c r="F175" s="4"/>
      <c r="G175" s="4">
        <f>D175/$F$1</f>
        <v>1.1061528750000003</v>
      </c>
    </row>
    <row r="176" spans="1:7" ht="15.75" thickBot="1" x14ac:dyDescent="0.3">
      <c r="A176" s="3">
        <v>18.4408751</v>
      </c>
      <c r="B176" s="4"/>
      <c r="C176" s="3"/>
      <c r="D176" s="3">
        <f>A176-$C$1</f>
        <v>5.4408750999999995</v>
      </c>
      <c r="E176" s="4"/>
      <c r="F176" s="4"/>
      <c r="G176" s="4">
        <f>D176/$F$1</f>
        <v>1.1335156458333333</v>
      </c>
    </row>
    <row r="177" spans="1:7" ht="15.75" thickBot="1" x14ac:dyDescent="0.3">
      <c r="A177" s="3">
        <v>18.4408751</v>
      </c>
      <c r="B177" s="4"/>
      <c r="C177" s="3"/>
      <c r="D177" s="3">
        <f>A177-$C$1</f>
        <v>5.4408750999999995</v>
      </c>
      <c r="E177" s="4"/>
      <c r="F177" s="4"/>
      <c r="G177" s="4">
        <f>D177/$F$1</f>
        <v>1.1335156458333333</v>
      </c>
    </row>
    <row r="178" spans="1:7" ht="15.75" thickBot="1" x14ac:dyDescent="0.3">
      <c r="A178" s="3">
        <v>18.5617667</v>
      </c>
      <c r="B178" s="4"/>
      <c r="C178" s="3"/>
      <c r="D178" s="3">
        <f>A178-$C$1</f>
        <v>5.5617666999999997</v>
      </c>
      <c r="E178" s="4"/>
      <c r="F178" s="4"/>
      <c r="G178" s="4">
        <f>D178/$F$1</f>
        <v>1.1587013958333334</v>
      </c>
    </row>
    <row r="179" spans="1:7" ht="15.75" thickBot="1" x14ac:dyDescent="0.3">
      <c r="A179" s="3">
        <v>18.582377999999999</v>
      </c>
      <c r="B179" s="4"/>
      <c r="C179" s="3"/>
      <c r="D179" s="3">
        <f>A179-$C$1</f>
        <v>5.5823779999999985</v>
      </c>
      <c r="E179" s="4"/>
      <c r="F179" s="4"/>
      <c r="G179" s="4">
        <f>D179/$F$1</f>
        <v>1.1629954166666665</v>
      </c>
    </row>
    <row r="180" spans="1:7" ht="15.75" thickBot="1" x14ac:dyDescent="0.3">
      <c r="A180" s="3">
        <v>18.644256899999998</v>
      </c>
      <c r="B180" s="4"/>
      <c r="C180" s="3"/>
      <c r="D180" s="3">
        <f>A180-$C$1</f>
        <v>5.6442568999999985</v>
      </c>
      <c r="E180" s="4"/>
      <c r="F180" s="4"/>
      <c r="G180" s="4">
        <f>D180/$F$1</f>
        <v>1.1758868541666665</v>
      </c>
    </row>
    <row r="181" spans="1:7" ht="15.75" thickBot="1" x14ac:dyDescent="0.3">
      <c r="A181" s="3">
        <v>18.815745499999998</v>
      </c>
      <c r="B181" s="4"/>
      <c r="C181" s="3"/>
      <c r="D181" s="3">
        <f>A181-$C$1</f>
        <v>5.8157454999999985</v>
      </c>
      <c r="E181" s="4"/>
      <c r="F181" s="4"/>
      <c r="G181" s="4">
        <f>D181/$F$1</f>
        <v>1.2116136458333331</v>
      </c>
    </row>
    <row r="182" spans="1:7" ht="15.75" thickBot="1" x14ac:dyDescent="0.3">
      <c r="A182" s="3">
        <v>18.891713299999999</v>
      </c>
      <c r="B182" s="4"/>
      <c r="C182" s="3"/>
      <c r="D182" s="3">
        <f>A182-$C$1</f>
        <v>5.8917132999999993</v>
      </c>
      <c r="E182" s="4"/>
      <c r="F182" s="4"/>
      <c r="G182" s="4">
        <f>D182/$F$1</f>
        <v>1.2274402708333332</v>
      </c>
    </row>
    <row r="183" spans="1:7" ht="15.75" thickBot="1" x14ac:dyDescent="0.3">
      <c r="A183" s="3">
        <v>18.9129237</v>
      </c>
      <c r="B183" s="4"/>
      <c r="C183" s="3"/>
      <c r="D183" s="3">
        <f>A183-$C$1</f>
        <v>5.9129237000000003</v>
      </c>
      <c r="E183" s="4"/>
      <c r="F183" s="4"/>
      <c r="G183" s="4">
        <f>D183/$F$1</f>
        <v>1.2318591041666669</v>
      </c>
    </row>
    <row r="184" spans="1:7" ht="15.75" thickBot="1" x14ac:dyDescent="0.3">
      <c r="A184" s="3">
        <v>19.143792900000001</v>
      </c>
      <c r="B184" s="4"/>
      <c r="C184" s="3"/>
      <c r="D184" s="3">
        <f>A184-$C$1</f>
        <v>6.1437929000000011</v>
      </c>
      <c r="E184" s="4"/>
      <c r="F184" s="4"/>
      <c r="G184" s="4">
        <f>D184/$F$1</f>
        <v>1.279956854166667</v>
      </c>
    </row>
    <row r="185" spans="1:7" ht="15.75" thickBot="1" x14ac:dyDescent="0.3">
      <c r="A185" s="3">
        <v>19.381781</v>
      </c>
      <c r="B185" s="4"/>
      <c r="C185" s="3"/>
      <c r="D185" s="3">
        <f>A185-$C$1</f>
        <v>6.3817810000000001</v>
      </c>
      <c r="E185" s="4"/>
      <c r="F185" s="4"/>
      <c r="G185" s="4">
        <f>D185/$F$1</f>
        <v>1.3295377083333335</v>
      </c>
    </row>
    <row r="186" spans="1:7" ht="15.75" thickBot="1" x14ac:dyDescent="0.3">
      <c r="A186" s="3">
        <v>19.614825100000001</v>
      </c>
      <c r="B186" s="4"/>
      <c r="C186" s="3"/>
      <c r="D186" s="3">
        <f>A186-$C$1</f>
        <v>6.6148251000000009</v>
      </c>
      <c r="E186" s="4"/>
      <c r="F186" s="4"/>
      <c r="G186" s="4">
        <f>D186/$F$1</f>
        <v>1.3780885625000003</v>
      </c>
    </row>
    <row r="187" spans="1:7" ht="15.75" thickBot="1" x14ac:dyDescent="0.3">
      <c r="A187" s="3">
        <v>19.909766300000001</v>
      </c>
      <c r="B187" s="4"/>
      <c r="C187" s="3"/>
      <c r="D187" s="3">
        <f>A187-$C$1</f>
        <v>6.9097663000000011</v>
      </c>
      <c r="E187" s="4"/>
      <c r="F187" s="4"/>
      <c r="G187" s="4">
        <f>D187/$F$1</f>
        <v>1.4395346458333336</v>
      </c>
    </row>
    <row r="188" spans="1:7" ht="15.75" thickBot="1" x14ac:dyDescent="0.3">
      <c r="A188" s="3">
        <v>19.909766300000001</v>
      </c>
      <c r="B188" s="4"/>
      <c r="C188" s="3"/>
      <c r="D188" s="3">
        <f>A188-$C$1</f>
        <v>6.9097663000000011</v>
      </c>
      <c r="E188" s="4"/>
      <c r="F188" s="4"/>
      <c r="G188" s="4">
        <f>D188/$F$1</f>
        <v>1.4395346458333336</v>
      </c>
    </row>
    <row r="189" spans="1:7" ht="15.75" thickBot="1" x14ac:dyDescent="0.3">
      <c r="A189" s="3">
        <v>20.077493</v>
      </c>
      <c r="B189" s="4"/>
      <c r="C189" s="3"/>
      <c r="D189" s="3">
        <f>A189-$C$1</f>
        <v>7.0774930000000005</v>
      </c>
      <c r="E189" s="4"/>
      <c r="F189" s="4"/>
      <c r="G189" s="4">
        <f>D189/$F$1</f>
        <v>1.4744777083333336</v>
      </c>
    </row>
    <row r="190" spans="1:7" ht="15.75" thickBot="1" x14ac:dyDescent="0.3">
      <c r="A190" s="3">
        <v>20.201556100000001</v>
      </c>
      <c r="B190" s="4"/>
      <c r="C190" s="3"/>
      <c r="D190" s="3">
        <f>A190-$C$1</f>
        <v>7.2015561000000012</v>
      </c>
      <c r="E190" s="4"/>
      <c r="F190" s="4"/>
      <c r="G190" s="4">
        <f>D190/$F$1</f>
        <v>1.5003241875000004</v>
      </c>
    </row>
    <row r="191" spans="1:7" ht="15.75" thickBot="1" x14ac:dyDescent="0.3">
      <c r="A191" s="3">
        <v>20.3120838</v>
      </c>
      <c r="B191" s="4"/>
      <c r="C191" s="3"/>
      <c r="D191" s="3">
        <f>A191-$C$1</f>
        <v>7.3120837999999999</v>
      </c>
      <c r="E191" s="4"/>
      <c r="F191" s="4"/>
      <c r="G191" s="4">
        <f>D191/$F$1</f>
        <v>1.5233507916666666</v>
      </c>
    </row>
    <row r="192" spans="1:7" ht="15.75" thickBot="1" x14ac:dyDescent="0.3">
      <c r="A192" s="3">
        <v>20.372608</v>
      </c>
      <c r="B192" s="4"/>
      <c r="C192" s="3"/>
      <c r="D192" s="3">
        <f>A192-$C$1</f>
        <v>7.3726079999999996</v>
      </c>
      <c r="E192" s="4"/>
      <c r="F192" s="4"/>
      <c r="G192" s="4">
        <f>D192/$F$1</f>
        <v>1.53596</v>
      </c>
    </row>
    <row r="193" spans="1:7" ht="15.75" thickBot="1" x14ac:dyDescent="0.3">
      <c r="A193" s="3">
        <v>20.4393195</v>
      </c>
      <c r="B193" s="4"/>
      <c r="C193" s="3"/>
      <c r="D193" s="3">
        <f>A193-$C$1</f>
        <v>7.4393194999999999</v>
      </c>
      <c r="E193" s="4"/>
      <c r="F193" s="4"/>
      <c r="G193" s="4">
        <f>D193/$F$1</f>
        <v>1.5498582291666667</v>
      </c>
    </row>
    <row r="194" spans="1:7" ht="15.75" thickBot="1" x14ac:dyDescent="0.3">
      <c r="A194" s="3">
        <v>20.4393195</v>
      </c>
      <c r="B194" s="4"/>
      <c r="C194" s="3"/>
      <c r="D194" s="3">
        <f>A194-$C$1</f>
        <v>7.4393194999999999</v>
      </c>
      <c r="E194" s="4"/>
      <c r="F194" s="4"/>
      <c r="G194" s="4">
        <f>D194/$F$1</f>
        <v>1.5498582291666667</v>
      </c>
    </row>
    <row r="195" spans="1:7" ht="15.75" thickBot="1" x14ac:dyDescent="0.3">
      <c r="A195" s="3">
        <v>20.590007400000001</v>
      </c>
      <c r="B195" s="4"/>
      <c r="C195" s="3"/>
      <c r="D195" s="3">
        <f>A195-$C$1</f>
        <v>7.5900074000000011</v>
      </c>
      <c r="E195" s="4"/>
      <c r="F195" s="4"/>
      <c r="G195" s="4">
        <f>D195/$F$1</f>
        <v>1.581251541666667</v>
      </c>
    </row>
    <row r="196" spans="1:7" ht="15.75" thickBot="1" x14ac:dyDescent="0.3">
      <c r="A196" s="3">
        <v>20.590007400000001</v>
      </c>
      <c r="B196" s="4"/>
      <c r="C196" s="3"/>
      <c r="D196" s="3">
        <f>A196-$C$1</f>
        <v>7.5900074000000011</v>
      </c>
      <c r="E196" s="4"/>
      <c r="F196" s="4"/>
      <c r="G196" s="4">
        <f>D196/$F$1</f>
        <v>1.581251541666667</v>
      </c>
    </row>
    <row r="197" spans="1:7" ht="15.75" thickBot="1" x14ac:dyDescent="0.3">
      <c r="A197" s="3">
        <v>21.361862899999998</v>
      </c>
      <c r="B197" s="3"/>
      <c r="C197" s="3"/>
      <c r="D197" s="3">
        <f>A197-$C$1</f>
        <v>8.3618628999999984</v>
      </c>
      <c r="E197" s="3"/>
      <c r="F197" s="3"/>
      <c r="G197" s="4">
        <f>D197/$F$1</f>
        <v>1.7420547708333332</v>
      </c>
    </row>
    <row r="198" spans="1:7" ht="15.75" thickBot="1" x14ac:dyDescent="0.3">
      <c r="A198" s="3">
        <v>23.675970499999998</v>
      </c>
      <c r="B198" s="4"/>
      <c r="C198" s="3"/>
      <c r="D198" s="3">
        <f>A198-$C$1</f>
        <v>10.675970499999998</v>
      </c>
      <c r="E198" s="4"/>
      <c r="F198" s="4"/>
      <c r="G198" s="4">
        <f>D198/$F$1</f>
        <v>2.2241605208333333</v>
      </c>
    </row>
    <row r="199" spans="1:7" ht="15.75" thickBot="1" x14ac:dyDescent="0.3">
      <c r="A199" s="3">
        <v>24.302590200000001</v>
      </c>
      <c r="B199" s="4"/>
      <c r="C199" s="3"/>
      <c r="D199" s="3">
        <f>A199-$C$1</f>
        <v>11.302590200000001</v>
      </c>
      <c r="E199" s="4"/>
      <c r="F199" s="4"/>
      <c r="G199" s="4">
        <f>D199/$F$1</f>
        <v>2.354706291666667</v>
      </c>
    </row>
    <row r="200" spans="1:7" ht="15.75" thickBot="1" x14ac:dyDescent="0.3">
      <c r="A200" s="3">
        <v>25.5945964</v>
      </c>
      <c r="B200" s="4"/>
      <c r="C200" s="3"/>
      <c r="D200" s="3">
        <f>A200-$C$1</f>
        <v>12.5945964</v>
      </c>
      <c r="E200" s="4"/>
      <c r="F200" s="4"/>
      <c r="G200" s="4">
        <f>D200/$F$1</f>
        <v>2.6238742500000001</v>
      </c>
    </row>
    <row r="201" spans="1:7" ht="15.75" thickBot="1" x14ac:dyDescent="0.3">
      <c r="A201" s="3">
        <v>28.591938200000001</v>
      </c>
      <c r="B201" s="4"/>
      <c r="C201" s="3"/>
      <c r="D201" s="3">
        <f>A201-$C$1</f>
        <v>15.591938200000001</v>
      </c>
      <c r="E201" s="4"/>
      <c r="F201" s="4"/>
      <c r="G201" s="4">
        <f>D201/$F$1</f>
        <v>3.2483204583333336</v>
      </c>
    </row>
  </sheetData>
  <sortState ref="A2:G201">
    <sortCondition ref="A1"/>
  </sortState>
  <mergeCells count="1">
    <mergeCell ref="P41:R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0"/>
  <sheetViews>
    <sheetView workbookViewId="0">
      <selection sqref="A1:T1100"/>
    </sheetView>
  </sheetViews>
  <sheetFormatPr defaultRowHeight="15" x14ac:dyDescent="0.25"/>
  <cols>
    <col min="1" max="1" width="15.42578125" bestFit="1" customWidth="1"/>
  </cols>
  <sheetData>
    <row r="1" spans="1:20" ht="90.75" thickBot="1" x14ac:dyDescent="0.3">
      <c r="A1" s="6" t="s">
        <v>6</v>
      </c>
      <c r="B1" s="6" t="s">
        <v>7</v>
      </c>
      <c r="C1" s="6" t="s">
        <v>8</v>
      </c>
      <c r="D1" s="6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thickBot="1" x14ac:dyDescent="0.3">
      <c r="A2" s="7">
        <v>41254.761469907404</v>
      </c>
      <c r="B2" s="8">
        <v>7</v>
      </c>
      <c r="C2" s="8">
        <v>91</v>
      </c>
      <c r="D2" s="8">
        <v>86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thickBot="1" x14ac:dyDescent="0.3">
      <c r="A3" s="7">
        <v>41256.605046296296</v>
      </c>
      <c r="B3" s="8">
        <v>6.5</v>
      </c>
      <c r="C3" s="8">
        <v>95</v>
      </c>
      <c r="D3" s="8">
        <v>78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 thickBot="1" x14ac:dyDescent="0.3">
      <c r="A4" s="7">
        <v>41256.605208333334</v>
      </c>
      <c r="B4" s="8">
        <v>7</v>
      </c>
      <c r="C4" s="8">
        <v>95</v>
      </c>
      <c r="D4" s="8">
        <v>56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thickBot="1" x14ac:dyDescent="0.3">
      <c r="A5" s="7">
        <v>41256.605567129627</v>
      </c>
      <c r="B5" s="8">
        <v>5</v>
      </c>
      <c r="C5" s="8">
        <v>91</v>
      </c>
      <c r="D5" s="8">
        <v>81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 thickBot="1" x14ac:dyDescent="0.3">
      <c r="A6" s="7">
        <v>41256.607025462959</v>
      </c>
      <c r="B6" s="8">
        <v>8.5</v>
      </c>
      <c r="C6" s="8">
        <v>100</v>
      </c>
      <c r="D6" s="8">
        <v>75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 thickBot="1" x14ac:dyDescent="0.3">
      <c r="A7" s="7">
        <v>41256.607129629629</v>
      </c>
      <c r="B7" s="8">
        <v>7</v>
      </c>
      <c r="C7" s="8">
        <v>87</v>
      </c>
      <c r="D7" s="8">
        <v>80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 thickBot="1" x14ac:dyDescent="0.3">
      <c r="A8" s="7">
        <v>41256.608217592591</v>
      </c>
      <c r="B8" s="8">
        <v>6.5</v>
      </c>
      <c r="C8" s="8">
        <v>91</v>
      </c>
      <c r="D8" s="8">
        <v>95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 thickBot="1" x14ac:dyDescent="0.3">
      <c r="A9" s="7">
        <v>41256.608749999999</v>
      </c>
      <c r="B9" s="8">
        <v>8.5</v>
      </c>
      <c r="C9" s="8">
        <v>95</v>
      </c>
      <c r="D9" s="8">
        <v>91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 thickBot="1" x14ac:dyDescent="0.3">
      <c r="A10" s="7">
        <v>41256.614236111112</v>
      </c>
      <c r="B10" s="8">
        <v>6.5</v>
      </c>
      <c r="C10" s="8">
        <v>91</v>
      </c>
      <c r="D10" s="8">
        <v>81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75" thickBot="1" x14ac:dyDescent="0.3">
      <c r="A11" s="7">
        <v>41256.614548611113</v>
      </c>
      <c r="B11" s="8">
        <v>7</v>
      </c>
      <c r="C11" s="8">
        <v>91</v>
      </c>
      <c r="D11" s="8">
        <v>86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 thickBot="1" x14ac:dyDescent="0.3">
      <c r="A12" s="7">
        <v>41256.617106481484</v>
      </c>
      <c r="B12" s="8">
        <v>8</v>
      </c>
      <c r="C12" s="8">
        <v>100</v>
      </c>
      <c r="D12" s="8">
        <v>79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 thickBot="1" x14ac:dyDescent="0.3">
      <c r="A13" s="7">
        <v>41256.621342592596</v>
      </c>
      <c r="B13" s="8">
        <v>7.5</v>
      </c>
      <c r="C13" s="8">
        <v>100</v>
      </c>
      <c r="D13" s="8">
        <v>87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 thickBot="1" x14ac:dyDescent="0.3">
      <c r="A14" s="7">
        <v>41256.624178240738</v>
      </c>
      <c r="B14" s="8">
        <v>8</v>
      </c>
      <c r="C14" s="8">
        <v>95</v>
      </c>
      <c r="D14" s="8">
        <v>73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 thickBot="1" x14ac:dyDescent="0.3">
      <c r="A15" s="7">
        <v>41256.626342592594</v>
      </c>
      <c r="B15" s="8">
        <v>7</v>
      </c>
      <c r="C15" s="8">
        <v>79</v>
      </c>
      <c r="D15" s="8">
        <v>78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 thickBot="1" x14ac:dyDescent="0.3">
      <c r="A16" s="7">
        <v>41256.627638888887</v>
      </c>
      <c r="B16" s="8">
        <v>5</v>
      </c>
      <c r="C16" s="8">
        <v>91</v>
      </c>
      <c r="D16" s="8">
        <v>81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 thickBot="1" x14ac:dyDescent="0.3">
      <c r="A17" s="7">
        <v>41256.630219907405</v>
      </c>
      <c r="B17" s="8">
        <v>7</v>
      </c>
      <c r="C17" s="8">
        <v>100</v>
      </c>
      <c r="D17" s="8">
        <v>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 thickBot="1" x14ac:dyDescent="0.3">
      <c r="A18" s="7">
        <v>41256.630949074075</v>
      </c>
      <c r="B18" s="8">
        <v>7.5</v>
      </c>
      <c r="C18" s="8">
        <v>100</v>
      </c>
      <c r="D18" s="8">
        <v>70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 thickBot="1" x14ac:dyDescent="0.3">
      <c r="A19" s="7">
        <v>41256.63354166667</v>
      </c>
      <c r="B19" s="8">
        <v>8.5</v>
      </c>
      <c r="C19" s="8">
        <v>100</v>
      </c>
      <c r="D19" s="8">
        <v>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thickBot="1" x14ac:dyDescent="0.3">
      <c r="A20" s="7">
        <v>41256.645995370367</v>
      </c>
      <c r="B20" s="8">
        <v>7</v>
      </c>
      <c r="C20" s="8">
        <v>83</v>
      </c>
      <c r="D20" s="8">
        <v>90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thickBot="1" x14ac:dyDescent="0.3">
      <c r="A21" s="7">
        <v>41256.667060185187</v>
      </c>
      <c r="B21" s="8">
        <v>8.5</v>
      </c>
      <c r="C21" s="8">
        <v>95</v>
      </c>
      <c r="D21" s="8">
        <v>73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thickBot="1" x14ac:dyDescent="0.3">
      <c r="A22" s="7">
        <v>41256.6721412037</v>
      </c>
      <c r="B22" s="8">
        <v>4</v>
      </c>
      <c r="C22" s="8">
        <v>91</v>
      </c>
      <c r="D22" s="8">
        <v>86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thickBot="1" x14ac:dyDescent="0.3">
      <c r="A23" s="7">
        <v>41256.672372685185</v>
      </c>
      <c r="B23" s="8">
        <v>4</v>
      </c>
      <c r="C23" s="8">
        <v>95</v>
      </c>
      <c r="D23" s="8">
        <v>73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thickBot="1" x14ac:dyDescent="0.3">
      <c r="A24" s="7">
        <v>41256.783888888887</v>
      </c>
      <c r="B24" s="8">
        <v>4.5</v>
      </c>
      <c r="C24" s="8">
        <v>100</v>
      </c>
      <c r="D24" s="8">
        <v>100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thickBot="1" x14ac:dyDescent="0.3">
      <c r="A25" s="7">
        <v>41256.846898148149</v>
      </c>
      <c r="B25" s="8">
        <v>7</v>
      </c>
      <c r="C25" s="8">
        <v>70</v>
      </c>
      <c r="D25" s="8">
        <v>82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thickBot="1" x14ac:dyDescent="0.3">
      <c r="A26" s="7">
        <v>41257.071192129632</v>
      </c>
      <c r="B26" s="8">
        <v>8</v>
      </c>
      <c r="C26" s="8">
        <v>95</v>
      </c>
      <c r="D26" s="8">
        <v>100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thickBot="1" x14ac:dyDescent="0.3">
      <c r="A27" s="7">
        <v>41257.080092592594</v>
      </c>
      <c r="B27" s="8">
        <v>9</v>
      </c>
      <c r="C27" s="8">
        <v>45</v>
      </c>
      <c r="D27" s="8">
        <v>54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thickBot="1" x14ac:dyDescent="0.3">
      <c r="A28" s="7">
        <v>41257.457245370373</v>
      </c>
      <c r="B28" s="8">
        <v>5.5</v>
      </c>
      <c r="C28" s="8">
        <v>100</v>
      </c>
      <c r="D28" s="8">
        <v>79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thickBot="1" x14ac:dyDescent="0.3">
      <c r="A29" s="7">
        <v>41259.488356481481</v>
      </c>
      <c r="B29" s="8">
        <v>9</v>
      </c>
      <c r="C29" s="8">
        <v>95</v>
      </c>
      <c r="D29" s="8">
        <v>78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thickBot="1" x14ac:dyDescent="0.3">
      <c r="A30" s="7">
        <v>41259.499062499999</v>
      </c>
      <c r="B30" s="8">
        <v>8</v>
      </c>
      <c r="C30" s="8">
        <v>83</v>
      </c>
      <c r="D30" s="8">
        <v>70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thickBot="1" x14ac:dyDescent="0.3">
      <c r="A31" s="7">
        <v>41259.508888888886</v>
      </c>
      <c r="B31" s="8">
        <v>8</v>
      </c>
      <c r="C31" s="8">
        <v>95</v>
      </c>
      <c r="D31" s="8">
        <v>78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thickBot="1" x14ac:dyDescent="0.3">
      <c r="A32" s="7">
        <v>41304.408078703702</v>
      </c>
      <c r="B32" s="8">
        <v>5</v>
      </c>
      <c r="C32" s="8">
        <v>70</v>
      </c>
      <c r="D32" s="8">
        <v>82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thickBot="1" x14ac:dyDescent="0.3">
      <c r="A33" s="7">
        <v>41304.410057870373</v>
      </c>
      <c r="B33" s="8">
        <v>7</v>
      </c>
      <c r="C33" s="8">
        <v>100</v>
      </c>
      <c r="D33" s="8">
        <v>87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thickBot="1" x14ac:dyDescent="0.3">
      <c r="A34" s="7">
        <v>41304.416412037041</v>
      </c>
      <c r="B34" s="8">
        <v>7</v>
      </c>
      <c r="C34" s="8">
        <v>95</v>
      </c>
      <c r="D34" s="8">
        <v>73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7">
        <v>41304.421863425923</v>
      </c>
      <c r="B35" s="8">
        <v>4</v>
      </c>
      <c r="C35" s="8">
        <v>79</v>
      </c>
      <c r="D35" s="8">
        <v>42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Bot="1" x14ac:dyDescent="0.3">
      <c r="A36" s="7">
        <v>41304.423055555555</v>
      </c>
      <c r="B36" s="8">
        <v>6</v>
      </c>
      <c r="C36" s="8">
        <v>95</v>
      </c>
      <c r="D36" s="8">
        <v>86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thickBot="1" x14ac:dyDescent="0.3">
      <c r="A37" s="7">
        <v>41304.435983796298</v>
      </c>
      <c r="B37" s="8">
        <v>8.5</v>
      </c>
      <c r="C37" s="8">
        <v>95</v>
      </c>
      <c r="D37" s="8">
        <v>73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thickBot="1" x14ac:dyDescent="0.3">
      <c r="A38" s="7">
        <v>41304.442465277774</v>
      </c>
      <c r="B38" s="8">
        <v>6</v>
      </c>
      <c r="C38" s="8">
        <v>95</v>
      </c>
      <c r="D38" s="8">
        <v>86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thickBot="1" x14ac:dyDescent="0.3">
      <c r="A39" s="7">
        <v>41304.457604166666</v>
      </c>
      <c r="B39" s="8">
        <v>5</v>
      </c>
      <c r="C39" s="8">
        <v>72</v>
      </c>
      <c r="D39" s="8">
        <v>54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thickBot="1" x14ac:dyDescent="0.3">
      <c r="A40" s="7">
        <v>41304.45826388889</v>
      </c>
      <c r="B40" s="8">
        <v>8</v>
      </c>
      <c r="C40" s="8">
        <v>87</v>
      </c>
      <c r="D40" s="8">
        <v>61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thickBot="1" x14ac:dyDescent="0.3">
      <c r="A41" s="7">
        <v>41304.458692129629</v>
      </c>
      <c r="B41" s="8">
        <v>8</v>
      </c>
      <c r="C41" s="8">
        <v>95</v>
      </c>
      <c r="D41" s="8">
        <v>78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thickBot="1" x14ac:dyDescent="0.3">
      <c r="A42" s="7">
        <v>41304.461296296293</v>
      </c>
      <c r="B42" s="8">
        <v>7</v>
      </c>
      <c r="C42" s="8">
        <v>95</v>
      </c>
      <c r="D42" s="8">
        <v>82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7">
        <v>41304.461574074077</v>
      </c>
      <c r="B43" s="8">
        <v>3</v>
      </c>
      <c r="C43" s="8">
        <v>91</v>
      </c>
      <c r="D43" s="8">
        <v>86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Bot="1" x14ac:dyDescent="0.3">
      <c r="A44" s="7">
        <v>41304.46166666667</v>
      </c>
      <c r="B44" s="8">
        <v>5</v>
      </c>
      <c r="C44" s="8">
        <v>92</v>
      </c>
      <c r="D44" s="8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thickBot="1" x14ac:dyDescent="0.3">
      <c r="A45" s="7">
        <v>41304.463877314818</v>
      </c>
      <c r="B45" s="8">
        <v>7</v>
      </c>
      <c r="C45" s="8">
        <v>78</v>
      </c>
      <c r="D45" s="8">
        <v>79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thickBot="1" x14ac:dyDescent="0.3">
      <c r="A46" s="7">
        <v>41304.468124999999</v>
      </c>
      <c r="B46" s="8">
        <v>6</v>
      </c>
      <c r="C46" s="8">
        <v>87</v>
      </c>
      <c r="D46" s="8">
        <v>71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thickBot="1" x14ac:dyDescent="0.3">
      <c r="A47" s="7">
        <v>41304.471307870372</v>
      </c>
      <c r="B47" s="8">
        <v>8</v>
      </c>
      <c r="C47" s="8">
        <v>100</v>
      </c>
      <c r="D47" s="8">
        <v>75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thickBot="1" x14ac:dyDescent="0.3">
      <c r="A48" s="7">
        <v>41304.486018518517</v>
      </c>
      <c r="B48" s="8">
        <v>6.5</v>
      </c>
      <c r="C48" s="8">
        <v>79</v>
      </c>
      <c r="D48" s="8">
        <v>89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7">
        <v>41304.486226851855</v>
      </c>
      <c r="B49" s="8">
        <v>8.5</v>
      </c>
      <c r="C49" s="8">
        <v>95</v>
      </c>
      <c r="D49" s="8">
        <v>91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5.75" thickBot="1" x14ac:dyDescent="0.3">
      <c r="A50" s="7">
        <v>41304.496678240743</v>
      </c>
      <c r="B50" s="8">
        <v>11</v>
      </c>
      <c r="C50" s="8">
        <v>80</v>
      </c>
      <c r="D50" s="8">
        <v>83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thickBot="1" x14ac:dyDescent="0.3">
      <c r="A51" s="7">
        <v>41304.498449074075</v>
      </c>
      <c r="B51" s="8">
        <v>7.5</v>
      </c>
      <c r="C51" s="8">
        <v>95</v>
      </c>
      <c r="D51" s="8">
        <v>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5.75" thickBot="1" x14ac:dyDescent="0.3">
      <c r="A52" s="7">
        <v>41304.500150462962</v>
      </c>
      <c r="B52" s="8">
        <v>7</v>
      </c>
      <c r="C52" s="8">
        <v>100</v>
      </c>
      <c r="D52" s="8">
        <v>87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5.75" thickBot="1" x14ac:dyDescent="0.3">
      <c r="A53" s="7">
        <v>41304.505347222221</v>
      </c>
      <c r="B53" s="8">
        <v>0</v>
      </c>
      <c r="C53" s="8">
        <v>83</v>
      </c>
      <c r="D53" s="8">
        <v>80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5.75" thickBot="1" x14ac:dyDescent="0.3">
      <c r="A54" s="7">
        <v>41304.50980324074</v>
      </c>
      <c r="B54" s="8">
        <v>6</v>
      </c>
      <c r="C54" s="8">
        <v>191</v>
      </c>
      <c r="D54" s="8">
        <v>80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5.75" thickBot="1" x14ac:dyDescent="0.3">
      <c r="A55" s="7">
        <v>41304.514513888891</v>
      </c>
      <c r="B55" s="8">
        <v>6</v>
      </c>
      <c r="C55" s="8">
        <v>75</v>
      </c>
      <c r="D55" s="8">
        <v>72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5.75" thickBot="1" x14ac:dyDescent="0.3">
      <c r="A56" s="7">
        <v>41304.515034722222</v>
      </c>
      <c r="B56" s="8">
        <v>0</v>
      </c>
      <c r="C56" s="8">
        <v>92</v>
      </c>
      <c r="D56" s="8">
        <v>68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5.75" thickBot="1" x14ac:dyDescent="0.3">
      <c r="A57" s="7">
        <v>41304.516064814816</v>
      </c>
      <c r="B57" s="8">
        <v>7</v>
      </c>
      <c r="C57" s="8">
        <v>24</v>
      </c>
      <c r="D57" s="8">
        <v>22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5.75" thickBot="1" x14ac:dyDescent="0.3">
      <c r="A58" s="7">
        <v>41304.517233796294</v>
      </c>
      <c r="B58" s="8">
        <v>7</v>
      </c>
      <c r="C58" s="8">
        <v>83</v>
      </c>
      <c r="D58" s="8">
        <v>50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5.75" thickBot="1" x14ac:dyDescent="0.3">
      <c r="A59" s="7">
        <v>41304.519282407404</v>
      </c>
      <c r="B59" s="8">
        <v>0</v>
      </c>
      <c r="C59" s="8">
        <v>68</v>
      </c>
      <c r="D59" s="8">
        <v>68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5.75" thickBot="1" x14ac:dyDescent="0.3">
      <c r="A60" s="7">
        <v>41304.532418981478</v>
      </c>
      <c r="B60" s="8">
        <v>6</v>
      </c>
      <c r="C60" s="8">
        <v>91</v>
      </c>
      <c r="D60" s="8">
        <v>77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7">
        <v>41304.536666666667</v>
      </c>
      <c r="B61" s="8">
        <v>7</v>
      </c>
      <c r="C61" s="8">
        <v>76</v>
      </c>
      <c r="D61" s="8">
        <v>78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5.75" thickBot="1" x14ac:dyDescent="0.3">
      <c r="A62" s="7">
        <v>41304.540613425925</v>
      </c>
      <c r="B62" s="8">
        <v>7</v>
      </c>
      <c r="C62" s="8">
        <v>95</v>
      </c>
      <c r="D62" s="8">
        <v>56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.75" thickBot="1" x14ac:dyDescent="0.3">
      <c r="A63" s="7">
        <v>41304.541458333333</v>
      </c>
      <c r="B63" s="8">
        <v>5.5</v>
      </c>
      <c r="C63" s="8">
        <v>79</v>
      </c>
      <c r="D63" s="8">
        <v>94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5.75" thickBot="1" x14ac:dyDescent="0.3">
      <c r="A64" s="7">
        <v>41304.547118055554</v>
      </c>
      <c r="B64" s="8">
        <v>9</v>
      </c>
      <c r="C64" s="8">
        <v>95</v>
      </c>
      <c r="D64" s="8">
        <v>73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5.75" thickBot="1" x14ac:dyDescent="0.3">
      <c r="A65" s="7">
        <v>41304.551562499997</v>
      </c>
      <c r="B65" s="8">
        <v>7.5</v>
      </c>
      <c r="C65" s="8">
        <v>91</v>
      </c>
      <c r="D65" s="8">
        <v>86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5.75" thickBot="1" x14ac:dyDescent="0.3">
      <c r="A66" s="7">
        <v>41304.558009259257</v>
      </c>
      <c r="B66" s="8">
        <v>8</v>
      </c>
      <c r="C66" s="8">
        <v>100</v>
      </c>
      <c r="D66" s="8">
        <v>83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5.75" thickBot="1" x14ac:dyDescent="0.3">
      <c r="A67" s="7">
        <v>41304.559224537035</v>
      </c>
      <c r="B67" s="8">
        <v>7</v>
      </c>
      <c r="C67" s="8">
        <v>50</v>
      </c>
      <c r="D67" s="8">
        <v>83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5.75" thickBot="1" x14ac:dyDescent="0.3">
      <c r="A68" s="7">
        <v>41304.559699074074</v>
      </c>
      <c r="B68" s="8">
        <v>7.5</v>
      </c>
      <c r="C68" s="8">
        <v>91</v>
      </c>
      <c r="D68" s="8">
        <v>86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5.75" thickBot="1" x14ac:dyDescent="0.3">
      <c r="A69" s="7">
        <v>41304.561215277776</v>
      </c>
      <c r="B69" s="8">
        <v>7</v>
      </c>
      <c r="C69" s="8">
        <v>100</v>
      </c>
      <c r="D69" s="8">
        <v>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5.75" thickBot="1" x14ac:dyDescent="0.3">
      <c r="A70" s="7">
        <v>41304.561701388891</v>
      </c>
      <c r="B70" s="8">
        <v>7</v>
      </c>
      <c r="C70" s="8">
        <v>95</v>
      </c>
      <c r="D70" s="8">
        <v>82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5.75" thickBot="1" x14ac:dyDescent="0.3">
      <c r="A71" s="7">
        <v>41304.561701388891</v>
      </c>
      <c r="B71" s="8">
        <v>8.5</v>
      </c>
      <c r="C71" s="8">
        <v>95</v>
      </c>
      <c r="D71" s="8">
        <v>78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5.75" thickBot="1" x14ac:dyDescent="0.3">
      <c r="A72" s="7">
        <v>41304.562442129631</v>
      </c>
      <c r="B72" s="8">
        <v>5</v>
      </c>
      <c r="C72" s="8">
        <v>91</v>
      </c>
      <c r="D72" s="8">
        <v>90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5.75" thickBot="1" x14ac:dyDescent="0.3">
      <c r="A73" s="7">
        <v>41304.570370370369</v>
      </c>
      <c r="B73" s="8">
        <v>5</v>
      </c>
      <c r="C73" s="8">
        <v>200</v>
      </c>
      <c r="D73" s="8">
        <v>70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5.75" thickBot="1" x14ac:dyDescent="0.3">
      <c r="A74" s="7">
        <v>41304.577280092592</v>
      </c>
      <c r="B74" s="8">
        <v>6.5</v>
      </c>
      <c r="C74" s="8">
        <v>95</v>
      </c>
      <c r="D74" s="8">
        <v>60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5.75" thickBot="1" x14ac:dyDescent="0.3">
      <c r="A75" s="7">
        <v>41304.578402777777</v>
      </c>
      <c r="B75" s="8">
        <v>8</v>
      </c>
      <c r="C75" s="8">
        <v>100</v>
      </c>
      <c r="D75" s="8">
        <v>79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5.75" thickBot="1" x14ac:dyDescent="0.3">
      <c r="A76" s="7">
        <v>41304.580833333333</v>
      </c>
      <c r="B76" s="8">
        <v>8</v>
      </c>
      <c r="C76" s="8">
        <v>87</v>
      </c>
      <c r="D76" s="8">
        <v>85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5.75" thickBot="1" x14ac:dyDescent="0.3">
      <c r="A77" s="7">
        <v>41304.581736111111</v>
      </c>
      <c r="B77" s="8">
        <v>7</v>
      </c>
      <c r="C77" s="8">
        <v>100</v>
      </c>
      <c r="D77" s="8">
        <v>86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5.75" thickBot="1" x14ac:dyDescent="0.3">
      <c r="A78" s="7">
        <v>41304.584363425929</v>
      </c>
      <c r="B78" s="8">
        <v>6.5</v>
      </c>
      <c r="C78" s="8">
        <v>87</v>
      </c>
      <c r="D78" s="8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5.75" thickBot="1" x14ac:dyDescent="0.3">
      <c r="A79" s="7">
        <v>41304.586377314816</v>
      </c>
      <c r="B79" s="8">
        <v>6</v>
      </c>
      <c r="C79" s="8">
        <v>100</v>
      </c>
      <c r="D79" s="8">
        <v>86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5.75" thickBot="1" x14ac:dyDescent="0.3">
      <c r="A80" s="7">
        <v>41304.587500000001</v>
      </c>
      <c r="B80" s="8">
        <v>7</v>
      </c>
      <c r="C80" s="8">
        <v>95</v>
      </c>
      <c r="D80" s="8">
        <v>86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5.75" thickBot="1" x14ac:dyDescent="0.3">
      <c r="A81" s="7">
        <v>41304.614710648151</v>
      </c>
      <c r="B81" s="8">
        <v>8.5</v>
      </c>
      <c r="C81" s="8">
        <v>95</v>
      </c>
      <c r="D81" s="8">
        <v>74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5.75" thickBot="1" x14ac:dyDescent="0.3">
      <c r="A82" s="7">
        <v>41304.621539351851</v>
      </c>
      <c r="B82" s="8">
        <v>8</v>
      </c>
      <c r="C82" s="8">
        <v>75</v>
      </c>
      <c r="D82" s="8">
        <v>83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5.75" thickBot="1" x14ac:dyDescent="0.3">
      <c r="A83" s="7">
        <v>41304.630439814813</v>
      </c>
      <c r="B83" s="8">
        <v>7</v>
      </c>
      <c r="C83" s="8">
        <v>91</v>
      </c>
      <c r="D83" s="8">
        <v>90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5.75" thickBot="1" x14ac:dyDescent="0.3">
      <c r="A84" s="7">
        <v>41304.638391203705</v>
      </c>
      <c r="B84" s="8">
        <v>8</v>
      </c>
      <c r="C84" s="8">
        <v>10</v>
      </c>
      <c r="D84" s="8">
        <v>10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5.75" thickBot="1" x14ac:dyDescent="0.3">
      <c r="A85" s="7">
        <v>41304.641180555554</v>
      </c>
      <c r="B85" s="8">
        <v>7.5</v>
      </c>
      <c r="C85" s="8">
        <v>87</v>
      </c>
      <c r="D85" s="8">
        <v>85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5.75" thickBot="1" x14ac:dyDescent="0.3">
      <c r="A86" s="7">
        <v>41304.644178240742</v>
      </c>
      <c r="B86" s="8">
        <v>7.5</v>
      </c>
      <c r="C86" s="8">
        <v>95</v>
      </c>
      <c r="D86" s="8">
        <v>78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5.75" thickBot="1" x14ac:dyDescent="0.3">
      <c r="A87" s="7">
        <v>41304.673611111109</v>
      </c>
      <c r="B87" s="8">
        <v>5.5</v>
      </c>
      <c r="C87" s="8">
        <v>91</v>
      </c>
      <c r="D87" s="8">
        <v>59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5.75" thickBot="1" x14ac:dyDescent="0.3">
      <c r="A88" s="7">
        <v>41304.700231481482</v>
      </c>
      <c r="B88" s="8">
        <v>7.5</v>
      </c>
      <c r="C88" s="8">
        <v>100</v>
      </c>
      <c r="D88" s="8">
        <v>87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5.75" thickBot="1" x14ac:dyDescent="0.3">
      <c r="A89" s="7">
        <v>41304.702407407407</v>
      </c>
      <c r="B89" s="8">
        <v>7</v>
      </c>
      <c r="C89" s="8">
        <v>62</v>
      </c>
      <c r="D89" s="8">
        <v>80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5.75" thickBot="1" x14ac:dyDescent="0.3">
      <c r="A90" s="7">
        <v>41304.712731481479</v>
      </c>
      <c r="B90" s="8">
        <v>5.5</v>
      </c>
      <c r="C90" s="8">
        <v>87</v>
      </c>
      <c r="D90" s="8">
        <v>76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5.75" thickBot="1" x14ac:dyDescent="0.3">
      <c r="A91" s="7">
        <v>41304.716446759259</v>
      </c>
      <c r="B91" s="8">
        <v>7</v>
      </c>
      <c r="C91" s="8">
        <v>187</v>
      </c>
      <c r="D91" s="8">
        <v>92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5.75" thickBot="1" x14ac:dyDescent="0.3">
      <c r="A92" s="7">
        <v>41304.717048611114</v>
      </c>
      <c r="B92" s="8">
        <v>7</v>
      </c>
      <c r="C92" s="8">
        <v>75</v>
      </c>
      <c r="D92" s="8">
        <v>61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5.75" thickBot="1" x14ac:dyDescent="0.3">
      <c r="A93" s="7">
        <v>41304.743587962963</v>
      </c>
      <c r="B93" s="8">
        <v>10</v>
      </c>
      <c r="C93" s="8">
        <v>85</v>
      </c>
      <c r="D93" s="8">
        <v>66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5.75" thickBot="1" x14ac:dyDescent="0.3">
      <c r="A94" s="7">
        <v>41304.751828703702</v>
      </c>
      <c r="B94" s="8">
        <v>8</v>
      </c>
      <c r="C94" s="8">
        <v>87</v>
      </c>
      <c r="D94" s="8">
        <v>57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5.75" thickBot="1" x14ac:dyDescent="0.3">
      <c r="A95" s="7">
        <v>41304.768483796295</v>
      </c>
      <c r="B95" s="8">
        <v>7.5</v>
      </c>
      <c r="C95" s="8">
        <v>91</v>
      </c>
      <c r="D95" s="8">
        <v>77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5.75" thickBot="1" x14ac:dyDescent="0.3">
      <c r="A96" s="7">
        <v>41304.79241898148</v>
      </c>
      <c r="B96" s="8">
        <v>9</v>
      </c>
      <c r="C96" s="8">
        <v>92</v>
      </c>
      <c r="D96" s="8">
        <v>68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5.75" thickBot="1" x14ac:dyDescent="0.3">
      <c r="A97" s="7">
        <v>41304.800798611112</v>
      </c>
      <c r="B97" s="8">
        <v>6</v>
      </c>
      <c r="C97" s="8">
        <v>70</v>
      </c>
      <c r="D97" s="8">
        <v>70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5.75" thickBot="1" x14ac:dyDescent="0.3">
      <c r="A98" s="7">
        <v>41304.818703703706</v>
      </c>
      <c r="B98" s="8">
        <v>6.5</v>
      </c>
      <c r="C98" s="8">
        <v>100</v>
      </c>
      <c r="D98" s="8">
        <v>83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5.75" thickBot="1" x14ac:dyDescent="0.3">
      <c r="A99" s="7">
        <v>41304.82303240741</v>
      </c>
      <c r="B99" s="8">
        <v>8.5</v>
      </c>
      <c r="C99" s="8">
        <v>79</v>
      </c>
      <c r="D99" s="8">
        <v>63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5.75" thickBot="1" x14ac:dyDescent="0.3">
      <c r="A100" s="7">
        <v>41304.823993055557</v>
      </c>
      <c r="B100" s="8">
        <v>8</v>
      </c>
      <c r="C100" s="8">
        <v>191</v>
      </c>
      <c r="D100" s="8">
        <v>82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5.75" thickBot="1" x14ac:dyDescent="0.3">
      <c r="A101" s="7">
        <v>41304.836898148147</v>
      </c>
      <c r="B101" s="8">
        <v>7</v>
      </c>
      <c r="C101" s="8">
        <v>100</v>
      </c>
      <c r="D101" s="8">
        <v>79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5.75" thickBot="1" x14ac:dyDescent="0.3">
      <c r="A102" s="7">
        <v>41304.841458333336</v>
      </c>
      <c r="B102" s="8">
        <v>6.5</v>
      </c>
      <c r="C102" s="8">
        <v>79</v>
      </c>
      <c r="D102" s="8">
        <v>68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5.75" thickBot="1" x14ac:dyDescent="0.3">
      <c r="A103" s="7">
        <v>41304.845127314817</v>
      </c>
      <c r="B103" s="8">
        <v>8.5</v>
      </c>
      <c r="C103" s="8">
        <v>100</v>
      </c>
      <c r="D103" s="8">
        <v>91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5.75" thickBot="1" x14ac:dyDescent="0.3">
      <c r="A104" s="7">
        <v>41304.848692129628</v>
      </c>
      <c r="B104" s="8">
        <v>4.5</v>
      </c>
      <c r="C104" s="8">
        <v>91</v>
      </c>
      <c r="D104" s="8">
        <v>77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5.75" thickBot="1" x14ac:dyDescent="0.3">
      <c r="A105" s="7">
        <v>41304.848761574074</v>
      </c>
      <c r="B105" s="8">
        <v>6.5</v>
      </c>
      <c r="C105" s="8">
        <v>79</v>
      </c>
      <c r="D105" s="8">
        <v>68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5.75" thickBot="1" x14ac:dyDescent="0.3">
      <c r="A106" s="7">
        <v>41304.863136574073</v>
      </c>
      <c r="B106" s="8">
        <v>6</v>
      </c>
      <c r="C106" s="8">
        <v>95</v>
      </c>
      <c r="D106" s="8">
        <v>78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5.75" thickBot="1" x14ac:dyDescent="0.3">
      <c r="A107" s="7">
        <v>41304.864479166667</v>
      </c>
      <c r="B107" s="8">
        <v>0</v>
      </c>
      <c r="C107" s="8">
        <v>92</v>
      </c>
      <c r="D107" s="8">
        <v>68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5.75" thickBot="1" x14ac:dyDescent="0.3">
      <c r="A108" s="7">
        <v>41304.864664351851</v>
      </c>
      <c r="B108" s="8">
        <v>0</v>
      </c>
      <c r="C108" s="8">
        <v>92</v>
      </c>
      <c r="D108" s="8">
        <v>68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5.75" thickBot="1" x14ac:dyDescent="0.3">
      <c r="A109" s="7">
        <v>41304.869884259257</v>
      </c>
      <c r="B109" s="8">
        <v>7</v>
      </c>
      <c r="C109" s="9">
        <v>0.62</v>
      </c>
      <c r="D109" s="9">
        <v>0.66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5.75" thickBot="1" x14ac:dyDescent="0.3">
      <c r="A110" s="7">
        <v>41304.878495370373</v>
      </c>
      <c r="B110" s="8">
        <v>0</v>
      </c>
      <c r="C110" s="8">
        <v>100</v>
      </c>
      <c r="D110" s="8">
        <v>83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5.75" thickBot="1" x14ac:dyDescent="0.3">
      <c r="A111" s="7">
        <v>41304.878784722219</v>
      </c>
      <c r="B111" s="8">
        <v>8</v>
      </c>
      <c r="C111" s="8">
        <v>100</v>
      </c>
      <c r="D111" s="8">
        <v>83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5.75" thickBot="1" x14ac:dyDescent="0.3">
      <c r="A112" s="7">
        <v>41304.881828703707</v>
      </c>
      <c r="B112" s="8">
        <v>7</v>
      </c>
      <c r="C112" s="8">
        <v>91</v>
      </c>
      <c r="D112" s="8">
        <v>81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5.75" thickBot="1" x14ac:dyDescent="0.3">
      <c r="A113" s="7">
        <v>41304.886273148149</v>
      </c>
      <c r="B113" s="8">
        <v>6.5</v>
      </c>
      <c r="C113" s="8">
        <v>100</v>
      </c>
      <c r="D113" s="8">
        <v>75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5.75" thickBot="1" x14ac:dyDescent="0.3">
      <c r="A114" s="7">
        <v>41304.890266203707</v>
      </c>
      <c r="B114" s="8">
        <v>3.5</v>
      </c>
      <c r="C114" s="8">
        <v>92</v>
      </c>
      <c r="D114" s="8">
        <v>68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5.75" thickBot="1" x14ac:dyDescent="0.3">
      <c r="A115" s="7">
        <v>41304.901087962964</v>
      </c>
      <c r="B115" s="8">
        <v>7.5</v>
      </c>
      <c r="C115" s="8">
        <v>92</v>
      </c>
      <c r="D115" s="8">
        <v>68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5.75" thickBot="1" x14ac:dyDescent="0.3">
      <c r="A116" s="7">
        <v>41304.901562500003</v>
      </c>
      <c r="B116" s="8">
        <v>8</v>
      </c>
      <c r="C116" s="8">
        <v>95</v>
      </c>
      <c r="D116" s="8">
        <v>91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5.75" thickBot="1" x14ac:dyDescent="0.3">
      <c r="A117" s="7">
        <v>41304.902488425927</v>
      </c>
      <c r="B117" s="8">
        <v>7.5</v>
      </c>
      <c r="C117" s="8">
        <v>100</v>
      </c>
      <c r="D117" s="8">
        <v>87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5.75" thickBot="1" x14ac:dyDescent="0.3">
      <c r="A118" s="7">
        <v>41304.923449074071</v>
      </c>
      <c r="B118" s="8">
        <v>6</v>
      </c>
      <c r="C118" s="8">
        <v>100</v>
      </c>
      <c r="D118" s="8">
        <v>95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5.75" thickBot="1" x14ac:dyDescent="0.3">
      <c r="A119" s="7">
        <v>41304.925393518519</v>
      </c>
      <c r="B119" s="8">
        <v>5</v>
      </c>
      <c r="C119" s="8">
        <v>95</v>
      </c>
      <c r="D119" s="8">
        <v>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5.75" thickBot="1" x14ac:dyDescent="0.3">
      <c r="A120" s="7">
        <v>41304.932835648149</v>
      </c>
      <c r="B120" s="8">
        <v>12</v>
      </c>
      <c r="C120" s="8">
        <v>91</v>
      </c>
      <c r="D120" s="8">
        <v>95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5.75" thickBot="1" x14ac:dyDescent="0.3">
      <c r="A121" s="7">
        <v>41304.947893518518</v>
      </c>
      <c r="B121" s="8">
        <v>6</v>
      </c>
      <c r="C121" s="8">
        <v>100</v>
      </c>
      <c r="D121" s="8">
        <v>87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5.75" thickBot="1" x14ac:dyDescent="0.3">
      <c r="A122" s="7">
        <v>41304.951331018521</v>
      </c>
      <c r="B122" s="8">
        <v>7</v>
      </c>
      <c r="C122" s="8">
        <v>79</v>
      </c>
      <c r="D122" s="8">
        <v>84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5.75" thickBot="1" x14ac:dyDescent="0.3">
      <c r="A123" s="7">
        <v>41304.96025462963</v>
      </c>
      <c r="B123" s="8">
        <v>9.5</v>
      </c>
      <c r="C123" s="8">
        <v>100</v>
      </c>
      <c r="D123" s="8">
        <v>75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5.75" thickBot="1" x14ac:dyDescent="0.3">
      <c r="A124" s="7">
        <v>41304.971909722219</v>
      </c>
      <c r="B124" s="8">
        <v>8.5</v>
      </c>
      <c r="C124" s="8">
        <v>87</v>
      </c>
      <c r="D124" s="8">
        <v>80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5.75" thickBot="1" x14ac:dyDescent="0.3">
      <c r="A125" s="7">
        <v>41304.982951388891</v>
      </c>
      <c r="B125" s="8">
        <v>5.5</v>
      </c>
      <c r="C125" s="8">
        <v>95</v>
      </c>
      <c r="D125" s="8">
        <v>86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5.75" thickBot="1" x14ac:dyDescent="0.3">
      <c r="A126" s="7">
        <v>41304.985613425924</v>
      </c>
      <c r="B126" s="8">
        <v>10</v>
      </c>
      <c r="C126" s="8">
        <v>79</v>
      </c>
      <c r="D126" s="8">
        <v>78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5.75" thickBot="1" x14ac:dyDescent="0.3">
      <c r="A127" s="7">
        <v>41305.036481481482</v>
      </c>
      <c r="B127" s="8">
        <v>0</v>
      </c>
      <c r="C127" s="8">
        <v>191</v>
      </c>
      <c r="D127" s="8">
        <v>65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5.75" thickBot="1" x14ac:dyDescent="0.3">
      <c r="A128" s="7">
        <v>41305.083368055559</v>
      </c>
      <c r="B128" s="8">
        <v>8.5</v>
      </c>
      <c r="C128" s="8">
        <v>83</v>
      </c>
      <c r="D128" s="8">
        <v>90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5.75" thickBot="1" x14ac:dyDescent="0.3">
      <c r="A129" s="7">
        <v>41305.10564814815</v>
      </c>
      <c r="B129" s="8">
        <v>5.5</v>
      </c>
      <c r="C129" s="8">
        <v>92</v>
      </c>
      <c r="D129" s="8">
        <v>68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5.75" thickBot="1" x14ac:dyDescent="0.3">
      <c r="A130" s="7">
        <v>41305.109942129631</v>
      </c>
      <c r="B130" s="8">
        <v>9</v>
      </c>
      <c r="C130" s="8">
        <v>91</v>
      </c>
      <c r="D130" s="8">
        <v>81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5.75" thickBot="1" x14ac:dyDescent="0.3">
      <c r="A131" s="7">
        <v>41305.125497685185</v>
      </c>
      <c r="B131" s="8">
        <v>6</v>
      </c>
      <c r="C131" s="8">
        <v>70</v>
      </c>
      <c r="D131" s="8">
        <v>64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5.75" thickBot="1" x14ac:dyDescent="0.3">
      <c r="A132" s="7">
        <v>41305.1403125</v>
      </c>
      <c r="B132" s="8">
        <v>8</v>
      </c>
      <c r="C132" s="8">
        <v>100</v>
      </c>
      <c r="D132" s="8">
        <v>83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5.75" thickBot="1" x14ac:dyDescent="0.3">
      <c r="A133" s="7">
        <v>41305.145254629628</v>
      </c>
      <c r="B133" s="8">
        <v>8</v>
      </c>
      <c r="C133" s="8">
        <v>91</v>
      </c>
      <c r="D133" s="8">
        <v>90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5.75" thickBot="1" x14ac:dyDescent="0.3">
      <c r="A134" s="7">
        <v>41305.177951388891</v>
      </c>
      <c r="B134" s="8">
        <v>0</v>
      </c>
      <c r="C134" s="8">
        <v>100</v>
      </c>
      <c r="D134" s="8">
        <v>83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5.75" thickBot="1" x14ac:dyDescent="0.3">
      <c r="A135" s="7">
        <v>41305.18277777778</v>
      </c>
      <c r="B135" s="8">
        <v>8</v>
      </c>
      <c r="C135" s="8">
        <v>100</v>
      </c>
      <c r="D135" s="8">
        <v>75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5.75" thickBot="1" x14ac:dyDescent="0.3">
      <c r="A136" s="7">
        <v>41305.183298611111</v>
      </c>
      <c r="B136" s="8">
        <v>8</v>
      </c>
      <c r="C136" s="8">
        <v>100</v>
      </c>
      <c r="D136" s="8">
        <v>75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5.75" thickBot="1" x14ac:dyDescent="0.3">
      <c r="A137" s="7">
        <v>41305.189513888887</v>
      </c>
      <c r="B137" s="8">
        <v>7</v>
      </c>
      <c r="C137" s="8">
        <v>95</v>
      </c>
      <c r="D137" s="8">
        <v>86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5.75" thickBot="1" x14ac:dyDescent="0.3">
      <c r="A138" s="7">
        <v>41305.190671296295</v>
      </c>
      <c r="B138" s="8">
        <v>8</v>
      </c>
      <c r="C138" s="8">
        <v>87</v>
      </c>
      <c r="D138" s="8">
        <v>80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5.75" thickBot="1" x14ac:dyDescent="0.3">
      <c r="A139" s="7">
        <v>41305.198981481481</v>
      </c>
      <c r="B139" s="8">
        <v>8.5</v>
      </c>
      <c r="C139" s="8">
        <v>91</v>
      </c>
      <c r="D139" s="8">
        <v>86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5.75" thickBot="1" x14ac:dyDescent="0.3">
      <c r="A140" s="7">
        <v>41305.208645833336</v>
      </c>
      <c r="B140" s="8">
        <v>6</v>
      </c>
      <c r="C140" s="8">
        <v>100</v>
      </c>
      <c r="D140" s="8">
        <v>95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5.75" thickBot="1" x14ac:dyDescent="0.3">
      <c r="A141" s="7">
        <v>41305.239236111112</v>
      </c>
      <c r="B141" s="8">
        <v>6</v>
      </c>
      <c r="C141" s="8">
        <v>183</v>
      </c>
      <c r="D141" s="8">
        <v>77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5.75" thickBot="1" x14ac:dyDescent="0.3">
      <c r="A142" s="7">
        <v>41305.23945601852</v>
      </c>
      <c r="B142" s="8">
        <v>11</v>
      </c>
      <c r="C142" s="8">
        <v>92</v>
      </c>
      <c r="D142" s="8">
        <v>77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5.75" thickBot="1" x14ac:dyDescent="0.3">
      <c r="A143" s="7">
        <v>41305.239884259259</v>
      </c>
      <c r="B143" s="8">
        <v>8</v>
      </c>
      <c r="C143" s="8">
        <v>87</v>
      </c>
      <c r="D143" s="8">
        <v>71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5.75" thickBot="1" x14ac:dyDescent="0.3">
      <c r="A144" s="7">
        <v>41305.240057870367</v>
      </c>
      <c r="B144" s="8">
        <v>0</v>
      </c>
      <c r="C144" s="8">
        <v>100</v>
      </c>
      <c r="D144" s="8">
        <v>87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5.75" thickBot="1" x14ac:dyDescent="0.3">
      <c r="A145" s="7">
        <v>41305.242002314815</v>
      </c>
      <c r="B145" s="8">
        <v>8</v>
      </c>
      <c r="C145" s="8">
        <v>79</v>
      </c>
      <c r="D145" s="8">
        <v>89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5.75" thickBot="1" x14ac:dyDescent="0.3">
      <c r="A146" s="7">
        <v>41305.243032407408</v>
      </c>
      <c r="B146" s="8">
        <v>7.5</v>
      </c>
      <c r="C146" s="8">
        <v>91</v>
      </c>
      <c r="D146" s="8">
        <v>72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5.75" thickBot="1" x14ac:dyDescent="0.3">
      <c r="A147" s="7">
        <v>41305.258888888886</v>
      </c>
      <c r="B147" s="8">
        <v>7.5</v>
      </c>
      <c r="C147" s="8">
        <v>95</v>
      </c>
      <c r="D147" s="8">
        <v>86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5.75" thickBot="1" x14ac:dyDescent="0.3">
      <c r="A148" s="7">
        <v>41305.294247685182</v>
      </c>
      <c r="B148" s="8">
        <v>5</v>
      </c>
      <c r="C148" s="8">
        <v>15</v>
      </c>
      <c r="D148" s="8">
        <v>25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5.75" thickBot="1" x14ac:dyDescent="0.3">
      <c r="A149" s="7">
        <v>41305.305381944447</v>
      </c>
      <c r="B149" s="8">
        <v>5</v>
      </c>
      <c r="C149" s="8">
        <v>91</v>
      </c>
      <c r="D149" s="8">
        <v>95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5.75" thickBot="1" x14ac:dyDescent="0.3">
      <c r="A150" s="7">
        <v>41305.314699074072</v>
      </c>
      <c r="B150" s="8">
        <v>5.5</v>
      </c>
      <c r="C150" s="8">
        <v>100</v>
      </c>
      <c r="D150" s="8">
        <v>87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5.75" thickBot="1" x14ac:dyDescent="0.3">
      <c r="A151" s="7">
        <v>41305.334733796299</v>
      </c>
      <c r="B151" s="8">
        <v>6</v>
      </c>
      <c r="C151" s="8">
        <v>79</v>
      </c>
      <c r="D151" s="8">
        <v>68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5.75" thickBot="1" x14ac:dyDescent="0.3">
      <c r="A152" s="7">
        <v>41305.342280092591</v>
      </c>
      <c r="B152" s="8">
        <v>7.5</v>
      </c>
      <c r="C152" s="8">
        <v>79</v>
      </c>
      <c r="D152" s="8">
        <v>73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thickBot="1" x14ac:dyDescent="0.3">
      <c r="A153" s="7">
        <v>41305.344571759262</v>
      </c>
      <c r="B153" s="8">
        <v>6</v>
      </c>
      <c r="C153" s="8">
        <v>87</v>
      </c>
      <c r="D153" s="8">
        <v>71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5.75" thickBot="1" x14ac:dyDescent="0.3">
      <c r="A154" s="7">
        <v>41305.345555555556</v>
      </c>
      <c r="B154" s="8">
        <v>8</v>
      </c>
      <c r="C154" s="8">
        <v>95</v>
      </c>
      <c r="D154" s="8">
        <v>91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5.75" thickBot="1" x14ac:dyDescent="0.3">
      <c r="A155" s="7">
        <v>41305.347824074073</v>
      </c>
      <c r="B155" s="8">
        <v>6.5</v>
      </c>
      <c r="C155" s="8">
        <v>95</v>
      </c>
      <c r="D155" s="8">
        <v>73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5.75" thickBot="1" x14ac:dyDescent="0.3">
      <c r="A156" s="7">
        <v>41305.351076388892</v>
      </c>
      <c r="B156" s="8">
        <v>7</v>
      </c>
      <c r="C156" s="8">
        <v>80</v>
      </c>
      <c r="D156" s="8">
        <v>70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5.75" thickBot="1" x14ac:dyDescent="0.3">
      <c r="A157" s="7">
        <v>41305.361018518517</v>
      </c>
      <c r="B157" s="8">
        <v>6</v>
      </c>
      <c r="C157" s="8">
        <v>87</v>
      </c>
      <c r="D157" s="8">
        <v>85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5.75" thickBot="1" x14ac:dyDescent="0.3">
      <c r="A158" s="7">
        <v>41305.38385416667</v>
      </c>
      <c r="B158" s="8">
        <v>8</v>
      </c>
      <c r="C158" s="8">
        <v>70</v>
      </c>
      <c r="D158" s="8">
        <v>70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5.75" thickBot="1" x14ac:dyDescent="0.3">
      <c r="A159" s="7">
        <v>41305.398645833331</v>
      </c>
      <c r="B159" s="8">
        <v>0</v>
      </c>
      <c r="C159" s="8">
        <v>79</v>
      </c>
      <c r="D159" s="8">
        <v>89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5.75" thickBot="1" x14ac:dyDescent="0.3">
      <c r="A160" s="7">
        <v>41305.398865740739</v>
      </c>
      <c r="B160" s="8">
        <v>8.5</v>
      </c>
      <c r="C160" s="8">
        <v>79</v>
      </c>
      <c r="D160" s="8">
        <v>89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5.75" thickBot="1" x14ac:dyDescent="0.3">
      <c r="A161" s="7">
        <v>41305.441736111112</v>
      </c>
      <c r="B161" s="8">
        <v>12</v>
      </c>
      <c r="C161" s="8">
        <v>87</v>
      </c>
      <c r="D161" s="8">
        <v>61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5.75" thickBot="1" x14ac:dyDescent="0.3">
      <c r="A162" s="7">
        <v>41305.444097222222</v>
      </c>
      <c r="B162" s="8">
        <v>7.5</v>
      </c>
      <c r="C162" s="8">
        <v>100</v>
      </c>
      <c r="D162" s="8">
        <v>79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5.75" thickBot="1" x14ac:dyDescent="0.3">
      <c r="A163" s="7">
        <v>41305.449699074074</v>
      </c>
      <c r="B163" s="8">
        <v>7</v>
      </c>
      <c r="C163" s="8">
        <v>83</v>
      </c>
      <c r="D163" s="8">
        <v>80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5.75" thickBot="1" x14ac:dyDescent="0.3">
      <c r="A164" s="7">
        <v>41305.451504629629</v>
      </c>
      <c r="B164" s="8">
        <v>10</v>
      </c>
      <c r="C164" s="8">
        <v>95</v>
      </c>
      <c r="D164" s="8">
        <v>43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thickBot="1" x14ac:dyDescent="0.3">
      <c r="A165" s="7">
        <v>41305.486562500002</v>
      </c>
      <c r="B165" s="8">
        <v>6</v>
      </c>
      <c r="C165" s="8">
        <v>91</v>
      </c>
      <c r="D165" s="8">
        <v>84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5.75" thickBot="1" x14ac:dyDescent="0.3">
      <c r="A166" s="7">
        <v>41305.491736111115</v>
      </c>
      <c r="B166" s="8">
        <v>8</v>
      </c>
      <c r="C166" s="8">
        <v>92</v>
      </c>
      <c r="D166" s="8">
        <v>68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5.75" thickBot="1" x14ac:dyDescent="0.3">
      <c r="A167" s="7">
        <v>41305.496724537035</v>
      </c>
      <c r="B167" s="8">
        <v>6</v>
      </c>
      <c r="C167" s="8">
        <v>95</v>
      </c>
      <c r="D167" s="8">
        <v>86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5.75" thickBot="1" x14ac:dyDescent="0.3">
      <c r="A168" s="7">
        <v>41305.505601851852</v>
      </c>
      <c r="B168" s="8">
        <v>8</v>
      </c>
      <c r="C168" s="8">
        <v>100</v>
      </c>
      <c r="D168" s="8">
        <v>83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5.75" thickBot="1" x14ac:dyDescent="0.3">
      <c r="A169" s="7">
        <v>41305.507685185185</v>
      </c>
      <c r="B169" s="8">
        <v>6</v>
      </c>
      <c r="C169" s="8">
        <v>95</v>
      </c>
      <c r="D169" s="8">
        <v>73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5.75" thickBot="1" x14ac:dyDescent="0.3">
      <c r="A170" s="7">
        <v>41305.507928240739</v>
      </c>
      <c r="B170" s="8">
        <v>9</v>
      </c>
      <c r="C170" s="8">
        <v>75</v>
      </c>
      <c r="D170" s="8">
        <v>92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5.75" thickBot="1" x14ac:dyDescent="0.3">
      <c r="A171" s="7">
        <v>41305.508796296293</v>
      </c>
      <c r="B171" s="8">
        <v>9.5</v>
      </c>
      <c r="C171" s="8">
        <v>95</v>
      </c>
      <c r="D171" s="8">
        <v>78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5.75" thickBot="1" x14ac:dyDescent="0.3">
      <c r="A172" s="7">
        <v>41305.516342592593</v>
      </c>
      <c r="B172" s="8">
        <v>8</v>
      </c>
      <c r="C172" s="8">
        <v>91</v>
      </c>
      <c r="D172" s="8">
        <v>78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5.75" thickBot="1" x14ac:dyDescent="0.3">
      <c r="A173" s="7">
        <v>41305.528252314813</v>
      </c>
      <c r="B173" s="8">
        <v>7</v>
      </c>
      <c r="C173" s="8">
        <v>100</v>
      </c>
      <c r="D173" s="8">
        <v>83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5.75" thickBot="1" x14ac:dyDescent="0.3">
      <c r="A174" s="7">
        <v>41305.548611111109</v>
      </c>
      <c r="B174" s="8">
        <v>8</v>
      </c>
      <c r="C174" s="8">
        <v>100</v>
      </c>
      <c r="D174" s="8">
        <v>91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5.75" thickBot="1" x14ac:dyDescent="0.3">
      <c r="A175" s="7">
        <v>41305.550717592596</v>
      </c>
      <c r="B175" s="8">
        <v>7</v>
      </c>
      <c r="C175" s="8">
        <v>100</v>
      </c>
      <c r="D175" s="8">
        <v>95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5.75" thickBot="1" x14ac:dyDescent="0.3">
      <c r="A176" s="7">
        <v>41305.560370370367</v>
      </c>
      <c r="B176" s="8">
        <v>8</v>
      </c>
      <c r="C176" s="8">
        <v>92</v>
      </c>
      <c r="D176" s="8">
        <v>86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5.75" thickBot="1" x14ac:dyDescent="0.3">
      <c r="A177" s="7">
        <v>41305.562754629631</v>
      </c>
      <c r="B177" s="8">
        <v>6</v>
      </c>
      <c r="C177" s="8">
        <v>95</v>
      </c>
      <c r="D177" s="8">
        <v>60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5.75" thickBot="1" x14ac:dyDescent="0.3">
      <c r="A178" s="7">
        <v>41305.569386574076</v>
      </c>
      <c r="B178" s="8">
        <v>9</v>
      </c>
      <c r="C178" s="8">
        <v>100</v>
      </c>
      <c r="D178" s="8">
        <v>100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5.75" thickBot="1" x14ac:dyDescent="0.3">
      <c r="A179" s="7">
        <v>41305.580891203703</v>
      </c>
      <c r="B179" s="8">
        <v>4</v>
      </c>
      <c r="C179" s="8">
        <v>95</v>
      </c>
      <c r="D179" s="8">
        <v>78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5.75" thickBot="1" x14ac:dyDescent="0.3">
      <c r="A180" s="7">
        <v>41305.616064814814</v>
      </c>
      <c r="B180" s="8">
        <v>5</v>
      </c>
      <c r="C180" s="8">
        <v>100</v>
      </c>
      <c r="D180" s="8">
        <v>91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5.75" thickBot="1" x14ac:dyDescent="0.3">
      <c r="A181" s="7">
        <v>41305.640925925924</v>
      </c>
      <c r="B181" s="8">
        <v>6</v>
      </c>
      <c r="C181" s="8">
        <v>100</v>
      </c>
      <c r="D181" s="8">
        <v>84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5.75" thickBot="1" x14ac:dyDescent="0.3">
      <c r="A182" s="7">
        <v>41305.645810185182</v>
      </c>
      <c r="B182" s="8">
        <v>0</v>
      </c>
      <c r="C182" s="8">
        <v>100</v>
      </c>
      <c r="D182" s="8">
        <v>87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5.75" thickBot="1" x14ac:dyDescent="0.3">
      <c r="A183" s="7">
        <v>41305.646145833336</v>
      </c>
      <c r="B183" s="8">
        <v>5.5</v>
      </c>
      <c r="C183" s="8">
        <v>100</v>
      </c>
      <c r="D183" s="8">
        <v>87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5.75" thickBot="1" x14ac:dyDescent="0.3">
      <c r="A184" s="7">
        <v>41305.66851851852</v>
      </c>
      <c r="B184" s="8">
        <v>7</v>
      </c>
      <c r="C184" s="8">
        <v>92</v>
      </c>
      <c r="D184" s="8">
        <v>87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5.75" thickBot="1" x14ac:dyDescent="0.3">
      <c r="A185" s="7">
        <v>41305.681192129632</v>
      </c>
      <c r="B185" s="8">
        <v>7</v>
      </c>
      <c r="C185" s="8">
        <v>100</v>
      </c>
      <c r="D185" s="8">
        <v>87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5.75" thickBot="1" x14ac:dyDescent="0.3">
      <c r="A186" s="7">
        <v>41305.687025462961</v>
      </c>
      <c r="B186" s="8">
        <v>8</v>
      </c>
      <c r="C186" s="8">
        <v>91</v>
      </c>
      <c r="D186" s="8">
        <v>77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thickBot="1" x14ac:dyDescent="0.3">
      <c r="A187" s="7">
        <v>41305.691238425927</v>
      </c>
      <c r="B187" s="8">
        <v>11</v>
      </c>
      <c r="C187" s="8">
        <v>91</v>
      </c>
      <c r="D187" s="8">
        <v>54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5.75" thickBot="1" x14ac:dyDescent="0.3">
      <c r="A188" s="7">
        <v>41305.695208333331</v>
      </c>
      <c r="B188" s="8">
        <v>7</v>
      </c>
      <c r="C188" s="8">
        <v>87</v>
      </c>
      <c r="D188" s="8">
        <v>85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thickBot="1" x14ac:dyDescent="0.3">
      <c r="A189" s="7">
        <v>41305.70449074074</v>
      </c>
      <c r="B189" s="8">
        <v>6</v>
      </c>
      <c r="C189" s="8">
        <v>137</v>
      </c>
      <c r="D189" s="8">
        <v>66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5.75" thickBot="1" x14ac:dyDescent="0.3">
      <c r="A190" s="7">
        <v>41305.737870370373</v>
      </c>
      <c r="B190" s="8">
        <v>7.5</v>
      </c>
      <c r="C190" s="8">
        <v>100</v>
      </c>
      <c r="D190" s="8">
        <v>70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thickBot="1" x14ac:dyDescent="0.3">
      <c r="A191" s="7">
        <v>41305.747696759259</v>
      </c>
      <c r="B191" s="8">
        <v>7.5</v>
      </c>
      <c r="C191" s="8">
        <v>91</v>
      </c>
      <c r="D191" s="8">
        <v>81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5.75" thickBot="1" x14ac:dyDescent="0.3">
      <c r="A192" s="7">
        <v>41305.748055555552</v>
      </c>
      <c r="B192" s="8">
        <v>7.5</v>
      </c>
      <c r="C192" s="8">
        <v>91</v>
      </c>
      <c r="D192" s="8">
        <v>81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5.75" thickBot="1" x14ac:dyDescent="0.3">
      <c r="A193" s="7">
        <v>41305.748229166667</v>
      </c>
      <c r="B193" s="8">
        <v>7.5</v>
      </c>
      <c r="C193" s="8">
        <v>91</v>
      </c>
      <c r="D193" s="8">
        <v>81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5.75" thickBot="1" x14ac:dyDescent="0.3">
      <c r="A194" s="7">
        <v>41305.74962962963</v>
      </c>
      <c r="B194" s="8">
        <v>7</v>
      </c>
      <c r="C194" s="8">
        <v>200</v>
      </c>
      <c r="D194" s="8">
        <v>68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5.75" thickBot="1" x14ac:dyDescent="0.3">
      <c r="A195" s="7">
        <v>41305.749641203707</v>
      </c>
      <c r="B195" s="8">
        <v>7</v>
      </c>
      <c r="C195" s="8">
        <v>104</v>
      </c>
      <c r="D195" s="8">
        <v>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5.75" thickBot="1" x14ac:dyDescent="0.3">
      <c r="A196" s="7">
        <v>41305.753587962965</v>
      </c>
      <c r="B196" s="8">
        <v>2.5</v>
      </c>
      <c r="C196" s="8">
        <v>95</v>
      </c>
      <c r="D196" s="8">
        <v>65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5.75" thickBot="1" x14ac:dyDescent="0.3">
      <c r="A197" s="7">
        <v>41305.756412037037</v>
      </c>
      <c r="B197" s="8">
        <v>6.5</v>
      </c>
      <c r="C197" s="8">
        <v>83</v>
      </c>
      <c r="D197" s="8">
        <v>70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5.75" thickBot="1" x14ac:dyDescent="0.3">
      <c r="A198" s="7">
        <v>41305.779270833336</v>
      </c>
      <c r="B198" s="8">
        <v>6.5</v>
      </c>
      <c r="C198" s="8">
        <v>92</v>
      </c>
      <c r="D198" s="8">
        <v>68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5.75" thickBot="1" x14ac:dyDescent="0.3">
      <c r="A199" s="7">
        <v>41305.787442129629</v>
      </c>
      <c r="B199" s="8">
        <v>6.5</v>
      </c>
      <c r="C199" s="8">
        <v>83</v>
      </c>
      <c r="D199" s="8">
        <v>70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5.75" thickBot="1" x14ac:dyDescent="0.3">
      <c r="A200" s="7">
        <v>41305.793877314813</v>
      </c>
      <c r="B200" s="8">
        <v>5</v>
      </c>
      <c r="C200" s="8">
        <v>70</v>
      </c>
      <c r="D200" s="8">
        <v>64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5.75" thickBot="1" x14ac:dyDescent="0.3">
      <c r="A201" s="7">
        <v>41305.807870370372</v>
      </c>
      <c r="B201" s="8">
        <v>8.5</v>
      </c>
      <c r="C201" s="8">
        <v>100</v>
      </c>
      <c r="D201" s="8">
        <v>83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5.75" thickBot="1" x14ac:dyDescent="0.3">
      <c r="A202" s="7">
        <v>41305.808472222219</v>
      </c>
      <c r="B202" s="8">
        <v>6.5</v>
      </c>
      <c r="C202" s="8">
        <v>100</v>
      </c>
      <c r="D202" s="8">
        <v>100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5.75" thickBot="1" x14ac:dyDescent="0.3">
      <c r="A203" s="7">
        <v>41305.809189814812</v>
      </c>
      <c r="B203" s="8">
        <v>8</v>
      </c>
      <c r="C203" s="8">
        <v>100</v>
      </c>
      <c r="D203" s="8">
        <v>87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5.75" thickBot="1" x14ac:dyDescent="0.3">
      <c r="A204" s="7">
        <v>41305.812881944446</v>
      </c>
      <c r="B204" s="8">
        <v>7.5</v>
      </c>
      <c r="C204" s="8">
        <v>91</v>
      </c>
      <c r="D204" s="8">
        <v>68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5.75" thickBot="1" x14ac:dyDescent="0.3">
      <c r="A205" s="7">
        <v>41305.823530092595</v>
      </c>
      <c r="B205" s="8">
        <v>6.5</v>
      </c>
      <c r="C205" s="8">
        <v>95</v>
      </c>
      <c r="D205" s="8">
        <v>69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5.75" thickBot="1" x14ac:dyDescent="0.3">
      <c r="A206" s="7">
        <v>41305.824641203704</v>
      </c>
      <c r="B206" s="8">
        <v>6</v>
      </c>
      <c r="C206" s="8">
        <v>91</v>
      </c>
      <c r="D206" s="8">
        <v>77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5.75" thickBot="1" x14ac:dyDescent="0.3">
      <c r="A207" s="7">
        <v>41305.840462962966</v>
      </c>
      <c r="B207" s="8">
        <v>6</v>
      </c>
      <c r="C207" s="8">
        <v>91</v>
      </c>
      <c r="D207" s="8">
        <v>86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5.75" thickBot="1" x14ac:dyDescent="0.3">
      <c r="A208" s="7">
        <v>41305.865578703706</v>
      </c>
      <c r="B208" s="8">
        <v>7</v>
      </c>
      <c r="C208" s="8">
        <v>68</v>
      </c>
      <c r="D208" s="8">
        <v>83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5.75" thickBot="1" x14ac:dyDescent="0.3">
      <c r="A209" s="7">
        <v>41305.894375000003</v>
      </c>
      <c r="B209" s="8">
        <v>6.5</v>
      </c>
      <c r="C209" s="8">
        <v>91</v>
      </c>
      <c r="D209" s="8">
        <v>95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5.75" thickBot="1" x14ac:dyDescent="0.3">
      <c r="A210" s="7">
        <v>41305.920324074075</v>
      </c>
      <c r="B210" s="8">
        <v>5.5</v>
      </c>
      <c r="C210" s="8">
        <v>100</v>
      </c>
      <c r="D210" s="8">
        <v>83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5.75" thickBot="1" x14ac:dyDescent="0.3">
      <c r="A211" s="7">
        <v>41305.936851851853</v>
      </c>
      <c r="B211" s="8">
        <v>7</v>
      </c>
      <c r="C211" s="8">
        <v>65</v>
      </c>
      <c r="D211" s="8">
        <v>85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5.75" thickBot="1" x14ac:dyDescent="0.3">
      <c r="A212" s="7">
        <v>41305.946562500001</v>
      </c>
      <c r="B212" s="8">
        <v>0</v>
      </c>
      <c r="C212" s="8">
        <v>91</v>
      </c>
      <c r="D212" s="8">
        <v>72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5.75" thickBot="1" x14ac:dyDescent="0.3">
      <c r="A213" s="7">
        <v>41305.950636574074</v>
      </c>
      <c r="B213" s="8">
        <v>6</v>
      </c>
      <c r="C213" s="8">
        <v>100</v>
      </c>
      <c r="D213" s="8">
        <v>91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5.75" thickBot="1" x14ac:dyDescent="0.3">
      <c r="A214" s="7">
        <v>41305.972939814812</v>
      </c>
      <c r="B214" s="8">
        <v>6.5</v>
      </c>
      <c r="C214" s="8">
        <v>95</v>
      </c>
      <c r="D214" s="8">
        <v>91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5.75" thickBot="1" x14ac:dyDescent="0.3">
      <c r="A215" s="7">
        <v>41305.991550925923</v>
      </c>
      <c r="B215" s="8">
        <v>7</v>
      </c>
      <c r="C215" s="8">
        <v>91</v>
      </c>
      <c r="D215" s="8">
        <v>63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5.75" thickBot="1" x14ac:dyDescent="0.3">
      <c r="A216" s="7">
        <v>41306.011932870373</v>
      </c>
      <c r="B216" s="8">
        <v>6</v>
      </c>
      <c r="C216" s="8">
        <v>90</v>
      </c>
      <c r="D216" s="8">
        <v>91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5.75" thickBot="1" x14ac:dyDescent="0.3">
      <c r="A217" s="7">
        <v>41306.011967592596</v>
      </c>
      <c r="B217" s="8">
        <v>6.5</v>
      </c>
      <c r="C217" s="8">
        <v>83</v>
      </c>
      <c r="D217" s="8">
        <v>90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5.75" thickBot="1" x14ac:dyDescent="0.3">
      <c r="A218" s="7">
        <v>41306.029409722221</v>
      </c>
      <c r="B218" s="8">
        <v>8.5</v>
      </c>
      <c r="C218" s="8">
        <v>100</v>
      </c>
      <c r="D218" s="8">
        <v>70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5.75" thickBot="1" x14ac:dyDescent="0.3">
      <c r="A219" s="7">
        <v>41306.038865740738</v>
      </c>
      <c r="B219" s="8">
        <v>6.5</v>
      </c>
      <c r="C219" s="8">
        <v>100</v>
      </c>
      <c r="D219" s="8">
        <v>87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5.75" thickBot="1" x14ac:dyDescent="0.3">
      <c r="A220" s="7">
        <v>41306.045300925929</v>
      </c>
      <c r="B220" s="8">
        <v>7</v>
      </c>
      <c r="C220" s="8">
        <v>87</v>
      </c>
      <c r="D220" s="8">
        <v>66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5.75" thickBot="1" x14ac:dyDescent="0.3">
      <c r="A221" s="7">
        <v>41306.049583333333</v>
      </c>
      <c r="B221" s="8">
        <v>5</v>
      </c>
      <c r="C221" s="8">
        <v>95</v>
      </c>
      <c r="D221" s="8">
        <v>82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5.75" thickBot="1" x14ac:dyDescent="0.3">
      <c r="A222" s="7">
        <v>41306.059016203704</v>
      </c>
      <c r="B222" s="8">
        <v>3</v>
      </c>
      <c r="C222" s="8">
        <v>162</v>
      </c>
      <c r="D222" s="8">
        <v>79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5.75" thickBot="1" x14ac:dyDescent="0.3">
      <c r="A223" s="7">
        <v>41306.073958333334</v>
      </c>
      <c r="B223" s="8">
        <v>7</v>
      </c>
      <c r="C223" s="8">
        <v>100</v>
      </c>
      <c r="D223" s="8">
        <v>100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5.75" thickBot="1" x14ac:dyDescent="0.3">
      <c r="A224" s="7">
        <v>41306.088541666664</v>
      </c>
      <c r="B224" s="8">
        <v>8</v>
      </c>
      <c r="C224" s="8">
        <v>87</v>
      </c>
      <c r="D224" s="8">
        <v>68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5.75" thickBot="1" x14ac:dyDescent="0.3">
      <c r="A225" s="7">
        <v>41306.096250000002</v>
      </c>
      <c r="B225" s="8">
        <v>5.5</v>
      </c>
      <c r="C225" s="8">
        <v>87</v>
      </c>
      <c r="D225" s="8">
        <v>61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5.75" thickBot="1" x14ac:dyDescent="0.3">
      <c r="A226" s="7">
        <v>41306.102280092593</v>
      </c>
      <c r="B226" s="8">
        <v>6</v>
      </c>
      <c r="C226" s="8">
        <v>79</v>
      </c>
      <c r="D226" s="8">
        <v>63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5.75" thickBot="1" x14ac:dyDescent="0.3">
      <c r="A227" s="7">
        <v>41306.157326388886</v>
      </c>
      <c r="B227" s="8">
        <v>7</v>
      </c>
      <c r="C227" s="8">
        <v>91</v>
      </c>
      <c r="D227" s="8">
        <v>86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5.75" thickBot="1" x14ac:dyDescent="0.3">
      <c r="A228" s="7">
        <v>41306.225370370368</v>
      </c>
      <c r="B228" s="8">
        <v>7</v>
      </c>
      <c r="C228" s="8">
        <v>100</v>
      </c>
      <c r="D228" s="8">
        <v>79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5.75" thickBot="1" x14ac:dyDescent="0.3">
      <c r="A229" s="7">
        <v>41306.238888888889</v>
      </c>
      <c r="B229" s="8">
        <v>9</v>
      </c>
      <c r="C229" s="8">
        <v>95</v>
      </c>
      <c r="D229" s="8">
        <v>69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5.75" thickBot="1" x14ac:dyDescent="0.3">
      <c r="A230" s="7">
        <v>41306.263449074075</v>
      </c>
      <c r="B230" s="8">
        <v>8.5</v>
      </c>
      <c r="C230" s="8">
        <v>91</v>
      </c>
      <c r="D230" s="8">
        <v>68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5.75" thickBot="1" x14ac:dyDescent="0.3">
      <c r="A231" s="7">
        <v>41306.271192129629</v>
      </c>
      <c r="B231" s="8">
        <v>0</v>
      </c>
      <c r="C231" s="8">
        <v>92</v>
      </c>
      <c r="D231" s="8">
        <v>68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5.75" thickBot="1" x14ac:dyDescent="0.3">
      <c r="A232" s="7">
        <v>41306.308020833334</v>
      </c>
      <c r="B232" s="8">
        <v>7.5</v>
      </c>
      <c r="C232" s="8">
        <v>95</v>
      </c>
      <c r="D232" s="8">
        <v>69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5.75" thickBot="1" x14ac:dyDescent="0.3">
      <c r="A233" s="7">
        <v>41306.33425925926</v>
      </c>
      <c r="B233" s="8">
        <v>5</v>
      </c>
      <c r="C233" s="8">
        <v>70</v>
      </c>
      <c r="D233" s="8">
        <v>76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5.75" thickBot="1" x14ac:dyDescent="0.3">
      <c r="A234" s="7">
        <v>41306.389837962961</v>
      </c>
      <c r="B234" s="8">
        <v>6.5</v>
      </c>
      <c r="C234" s="8">
        <v>100</v>
      </c>
      <c r="D234" s="8">
        <v>87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5.75" thickBot="1" x14ac:dyDescent="0.3">
      <c r="A235" s="7">
        <v>41306.389884259261</v>
      </c>
      <c r="B235" s="8">
        <v>5</v>
      </c>
      <c r="C235" s="8">
        <v>91</v>
      </c>
      <c r="D235" s="8">
        <v>72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5.75" thickBot="1" x14ac:dyDescent="0.3">
      <c r="A236" s="7">
        <v>41306.390069444446</v>
      </c>
      <c r="B236" s="8">
        <v>7</v>
      </c>
      <c r="C236" s="8">
        <v>100</v>
      </c>
      <c r="D236" s="8">
        <v>75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5.75" thickBot="1" x14ac:dyDescent="0.3">
      <c r="A237" s="7">
        <v>41306.433159722219</v>
      </c>
      <c r="B237" s="8">
        <v>5.5</v>
      </c>
      <c r="C237" s="8">
        <v>91</v>
      </c>
      <c r="D237" s="8">
        <v>90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5.75" thickBot="1" x14ac:dyDescent="0.3">
      <c r="A238" s="7">
        <v>41306.437465277777</v>
      </c>
      <c r="B238" s="8">
        <v>7</v>
      </c>
      <c r="C238" s="8">
        <v>8</v>
      </c>
      <c r="D238" s="8">
        <v>8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5.75" thickBot="1" x14ac:dyDescent="0.3">
      <c r="A239" s="7">
        <v>41306.446666666663</v>
      </c>
      <c r="B239" s="8">
        <v>5</v>
      </c>
      <c r="C239" s="8">
        <v>83</v>
      </c>
      <c r="D239" s="8">
        <v>70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5.75" thickBot="1" x14ac:dyDescent="0.3">
      <c r="A240" s="7">
        <v>41306.461099537039</v>
      </c>
      <c r="B240" s="8">
        <v>4</v>
      </c>
      <c r="C240" s="8">
        <v>100</v>
      </c>
      <c r="D240" s="8">
        <v>95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5.75" thickBot="1" x14ac:dyDescent="0.3">
      <c r="A241" s="7">
        <v>41306.475034722222</v>
      </c>
      <c r="B241" s="8">
        <v>0</v>
      </c>
      <c r="C241" s="8">
        <v>83</v>
      </c>
      <c r="D241" s="8">
        <v>70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5.75" thickBot="1" x14ac:dyDescent="0.3">
      <c r="A242" s="7">
        <v>41306.477210648147</v>
      </c>
      <c r="B242" s="8">
        <v>6</v>
      </c>
      <c r="C242" s="8">
        <v>92</v>
      </c>
      <c r="D242" s="8">
        <v>66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5.75" thickBot="1" x14ac:dyDescent="0.3">
      <c r="A243" s="7">
        <v>41306.492766203701</v>
      </c>
      <c r="B243" s="8">
        <v>7</v>
      </c>
      <c r="C243" s="8">
        <v>93</v>
      </c>
      <c r="D243" s="8">
        <v>82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5.75" thickBot="1" x14ac:dyDescent="0.3">
      <c r="A244" s="7">
        <v>41306.533391203702</v>
      </c>
      <c r="B244" s="8">
        <v>6.5</v>
      </c>
      <c r="C244" s="8">
        <v>91</v>
      </c>
      <c r="D244" s="8">
        <v>77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5.75" thickBot="1" x14ac:dyDescent="0.3">
      <c r="A245" s="7">
        <v>41306.545231481483</v>
      </c>
      <c r="B245" s="8">
        <v>8.5</v>
      </c>
      <c r="C245" s="8">
        <v>83</v>
      </c>
      <c r="D245" s="8">
        <v>70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5.75" thickBot="1" x14ac:dyDescent="0.3">
      <c r="A246" s="7">
        <v>41306.566874999997</v>
      </c>
      <c r="B246" s="8">
        <v>6.5</v>
      </c>
      <c r="C246" s="8">
        <v>100</v>
      </c>
      <c r="D246" s="8">
        <v>87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5.75" thickBot="1" x14ac:dyDescent="0.3">
      <c r="A247" s="7">
        <v>41306.579155092593</v>
      </c>
      <c r="B247" s="8">
        <v>8.5</v>
      </c>
      <c r="C247" s="8">
        <v>91</v>
      </c>
      <c r="D247" s="8">
        <v>90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5.75" thickBot="1" x14ac:dyDescent="0.3">
      <c r="A248" s="7">
        <v>41306.58321759259</v>
      </c>
      <c r="B248" s="8">
        <v>0</v>
      </c>
      <c r="C248" s="8">
        <v>68</v>
      </c>
      <c r="D248" s="8">
        <v>79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5.75" thickBot="1" x14ac:dyDescent="0.3">
      <c r="A249" s="7">
        <v>41306.583587962959</v>
      </c>
      <c r="B249" s="8">
        <v>6.5</v>
      </c>
      <c r="C249" s="8">
        <v>95</v>
      </c>
      <c r="D249" s="8">
        <v>86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5.75" thickBot="1" x14ac:dyDescent="0.3">
      <c r="A250" s="7">
        <v>41306.594652777778</v>
      </c>
      <c r="B250" s="8">
        <v>8</v>
      </c>
      <c r="C250" s="8">
        <v>95</v>
      </c>
      <c r="D250" s="8">
        <v>82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5.75" thickBot="1" x14ac:dyDescent="0.3">
      <c r="A251" s="7">
        <v>41306.599409722221</v>
      </c>
      <c r="B251" s="8">
        <v>8</v>
      </c>
      <c r="C251" s="8">
        <v>100</v>
      </c>
      <c r="D251" s="8">
        <v>79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5.75" thickBot="1" x14ac:dyDescent="0.3">
      <c r="A252" s="7">
        <v>41306.610937500001</v>
      </c>
      <c r="B252" s="8">
        <v>8</v>
      </c>
      <c r="C252" s="8">
        <v>92</v>
      </c>
      <c r="D252" s="8">
        <v>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5.75" thickBot="1" x14ac:dyDescent="0.3">
      <c r="A253" s="7">
        <v>41306.621863425928</v>
      </c>
      <c r="B253" s="8">
        <v>7</v>
      </c>
      <c r="C253" s="8">
        <v>70</v>
      </c>
      <c r="D253" s="8">
        <v>70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5.75" thickBot="1" x14ac:dyDescent="0.3">
      <c r="A254" s="7">
        <v>41306.629062499997</v>
      </c>
      <c r="B254" s="8">
        <v>5</v>
      </c>
      <c r="C254" s="8">
        <v>100</v>
      </c>
      <c r="D254" s="8">
        <v>91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5.75" thickBot="1" x14ac:dyDescent="0.3">
      <c r="A255" s="7">
        <v>41306.648692129631</v>
      </c>
      <c r="B255" s="8">
        <v>7</v>
      </c>
      <c r="C255" s="8">
        <v>92</v>
      </c>
      <c r="D255" s="8">
        <v>68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5.75" thickBot="1" x14ac:dyDescent="0.3">
      <c r="A256" s="7">
        <v>41306.654317129629</v>
      </c>
      <c r="B256" s="8">
        <v>6.5</v>
      </c>
      <c r="C256" s="8">
        <v>100</v>
      </c>
      <c r="D256" s="8">
        <v>70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5.75" thickBot="1" x14ac:dyDescent="0.3">
      <c r="A257" s="7">
        <v>41306.665613425925</v>
      </c>
      <c r="B257" s="8">
        <v>8.5</v>
      </c>
      <c r="C257" s="8">
        <v>100</v>
      </c>
      <c r="D257" s="8">
        <v>58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5.75" thickBot="1" x14ac:dyDescent="0.3">
      <c r="A258" s="7">
        <v>41306.668136574073</v>
      </c>
      <c r="B258" s="8">
        <v>8.5</v>
      </c>
      <c r="C258" s="8">
        <v>100</v>
      </c>
      <c r="D258" s="8">
        <v>58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5.75" thickBot="1" x14ac:dyDescent="0.3">
      <c r="A259" s="7">
        <v>41306.673773148148</v>
      </c>
      <c r="B259" s="8">
        <v>4.5</v>
      </c>
      <c r="C259" s="8">
        <v>87</v>
      </c>
      <c r="D259" s="8">
        <v>76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5.75" thickBot="1" x14ac:dyDescent="0.3">
      <c r="A260" s="7">
        <v>41306.678738425922</v>
      </c>
      <c r="B260" s="8">
        <v>7.5</v>
      </c>
      <c r="C260" s="8">
        <v>100</v>
      </c>
      <c r="D260" s="8">
        <v>83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5.75" thickBot="1" x14ac:dyDescent="0.3">
      <c r="A261" s="7">
        <v>41306.704375000001</v>
      </c>
      <c r="B261" s="8">
        <v>8</v>
      </c>
      <c r="C261" s="8">
        <v>100</v>
      </c>
      <c r="D261" s="8">
        <v>83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5.75" thickBot="1" x14ac:dyDescent="0.3">
      <c r="A262" s="7">
        <v>41306.705381944441</v>
      </c>
      <c r="B262" s="8">
        <v>8</v>
      </c>
      <c r="C262" s="8">
        <v>100</v>
      </c>
      <c r="D262" s="8">
        <v>83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5.75" thickBot="1" x14ac:dyDescent="0.3">
      <c r="A263" s="7">
        <v>41306.707488425927</v>
      </c>
      <c r="B263" s="8">
        <v>6.5</v>
      </c>
      <c r="C263" s="8">
        <v>79</v>
      </c>
      <c r="D263" s="8">
        <v>73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5.75" thickBot="1" x14ac:dyDescent="0.3">
      <c r="A264" s="7">
        <v>41306.768761574072</v>
      </c>
      <c r="B264" s="8">
        <v>7</v>
      </c>
      <c r="C264" s="8">
        <v>100</v>
      </c>
      <c r="D264" s="8">
        <v>91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5.75" thickBot="1" x14ac:dyDescent="0.3">
      <c r="A265" s="7">
        <v>41306.780266203707</v>
      </c>
      <c r="B265" s="8">
        <v>8.5</v>
      </c>
      <c r="C265" s="8">
        <v>95</v>
      </c>
      <c r="D265" s="8">
        <v>82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5.75" thickBot="1" x14ac:dyDescent="0.3">
      <c r="A266" s="7">
        <v>41306.785856481481</v>
      </c>
      <c r="B266" s="8">
        <v>9</v>
      </c>
      <c r="C266" s="8">
        <v>24</v>
      </c>
      <c r="D266" s="8">
        <v>19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5.75" thickBot="1" x14ac:dyDescent="0.3">
      <c r="A267" s="7">
        <v>41306.792060185187</v>
      </c>
      <c r="B267" s="8">
        <v>6</v>
      </c>
      <c r="C267" s="8">
        <v>100</v>
      </c>
      <c r="D267" s="8">
        <v>91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5.75" thickBot="1" x14ac:dyDescent="0.3">
      <c r="A268" s="7">
        <v>41306.806967592594</v>
      </c>
      <c r="B268" s="8">
        <v>7.5</v>
      </c>
      <c r="C268" s="8">
        <v>95</v>
      </c>
      <c r="D268" s="8">
        <v>91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5.75" thickBot="1" x14ac:dyDescent="0.3">
      <c r="A269" s="7">
        <v>41306.855115740742</v>
      </c>
      <c r="B269" s="8">
        <v>8</v>
      </c>
      <c r="C269" s="8">
        <v>87</v>
      </c>
      <c r="D269" s="8">
        <v>90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5.75" thickBot="1" x14ac:dyDescent="0.3">
      <c r="A270" s="7">
        <v>41306.870011574072</v>
      </c>
      <c r="B270" s="8">
        <v>7</v>
      </c>
      <c r="C270" s="8">
        <v>200</v>
      </c>
      <c r="D270" s="8">
        <v>91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5.75" thickBot="1" x14ac:dyDescent="0.3">
      <c r="A271" s="7">
        <v>41306.879942129628</v>
      </c>
      <c r="B271" s="8">
        <v>6</v>
      </c>
      <c r="C271" s="8">
        <v>100</v>
      </c>
      <c r="D271" s="8">
        <v>75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5.75" thickBot="1" x14ac:dyDescent="0.3">
      <c r="A272" s="7">
        <v>41306.926412037035</v>
      </c>
      <c r="B272" s="8">
        <v>7.5</v>
      </c>
      <c r="C272" s="8">
        <v>70</v>
      </c>
      <c r="D272" s="8">
        <v>76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5.75" thickBot="1" x14ac:dyDescent="0.3">
      <c r="A273" s="7">
        <v>41306.945497685185</v>
      </c>
      <c r="B273" s="8">
        <v>6</v>
      </c>
      <c r="C273" s="8">
        <v>79</v>
      </c>
      <c r="D273" s="8">
        <v>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5.75" thickBot="1" x14ac:dyDescent="0.3">
      <c r="A274" s="7">
        <v>41306.957407407404</v>
      </c>
      <c r="B274" s="8">
        <v>7</v>
      </c>
      <c r="C274" s="8">
        <v>79</v>
      </c>
      <c r="D274" s="8">
        <v>84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5.75" thickBot="1" x14ac:dyDescent="0.3">
      <c r="A275" s="7">
        <v>41306.965439814812</v>
      </c>
      <c r="B275" s="8">
        <v>8</v>
      </c>
      <c r="C275" s="8">
        <v>200</v>
      </c>
      <c r="D275" s="8">
        <v>98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5.75" thickBot="1" x14ac:dyDescent="0.3">
      <c r="A276" s="7">
        <v>41306.965902777774</v>
      </c>
      <c r="B276" s="8">
        <v>5</v>
      </c>
      <c r="C276" s="8">
        <v>95</v>
      </c>
      <c r="D276" s="8">
        <v>56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5.75" thickBot="1" x14ac:dyDescent="0.3">
      <c r="A277" s="7">
        <v>41307.079409722224</v>
      </c>
      <c r="B277" s="8">
        <v>6</v>
      </c>
      <c r="C277" s="8">
        <v>95</v>
      </c>
      <c r="D277" s="8">
        <v>65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5.75" thickBot="1" x14ac:dyDescent="0.3">
      <c r="A278" s="7">
        <v>41307.208240740743</v>
      </c>
      <c r="B278" s="8">
        <v>10</v>
      </c>
      <c r="C278" s="8">
        <v>83</v>
      </c>
      <c r="D278" s="8">
        <v>80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5.75" thickBot="1" x14ac:dyDescent="0.3">
      <c r="A279" s="7">
        <v>41307.223634259259</v>
      </c>
      <c r="B279" s="8">
        <v>9</v>
      </c>
      <c r="C279" s="8">
        <v>100</v>
      </c>
      <c r="D279" s="8">
        <v>95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5.75" thickBot="1" x14ac:dyDescent="0.3">
      <c r="A280" s="7">
        <v>41307.236944444441</v>
      </c>
      <c r="B280" s="8">
        <v>6</v>
      </c>
      <c r="C280" s="8">
        <v>100</v>
      </c>
      <c r="D280" s="8">
        <v>91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5.75" thickBot="1" x14ac:dyDescent="0.3">
      <c r="A281" s="7">
        <v>41307.26221064815</v>
      </c>
      <c r="B281" s="8">
        <v>7</v>
      </c>
      <c r="C281" s="8">
        <v>95</v>
      </c>
      <c r="D281" s="8">
        <v>65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5.75" thickBot="1" x14ac:dyDescent="0.3">
      <c r="A282" s="7">
        <v>41307.273113425923</v>
      </c>
      <c r="B282" s="8">
        <v>4</v>
      </c>
      <c r="C282" s="8">
        <v>91</v>
      </c>
      <c r="D282" s="8">
        <v>77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5.75" thickBot="1" x14ac:dyDescent="0.3">
      <c r="A283" s="7">
        <v>41307.281643518516</v>
      </c>
      <c r="B283" s="8">
        <v>2.5</v>
      </c>
      <c r="C283" s="8">
        <v>100</v>
      </c>
      <c r="D283" s="8">
        <v>66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5.75" thickBot="1" x14ac:dyDescent="0.3">
      <c r="A284" s="7">
        <v>41307.284201388888</v>
      </c>
      <c r="B284" s="8">
        <v>10</v>
      </c>
      <c r="C284" s="8">
        <v>92</v>
      </c>
      <c r="D284" s="8">
        <v>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5.75" thickBot="1" x14ac:dyDescent="0.3">
      <c r="A285" s="7">
        <v>41307.328333333331</v>
      </c>
      <c r="B285" s="8">
        <v>10</v>
      </c>
      <c r="C285" s="8">
        <v>70</v>
      </c>
      <c r="D285" s="8">
        <v>50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5.75" thickBot="1" x14ac:dyDescent="0.3">
      <c r="A286" s="7">
        <v>41307.329131944447</v>
      </c>
      <c r="B286" s="8">
        <v>5</v>
      </c>
      <c r="C286" s="8">
        <v>100</v>
      </c>
      <c r="D286" s="8">
        <v>79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5.75" thickBot="1" x14ac:dyDescent="0.3">
      <c r="A287" s="7">
        <v>41307.330381944441</v>
      </c>
      <c r="B287" s="8">
        <v>8</v>
      </c>
      <c r="C287" s="8">
        <v>91</v>
      </c>
      <c r="D287" s="8">
        <v>91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5.75" thickBot="1" x14ac:dyDescent="0.3">
      <c r="A288" s="7">
        <v>41307.375057870369</v>
      </c>
      <c r="B288" s="8">
        <v>7</v>
      </c>
      <c r="C288" s="8">
        <v>91</v>
      </c>
      <c r="D288" s="8">
        <v>86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5.75" thickBot="1" x14ac:dyDescent="0.3">
      <c r="A289" s="7">
        <v>41307.376585648148</v>
      </c>
      <c r="B289" s="8">
        <v>7.5</v>
      </c>
      <c r="C289" s="8">
        <v>100</v>
      </c>
      <c r="D289" s="8">
        <v>87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5.75" thickBot="1" x14ac:dyDescent="0.3">
      <c r="A290" s="7">
        <v>41307.390787037039</v>
      </c>
      <c r="B290" s="8">
        <v>4.5</v>
      </c>
      <c r="C290" s="8">
        <v>100</v>
      </c>
      <c r="D290" s="8">
        <v>62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5.75" thickBot="1" x14ac:dyDescent="0.3">
      <c r="A291" s="7">
        <v>41307.394131944442</v>
      </c>
      <c r="B291" s="8">
        <v>7.5</v>
      </c>
      <c r="C291" s="8">
        <v>83</v>
      </c>
      <c r="D291" s="8">
        <v>85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5.75" thickBot="1" x14ac:dyDescent="0.3">
      <c r="A292" s="7">
        <v>41307.427129629628</v>
      </c>
      <c r="B292" s="8">
        <v>8</v>
      </c>
      <c r="C292" s="8">
        <v>79</v>
      </c>
      <c r="D292" s="8">
        <v>84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5.75" thickBot="1" x14ac:dyDescent="0.3">
      <c r="A293" s="7">
        <v>41307.435636574075</v>
      </c>
      <c r="B293" s="8">
        <v>8</v>
      </c>
      <c r="C293" s="8">
        <v>83</v>
      </c>
      <c r="D293" s="8">
        <v>60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5.75" thickBot="1" x14ac:dyDescent="0.3">
      <c r="A294" s="7">
        <v>41307.449328703704</v>
      </c>
      <c r="B294" s="8">
        <v>7.5</v>
      </c>
      <c r="C294" s="8">
        <v>100</v>
      </c>
      <c r="D294" s="8">
        <v>87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5.75" thickBot="1" x14ac:dyDescent="0.3">
      <c r="A295" s="7">
        <v>41307.451412037037</v>
      </c>
      <c r="B295" s="8">
        <v>9</v>
      </c>
      <c r="C295" s="8">
        <v>95</v>
      </c>
      <c r="D295" s="8">
        <v>86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5.75" thickBot="1" x14ac:dyDescent="0.3">
      <c r="A296" s="7">
        <v>41307.459097222221</v>
      </c>
      <c r="B296" s="8">
        <v>8.5</v>
      </c>
      <c r="C296" s="8">
        <v>100</v>
      </c>
      <c r="D296" s="8">
        <v>95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5.75" thickBot="1" x14ac:dyDescent="0.3">
      <c r="A297" s="7">
        <v>41307.460763888892</v>
      </c>
      <c r="B297" s="8">
        <v>9</v>
      </c>
      <c r="C297" s="8">
        <v>100</v>
      </c>
      <c r="D297" s="8">
        <v>83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5.75" thickBot="1" x14ac:dyDescent="0.3">
      <c r="A298" s="7">
        <v>41307.470462962963</v>
      </c>
      <c r="B298" s="8">
        <v>5</v>
      </c>
      <c r="C298" s="8">
        <v>95</v>
      </c>
      <c r="D298" s="8">
        <v>78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5.75" thickBot="1" x14ac:dyDescent="0.3">
      <c r="A299" s="7">
        <v>41307.483287037037</v>
      </c>
      <c r="B299" s="8">
        <v>7</v>
      </c>
      <c r="C299" s="8">
        <v>95</v>
      </c>
      <c r="D299" s="8">
        <v>86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5.75" thickBot="1" x14ac:dyDescent="0.3">
      <c r="A300" s="7">
        <v>41307.496666666666</v>
      </c>
      <c r="B300" s="8">
        <v>7.5</v>
      </c>
      <c r="C300" s="8">
        <v>100</v>
      </c>
      <c r="D300" s="8">
        <v>58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5.75" thickBot="1" x14ac:dyDescent="0.3">
      <c r="A301" s="7">
        <v>41307.496944444443</v>
      </c>
      <c r="B301" s="8">
        <v>11</v>
      </c>
      <c r="C301" s="8">
        <v>79</v>
      </c>
      <c r="D301" s="8">
        <v>23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5.75" thickBot="1" x14ac:dyDescent="0.3">
      <c r="A302" s="7">
        <v>41307.532476851855</v>
      </c>
      <c r="B302" s="8">
        <v>9</v>
      </c>
      <c r="C302" s="8">
        <v>70</v>
      </c>
      <c r="D302" s="8">
        <v>40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5.75" thickBot="1" x14ac:dyDescent="0.3">
      <c r="A303" s="7">
        <v>41307.553831018522</v>
      </c>
      <c r="B303" s="8">
        <v>6.5</v>
      </c>
      <c r="C303" s="8">
        <v>92</v>
      </c>
      <c r="D303" s="8">
        <v>68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5.75" thickBot="1" x14ac:dyDescent="0.3">
      <c r="A304" s="7">
        <v>41307.567743055559</v>
      </c>
      <c r="B304" s="8">
        <v>5</v>
      </c>
      <c r="C304" s="8">
        <v>95</v>
      </c>
      <c r="D304" s="8">
        <v>69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5.75" thickBot="1" x14ac:dyDescent="0.3">
      <c r="A305" s="7">
        <v>41307.569745370369</v>
      </c>
      <c r="B305" s="8">
        <v>8.5</v>
      </c>
      <c r="C305" s="8">
        <v>100</v>
      </c>
      <c r="D305" s="8">
        <v>95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5.75" thickBot="1" x14ac:dyDescent="0.3">
      <c r="A306" s="7">
        <v>41307.574178240742</v>
      </c>
      <c r="B306" s="8">
        <v>8</v>
      </c>
      <c r="C306" s="8">
        <v>87</v>
      </c>
      <c r="D306" s="8">
        <v>85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5.75" thickBot="1" x14ac:dyDescent="0.3">
      <c r="A307" s="7">
        <v>41307.587523148148</v>
      </c>
      <c r="B307" s="8">
        <v>0</v>
      </c>
      <c r="C307" s="8">
        <v>87</v>
      </c>
      <c r="D307" s="8">
        <v>71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5.75" thickBot="1" x14ac:dyDescent="0.3">
      <c r="A308" s="7">
        <v>41307.588900462964</v>
      </c>
      <c r="B308" s="8">
        <v>6.5</v>
      </c>
      <c r="C308" s="8">
        <v>87</v>
      </c>
      <c r="D308" s="8">
        <v>71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5.75" thickBot="1" x14ac:dyDescent="0.3">
      <c r="A309" s="7">
        <v>41307.594907407409</v>
      </c>
      <c r="B309" s="8">
        <v>10.5</v>
      </c>
      <c r="C309" s="8">
        <v>91</v>
      </c>
      <c r="D309" s="8">
        <v>86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5.75" thickBot="1" x14ac:dyDescent="0.3">
      <c r="A310" s="7">
        <v>41307.628298611111</v>
      </c>
      <c r="B310" s="8">
        <v>6</v>
      </c>
      <c r="C310" s="8">
        <v>95</v>
      </c>
      <c r="D310" s="8">
        <v>91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5.75" thickBot="1" x14ac:dyDescent="0.3">
      <c r="A311" s="7">
        <v>41307.650439814817</v>
      </c>
      <c r="B311" s="8">
        <v>0</v>
      </c>
      <c r="C311" s="8">
        <v>100</v>
      </c>
      <c r="D311" s="8">
        <v>86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5.75" thickBot="1" x14ac:dyDescent="0.3">
      <c r="A312" s="7">
        <v>41307.661828703705</v>
      </c>
      <c r="B312" s="8">
        <v>11</v>
      </c>
      <c r="C312" s="8">
        <v>95</v>
      </c>
      <c r="D312" s="8">
        <v>86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5.75" thickBot="1" x14ac:dyDescent="0.3">
      <c r="A313" s="7">
        <v>41307.691689814812</v>
      </c>
      <c r="B313" s="8">
        <v>8</v>
      </c>
      <c r="C313" s="8">
        <v>100</v>
      </c>
      <c r="D313" s="8">
        <v>95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5.75" thickBot="1" x14ac:dyDescent="0.3">
      <c r="A314" s="7">
        <v>41307.700266203705</v>
      </c>
      <c r="B314" s="8">
        <v>7</v>
      </c>
      <c r="C314" s="8">
        <v>95</v>
      </c>
      <c r="D314" s="8">
        <v>69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5.75" thickBot="1" x14ac:dyDescent="0.3">
      <c r="A315" s="7">
        <v>41307.70784722222</v>
      </c>
      <c r="B315" s="8">
        <v>5</v>
      </c>
      <c r="C315" s="8">
        <v>91</v>
      </c>
      <c r="D315" s="8">
        <v>77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5.75" thickBot="1" x14ac:dyDescent="0.3">
      <c r="A316" s="7">
        <v>41307.709085648145</v>
      </c>
      <c r="B316" s="8">
        <v>9</v>
      </c>
      <c r="C316" s="8">
        <v>100</v>
      </c>
      <c r="D316" s="8">
        <v>91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5.75" thickBot="1" x14ac:dyDescent="0.3">
      <c r="A317" s="7">
        <v>41307.794432870367</v>
      </c>
      <c r="B317" s="8">
        <v>8</v>
      </c>
      <c r="C317" s="8">
        <v>91</v>
      </c>
      <c r="D317" s="8">
        <v>72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5.75" thickBot="1" x14ac:dyDescent="0.3">
      <c r="A318" s="7">
        <v>41307.796400462961</v>
      </c>
      <c r="B318" s="8">
        <v>7</v>
      </c>
      <c r="C318" s="8">
        <v>95</v>
      </c>
      <c r="D318" s="8">
        <v>82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5.75" thickBot="1" x14ac:dyDescent="0.3">
      <c r="A319" s="7">
        <v>41307.81826388889</v>
      </c>
      <c r="B319" s="8">
        <v>8</v>
      </c>
      <c r="C319" s="8">
        <v>95</v>
      </c>
      <c r="D319" s="8">
        <v>91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5.75" thickBot="1" x14ac:dyDescent="0.3">
      <c r="A320" s="7">
        <v>41307.874085648145</v>
      </c>
      <c r="B320" s="8">
        <v>7</v>
      </c>
      <c r="C320" s="8">
        <v>95</v>
      </c>
      <c r="D320" s="8">
        <v>52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5.75" thickBot="1" x14ac:dyDescent="0.3">
      <c r="A321" s="7">
        <v>41307.897627314815</v>
      </c>
      <c r="B321" s="8">
        <v>8.5</v>
      </c>
      <c r="C321" s="8">
        <v>100</v>
      </c>
      <c r="D321" s="8">
        <v>75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5.75" thickBot="1" x14ac:dyDescent="0.3">
      <c r="A322" s="7">
        <v>41307.914861111109</v>
      </c>
      <c r="B322" s="8">
        <v>7</v>
      </c>
      <c r="C322" s="8">
        <v>120</v>
      </c>
      <c r="D322" s="8">
        <v>55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5.75" thickBot="1" x14ac:dyDescent="0.3">
      <c r="A323" s="7">
        <v>41307.918449074074</v>
      </c>
      <c r="B323" s="8">
        <v>9.5</v>
      </c>
      <c r="C323" s="8">
        <v>100</v>
      </c>
      <c r="D323" s="8">
        <v>79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5.75" thickBot="1" x14ac:dyDescent="0.3">
      <c r="A324" s="7">
        <v>41307.98232638889</v>
      </c>
      <c r="B324" s="8">
        <v>6.5</v>
      </c>
      <c r="C324" s="8">
        <v>95</v>
      </c>
      <c r="D324" s="8">
        <v>91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5.75" thickBot="1" x14ac:dyDescent="0.3">
      <c r="A325" s="7">
        <v>41307.990057870367</v>
      </c>
      <c r="B325" s="8">
        <v>7</v>
      </c>
      <c r="C325" s="8">
        <v>83</v>
      </c>
      <c r="D325" s="8">
        <v>95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5.75" thickBot="1" x14ac:dyDescent="0.3">
      <c r="A326" s="7">
        <v>41308.058738425927</v>
      </c>
      <c r="B326" s="8">
        <v>10</v>
      </c>
      <c r="C326" s="8">
        <v>95</v>
      </c>
      <c r="D326" s="8">
        <v>92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5.75" thickBot="1" x14ac:dyDescent="0.3">
      <c r="A327" s="7">
        <v>41308.069780092592</v>
      </c>
      <c r="B327" s="8">
        <v>8</v>
      </c>
      <c r="C327" s="8">
        <v>100</v>
      </c>
      <c r="D327" s="8">
        <v>83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5.75" thickBot="1" x14ac:dyDescent="0.3">
      <c r="A328" s="7">
        <v>41308.122407407405</v>
      </c>
      <c r="B328" s="8">
        <v>8</v>
      </c>
      <c r="C328" s="8">
        <v>83</v>
      </c>
      <c r="D328" s="8">
        <v>80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5.75" thickBot="1" x14ac:dyDescent="0.3">
      <c r="A329" s="7">
        <v>41308.141006944446</v>
      </c>
      <c r="B329" s="8">
        <v>6</v>
      </c>
      <c r="C329" s="8">
        <v>92</v>
      </c>
      <c r="D329" s="8">
        <v>68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5.75" thickBot="1" x14ac:dyDescent="0.3">
      <c r="A330" s="7">
        <v>41308.160567129627</v>
      </c>
      <c r="B330" s="8">
        <v>8</v>
      </c>
      <c r="C330" s="8">
        <v>83</v>
      </c>
      <c r="D330" s="8">
        <v>75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5.75" thickBot="1" x14ac:dyDescent="0.3">
      <c r="A331" s="7">
        <v>41308.163368055553</v>
      </c>
      <c r="B331" s="8">
        <v>9</v>
      </c>
      <c r="C331" s="8">
        <v>79</v>
      </c>
      <c r="D331" s="8">
        <v>94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5.75" thickBot="1" x14ac:dyDescent="0.3">
      <c r="A332" s="7">
        <v>41308.173113425924</v>
      </c>
      <c r="B332" s="8">
        <v>0</v>
      </c>
      <c r="C332" s="8">
        <v>98</v>
      </c>
      <c r="D332" s="8">
        <v>68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5.75" thickBot="1" x14ac:dyDescent="0.3">
      <c r="A333" s="7">
        <v>41308.173321759263</v>
      </c>
      <c r="B333" s="8">
        <v>7</v>
      </c>
      <c r="C333" s="8">
        <v>98</v>
      </c>
      <c r="D333" s="8">
        <v>68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5.75" thickBot="1" x14ac:dyDescent="0.3">
      <c r="A334" s="7">
        <v>41308.228078703702</v>
      </c>
      <c r="B334" s="8">
        <v>0</v>
      </c>
      <c r="C334" s="8">
        <v>92</v>
      </c>
      <c r="D334" s="8">
        <v>68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5.75" thickBot="1" x14ac:dyDescent="0.3">
      <c r="A335" s="7">
        <v>41308.274409722224</v>
      </c>
      <c r="B335" s="8">
        <v>4</v>
      </c>
      <c r="C335" s="8">
        <v>95</v>
      </c>
      <c r="D335" s="8">
        <v>69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5.75" thickBot="1" x14ac:dyDescent="0.3">
      <c r="A336" s="7">
        <v>41308.277118055557</v>
      </c>
      <c r="B336" s="8">
        <v>8.5</v>
      </c>
      <c r="C336" s="8">
        <v>95</v>
      </c>
      <c r="D336" s="8">
        <v>86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5.75" thickBot="1" x14ac:dyDescent="0.3">
      <c r="A337" s="7">
        <v>41308.322581018518</v>
      </c>
      <c r="B337" s="8">
        <v>10.5</v>
      </c>
      <c r="C337" s="8">
        <v>54</v>
      </c>
      <c r="D337" s="8">
        <v>76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5.75" thickBot="1" x14ac:dyDescent="0.3">
      <c r="A338" s="7">
        <v>41308.323530092595</v>
      </c>
      <c r="B338" s="8">
        <v>8</v>
      </c>
      <c r="C338" s="8">
        <v>92</v>
      </c>
      <c r="D338" s="8">
        <v>68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5.75" thickBot="1" x14ac:dyDescent="0.3">
      <c r="A339" s="7">
        <v>41308.330034722225</v>
      </c>
      <c r="B339" s="8">
        <v>7</v>
      </c>
      <c r="C339" s="8">
        <v>91</v>
      </c>
      <c r="D339" s="8">
        <v>72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5.75" thickBot="1" x14ac:dyDescent="0.3">
      <c r="A340" s="7">
        <v>41308.34306712963</v>
      </c>
      <c r="B340" s="8">
        <v>6</v>
      </c>
      <c r="C340" s="8">
        <v>91</v>
      </c>
      <c r="D340" s="8">
        <v>59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5.75" thickBot="1" x14ac:dyDescent="0.3">
      <c r="A341" s="7">
        <v>41308.345057870371</v>
      </c>
      <c r="B341" s="8">
        <v>8</v>
      </c>
      <c r="C341" s="8">
        <v>75</v>
      </c>
      <c r="D341" s="8">
        <v>83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5.75" thickBot="1" x14ac:dyDescent="0.3">
      <c r="A342" s="7">
        <v>41308.346724537034</v>
      </c>
      <c r="B342" s="8">
        <v>8</v>
      </c>
      <c r="C342" s="8">
        <v>95</v>
      </c>
      <c r="D342" s="8">
        <v>82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5.75" thickBot="1" x14ac:dyDescent="0.3">
      <c r="A343" s="7">
        <v>41308.348136574074</v>
      </c>
      <c r="B343" s="8">
        <v>7.5</v>
      </c>
      <c r="C343" s="8">
        <v>68</v>
      </c>
      <c r="D343" s="8">
        <v>92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5.75" thickBot="1" x14ac:dyDescent="0.3">
      <c r="A344" s="7">
        <v>41308.373252314814</v>
      </c>
      <c r="B344" s="8">
        <v>6.5</v>
      </c>
      <c r="C344" s="8">
        <v>95</v>
      </c>
      <c r="D344" s="8">
        <v>82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5.75" thickBot="1" x14ac:dyDescent="0.3">
      <c r="A345" s="7">
        <v>41308.379826388889</v>
      </c>
      <c r="B345" s="8">
        <v>8</v>
      </c>
      <c r="C345" s="8">
        <v>100</v>
      </c>
      <c r="D345" s="8">
        <v>87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5.75" thickBot="1" x14ac:dyDescent="0.3">
      <c r="A346" s="7">
        <v>41308.381192129629</v>
      </c>
      <c r="B346" s="8">
        <v>8</v>
      </c>
      <c r="C346" s="8">
        <v>95</v>
      </c>
      <c r="D346" s="8">
        <v>95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5.75" thickBot="1" x14ac:dyDescent="0.3">
      <c r="A347" s="7">
        <v>41308.398842592593</v>
      </c>
      <c r="B347" s="8">
        <v>5.5</v>
      </c>
      <c r="C347" s="8">
        <v>95</v>
      </c>
      <c r="D347" s="8">
        <v>86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5.75" thickBot="1" x14ac:dyDescent="0.3">
      <c r="A348" s="7">
        <v>41308.433182870373</v>
      </c>
      <c r="B348" s="8">
        <v>8</v>
      </c>
      <c r="C348" s="8">
        <v>87</v>
      </c>
      <c r="D348" s="8">
        <v>95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5.75" thickBot="1" x14ac:dyDescent="0.3">
      <c r="A349" s="7">
        <v>41308.439479166664</v>
      </c>
      <c r="B349" s="8">
        <v>7</v>
      </c>
      <c r="C349" s="8">
        <v>92</v>
      </c>
      <c r="D349" s="8">
        <v>85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5.75" thickBot="1" x14ac:dyDescent="0.3">
      <c r="A350" s="7">
        <v>41308.468090277776</v>
      </c>
      <c r="B350" s="8">
        <v>6.5</v>
      </c>
      <c r="C350" s="8">
        <v>91</v>
      </c>
      <c r="D350" s="8">
        <v>90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5.75" thickBot="1" x14ac:dyDescent="0.3">
      <c r="A351" s="7">
        <v>41308.513356481482</v>
      </c>
      <c r="B351" s="8">
        <v>8</v>
      </c>
      <c r="C351" s="8">
        <v>100</v>
      </c>
      <c r="D351" s="8">
        <v>70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5.75" thickBot="1" x14ac:dyDescent="0.3">
      <c r="A352" s="7">
        <v>41308.523449074077</v>
      </c>
      <c r="B352" s="8">
        <v>8.5</v>
      </c>
      <c r="C352" s="8">
        <v>82</v>
      </c>
      <c r="D352" s="8">
        <v>86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5.75" thickBot="1" x14ac:dyDescent="0.3">
      <c r="A353" s="7">
        <v>41308.52721064815</v>
      </c>
      <c r="B353" s="8">
        <v>10</v>
      </c>
      <c r="C353" s="8">
        <v>22</v>
      </c>
      <c r="D353" s="8">
        <v>17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5.75" thickBot="1" x14ac:dyDescent="0.3">
      <c r="A354" s="7">
        <v>41308.570104166669</v>
      </c>
      <c r="B354" s="8">
        <v>6.5</v>
      </c>
      <c r="C354" s="8">
        <v>79</v>
      </c>
      <c r="D354" s="8">
        <v>63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5.75" thickBot="1" x14ac:dyDescent="0.3">
      <c r="A355" s="7">
        <v>41308.581226851849</v>
      </c>
      <c r="B355" s="8">
        <v>7.5</v>
      </c>
      <c r="C355" s="8">
        <v>100</v>
      </c>
      <c r="D355" s="8">
        <v>75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5.75" thickBot="1" x14ac:dyDescent="0.3">
      <c r="A356" s="7">
        <v>41308.600949074076</v>
      </c>
      <c r="B356" s="8">
        <v>9</v>
      </c>
      <c r="C356" s="8">
        <v>95</v>
      </c>
      <c r="D356" s="8">
        <v>86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5.75" thickBot="1" x14ac:dyDescent="0.3">
      <c r="A357" s="7">
        <v>41308.603668981479</v>
      </c>
      <c r="B357" s="8">
        <v>8.5</v>
      </c>
      <c r="C357" s="8">
        <v>87</v>
      </c>
      <c r="D357" s="8">
        <v>71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5.75" thickBot="1" x14ac:dyDescent="0.3">
      <c r="A358" s="7">
        <v>41308.620868055557</v>
      </c>
      <c r="B358" s="8">
        <v>9.5</v>
      </c>
      <c r="C358" s="8">
        <v>100</v>
      </c>
      <c r="D358" s="8">
        <v>100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5.75" thickBot="1" x14ac:dyDescent="0.3">
      <c r="A359" s="7">
        <v>41308.620995370373</v>
      </c>
      <c r="B359" s="8">
        <v>8</v>
      </c>
      <c r="C359" s="8">
        <v>83</v>
      </c>
      <c r="D359" s="8">
        <v>75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5.75" thickBot="1" x14ac:dyDescent="0.3">
      <c r="A360" s="7">
        <v>41308.637141203704</v>
      </c>
      <c r="B360" s="8">
        <v>8</v>
      </c>
      <c r="C360" s="8">
        <v>91</v>
      </c>
      <c r="D360" s="8">
        <v>100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5.75" thickBot="1" x14ac:dyDescent="0.3">
      <c r="A361" s="7">
        <v>41308.661076388889</v>
      </c>
      <c r="B361" s="8">
        <v>6</v>
      </c>
      <c r="C361" s="8">
        <v>100</v>
      </c>
      <c r="D361" s="8">
        <v>70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5.75" thickBot="1" x14ac:dyDescent="0.3">
      <c r="A362" s="7">
        <v>41308.695983796293</v>
      </c>
      <c r="B362" s="8">
        <v>8</v>
      </c>
      <c r="C362" s="8">
        <v>83</v>
      </c>
      <c r="D362" s="8">
        <v>55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5.75" thickBot="1" x14ac:dyDescent="0.3">
      <c r="A363" s="7">
        <v>41308.710694444446</v>
      </c>
      <c r="B363" s="8">
        <v>4.5</v>
      </c>
      <c r="C363" s="8">
        <v>100</v>
      </c>
      <c r="D363" s="8">
        <v>70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5.75" thickBot="1" x14ac:dyDescent="0.3">
      <c r="A364" s="7">
        <v>41308.723715277774</v>
      </c>
      <c r="B364" s="8">
        <v>6</v>
      </c>
      <c r="C364" s="8">
        <v>100</v>
      </c>
      <c r="D364" s="8">
        <v>79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5.75" thickBot="1" x14ac:dyDescent="0.3">
      <c r="A365" s="7">
        <v>41308.759699074071</v>
      </c>
      <c r="B365" s="8">
        <v>8</v>
      </c>
      <c r="C365" s="8">
        <v>95</v>
      </c>
      <c r="D365" s="8">
        <v>65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5.75" thickBot="1" x14ac:dyDescent="0.3">
      <c r="A366" s="7">
        <v>41308.769282407404</v>
      </c>
      <c r="B366" s="8">
        <v>8.5</v>
      </c>
      <c r="C366" s="8">
        <v>95</v>
      </c>
      <c r="D366" s="8">
        <v>100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5.75" thickBot="1" x14ac:dyDescent="0.3">
      <c r="A367" s="7">
        <v>41308.773009259261</v>
      </c>
      <c r="B367" s="8">
        <v>0</v>
      </c>
      <c r="C367" s="8">
        <v>95</v>
      </c>
      <c r="D367" s="8">
        <v>65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5.75" thickBot="1" x14ac:dyDescent="0.3">
      <c r="A368" s="7">
        <v>41308.825891203705</v>
      </c>
      <c r="B368" s="8">
        <v>6</v>
      </c>
      <c r="C368" s="8">
        <v>95</v>
      </c>
      <c r="D368" s="8">
        <v>78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5.75" thickBot="1" x14ac:dyDescent="0.3">
      <c r="A369" s="7">
        <v>41308.835972222223</v>
      </c>
      <c r="B369" s="8">
        <v>7.5</v>
      </c>
      <c r="C369" s="8">
        <v>54</v>
      </c>
      <c r="D369" s="8">
        <v>84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5.75" thickBot="1" x14ac:dyDescent="0.3">
      <c r="A370" s="7">
        <v>41308.836284722223</v>
      </c>
      <c r="B370" s="8">
        <v>7.5</v>
      </c>
      <c r="C370" s="8">
        <v>54</v>
      </c>
      <c r="D370" s="8">
        <v>84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5.75" thickBot="1" x14ac:dyDescent="0.3">
      <c r="A371" s="7">
        <v>41308.847777777781</v>
      </c>
      <c r="B371" s="8">
        <v>9.5</v>
      </c>
      <c r="C371" s="8">
        <v>83</v>
      </c>
      <c r="D371" s="8">
        <v>90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5.75" thickBot="1" x14ac:dyDescent="0.3">
      <c r="A372" s="7">
        <v>41308.851377314815</v>
      </c>
      <c r="B372" s="8">
        <v>8</v>
      </c>
      <c r="C372" s="8">
        <v>100</v>
      </c>
      <c r="D372" s="8">
        <v>87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5.75" thickBot="1" x14ac:dyDescent="0.3">
      <c r="A373" s="7">
        <v>41308.869085648148</v>
      </c>
      <c r="B373" s="8">
        <v>8.5</v>
      </c>
      <c r="C373" s="8">
        <v>83</v>
      </c>
      <c r="D373" s="8">
        <v>90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5.75" thickBot="1" x14ac:dyDescent="0.3">
      <c r="A374" s="7">
        <v>41308.871944444443</v>
      </c>
      <c r="B374" s="8">
        <v>6.5</v>
      </c>
      <c r="C374" s="8">
        <v>87</v>
      </c>
      <c r="D374" s="8">
        <v>90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5.75" thickBot="1" x14ac:dyDescent="0.3">
      <c r="A375" s="7">
        <v>41308.884560185186</v>
      </c>
      <c r="B375" s="8">
        <v>6</v>
      </c>
      <c r="C375" s="8">
        <v>100</v>
      </c>
      <c r="D375" s="8">
        <v>70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5.75" thickBot="1" x14ac:dyDescent="0.3">
      <c r="A376" s="7">
        <v>41308.886122685188</v>
      </c>
      <c r="B376" s="8">
        <v>8</v>
      </c>
      <c r="C376" s="8">
        <v>91</v>
      </c>
      <c r="D376" s="8">
        <v>81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5.75" thickBot="1" x14ac:dyDescent="0.3">
      <c r="A377" s="7">
        <v>41308.888055555559</v>
      </c>
      <c r="B377" s="8">
        <v>9</v>
      </c>
      <c r="C377" s="8">
        <v>91</v>
      </c>
      <c r="D377" s="8">
        <v>92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5.75" thickBot="1" x14ac:dyDescent="0.3">
      <c r="A378" s="7">
        <v>41308.896226851852</v>
      </c>
      <c r="B378" s="8">
        <v>6.5</v>
      </c>
      <c r="C378" s="8">
        <v>95</v>
      </c>
      <c r="D378" s="8">
        <v>82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5.75" thickBot="1" x14ac:dyDescent="0.3">
      <c r="A379" s="7">
        <v>41308.911377314813</v>
      </c>
      <c r="B379" s="8">
        <v>7.5</v>
      </c>
      <c r="C379" s="8">
        <v>95</v>
      </c>
      <c r="D379" s="8">
        <v>91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5.75" thickBot="1" x14ac:dyDescent="0.3">
      <c r="A380" s="7">
        <v>41308.915069444447</v>
      </c>
      <c r="B380" s="8">
        <v>5</v>
      </c>
      <c r="C380" s="8">
        <v>87</v>
      </c>
      <c r="D380" s="8">
        <v>95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5.75" thickBot="1" x14ac:dyDescent="0.3">
      <c r="A381" s="7">
        <v>41308.922881944447</v>
      </c>
      <c r="B381" s="8">
        <v>6</v>
      </c>
      <c r="C381" s="8">
        <v>100</v>
      </c>
      <c r="D381" s="8">
        <v>75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5.75" thickBot="1" x14ac:dyDescent="0.3">
      <c r="A382" s="7">
        <v>41308.940868055557</v>
      </c>
      <c r="B382" s="8">
        <v>7</v>
      </c>
      <c r="C382" s="8">
        <v>91</v>
      </c>
      <c r="D382" s="8">
        <v>86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5.75" thickBot="1" x14ac:dyDescent="0.3">
      <c r="A383" s="7">
        <v>41308.946180555555</v>
      </c>
      <c r="B383" s="8">
        <v>7.5</v>
      </c>
      <c r="C383" s="8">
        <v>83</v>
      </c>
      <c r="D383" s="8">
        <v>80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5.75" thickBot="1" x14ac:dyDescent="0.3">
      <c r="A384" s="7">
        <v>41308.953657407408</v>
      </c>
      <c r="B384" s="8">
        <v>8.5</v>
      </c>
      <c r="C384" s="8">
        <v>75</v>
      </c>
      <c r="D384" s="8">
        <v>72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5.75" thickBot="1" x14ac:dyDescent="0.3">
      <c r="A385" s="7">
        <v>41308.959791666668</v>
      </c>
      <c r="B385" s="8">
        <v>8</v>
      </c>
      <c r="C385" s="8">
        <v>95</v>
      </c>
      <c r="D385" s="8">
        <v>82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5.75" thickBot="1" x14ac:dyDescent="0.3">
      <c r="A386" s="7">
        <v>41308.964097222219</v>
      </c>
      <c r="B386" s="8">
        <v>5.5</v>
      </c>
      <c r="C386" s="8">
        <v>91</v>
      </c>
      <c r="D386" s="8">
        <v>68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5.75" thickBot="1" x14ac:dyDescent="0.3">
      <c r="A387" s="7">
        <v>41308.964467592596</v>
      </c>
      <c r="B387" s="8">
        <v>6</v>
      </c>
      <c r="C387" s="8">
        <v>87</v>
      </c>
      <c r="D387" s="8">
        <v>76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5.75" thickBot="1" x14ac:dyDescent="0.3">
      <c r="A388" s="7">
        <v>41308.972175925926</v>
      </c>
      <c r="B388" s="8">
        <v>7.5</v>
      </c>
      <c r="C388" s="8">
        <v>79</v>
      </c>
      <c r="D388" s="8">
        <v>73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5.75" thickBot="1" x14ac:dyDescent="0.3">
      <c r="A389" s="7">
        <v>41309.001018518517</v>
      </c>
      <c r="B389" s="8">
        <v>7</v>
      </c>
      <c r="C389" s="8">
        <v>100</v>
      </c>
      <c r="D389" s="8">
        <v>92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5.75" thickBot="1" x14ac:dyDescent="0.3">
      <c r="A390" s="7">
        <v>41309.011712962965</v>
      </c>
      <c r="B390" s="8">
        <v>5.5</v>
      </c>
      <c r="C390" s="8">
        <v>95</v>
      </c>
      <c r="D390" s="8">
        <v>91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5.75" thickBot="1" x14ac:dyDescent="0.3">
      <c r="A391" s="7">
        <v>41309.023912037039</v>
      </c>
      <c r="B391" s="8">
        <v>7.5</v>
      </c>
      <c r="C391" s="8">
        <v>87</v>
      </c>
      <c r="D391" s="8">
        <v>85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5.75" thickBot="1" x14ac:dyDescent="0.3">
      <c r="A392" s="7">
        <v>41309.027997685182</v>
      </c>
      <c r="B392" s="8">
        <v>6.5</v>
      </c>
      <c r="C392" s="8">
        <v>95</v>
      </c>
      <c r="D392" s="8">
        <v>78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5.75" thickBot="1" x14ac:dyDescent="0.3">
      <c r="A393" s="7">
        <v>41309.033831018518</v>
      </c>
      <c r="B393" s="8">
        <v>8</v>
      </c>
      <c r="C393" s="8">
        <v>87</v>
      </c>
      <c r="D393" s="8">
        <v>95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5.75" thickBot="1" x14ac:dyDescent="0.3">
      <c r="A394" s="7">
        <v>41309.04724537037</v>
      </c>
      <c r="B394" s="8">
        <v>5</v>
      </c>
      <c r="C394" s="8">
        <v>91</v>
      </c>
      <c r="D394" s="8">
        <v>86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5.75" thickBot="1" x14ac:dyDescent="0.3">
      <c r="A395" s="7">
        <v>41309.050104166665</v>
      </c>
      <c r="B395" s="8">
        <v>7</v>
      </c>
      <c r="C395" s="8">
        <v>100</v>
      </c>
      <c r="D395" s="8">
        <v>83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5.75" thickBot="1" x14ac:dyDescent="0.3">
      <c r="A396" s="7">
        <v>41309.052002314813</v>
      </c>
      <c r="B396" s="8">
        <v>8</v>
      </c>
      <c r="C396" s="8">
        <v>100</v>
      </c>
      <c r="D396" s="8">
        <v>70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5.75" thickBot="1" x14ac:dyDescent="0.3">
      <c r="A397" s="7">
        <v>41309.060231481482</v>
      </c>
      <c r="B397" s="8">
        <v>6</v>
      </c>
      <c r="C397" s="8">
        <v>75</v>
      </c>
      <c r="D397" s="8">
        <v>72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5.75" thickBot="1" x14ac:dyDescent="0.3">
      <c r="A398" s="7">
        <v>41309.091562499998</v>
      </c>
      <c r="B398" s="8">
        <v>7</v>
      </c>
      <c r="C398" s="8">
        <v>100</v>
      </c>
      <c r="D398" s="8">
        <v>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5.75" thickBot="1" x14ac:dyDescent="0.3">
      <c r="A399" s="7">
        <v>41309.092916666668</v>
      </c>
      <c r="B399" s="8">
        <v>8</v>
      </c>
      <c r="C399" s="8">
        <v>100</v>
      </c>
      <c r="D399" s="8">
        <v>79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5.75" thickBot="1" x14ac:dyDescent="0.3">
      <c r="A400" s="7">
        <v>41309.098460648151</v>
      </c>
      <c r="B400" s="8">
        <v>6</v>
      </c>
      <c r="C400" s="8">
        <v>91</v>
      </c>
      <c r="D400" s="8">
        <v>81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5.75" thickBot="1" x14ac:dyDescent="0.3">
      <c r="A401" s="7">
        <v>41309.107152777775</v>
      </c>
      <c r="B401" s="8">
        <v>5</v>
      </c>
      <c r="C401" s="8">
        <v>100</v>
      </c>
      <c r="D401" s="8">
        <v>83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5.75" thickBot="1" x14ac:dyDescent="0.3">
      <c r="A402" s="7">
        <v>41309.107187499998</v>
      </c>
      <c r="B402" s="8">
        <v>6</v>
      </c>
      <c r="C402" s="8">
        <v>87</v>
      </c>
      <c r="D402" s="8">
        <v>90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5.75" thickBot="1" x14ac:dyDescent="0.3">
      <c r="A403" s="7">
        <v>41309.108749999999</v>
      </c>
      <c r="B403" s="8">
        <v>0</v>
      </c>
      <c r="C403" s="8">
        <v>83</v>
      </c>
      <c r="D403" s="8">
        <v>60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5.75" thickBot="1" x14ac:dyDescent="0.3">
      <c r="A404" s="7">
        <v>41309.110439814816</v>
      </c>
      <c r="B404" s="8">
        <v>5</v>
      </c>
      <c r="C404" s="8">
        <v>66</v>
      </c>
      <c r="D404" s="8">
        <v>56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5.75" thickBot="1" x14ac:dyDescent="0.3">
      <c r="A405" s="7">
        <v>41309.11209490741</v>
      </c>
      <c r="B405" s="8">
        <v>5</v>
      </c>
      <c r="C405" s="8">
        <v>87</v>
      </c>
      <c r="D405" s="8">
        <v>80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5.75" thickBot="1" x14ac:dyDescent="0.3">
      <c r="A406" s="7">
        <v>41309.114027777781</v>
      </c>
      <c r="B406" s="8">
        <v>9.5</v>
      </c>
      <c r="C406" s="8">
        <v>90</v>
      </c>
      <c r="D406" s="8">
        <v>50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5.75" thickBot="1" x14ac:dyDescent="0.3">
      <c r="A407" s="7">
        <v>41309.130694444444</v>
      </c>
      <c r="B407" s="8">
        <v>7</v>
      </c>
      <c r="C407" s="8">
        <v>100</v>
      </c>
      <c r="D407" s="8">
        <v>100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5.75" thickBot="1" x14ac:dyDescent="0.3">
      <c r="A408" s="7">
        <v>41309.131956018522</v>
      </c>
      <c r="B408" s="8">
        <v>9</v>
      </c>
      <c r="C408" s="8">
        <v>100</v>
      </c>
      <c r="D408" s="8">
        <v>79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5.75" thickBot="1" x14ac:dyDescent="0.3">
      <c r="A409" s="7">
        <v>41309.142997685187</v>
      </c>
      <c r="B409" s="8">
        <v>9</v>
      </c>
      <c r="C409" s="8">
        <v>98</v>
      </c>
      <c r="D409" s="8">
        <v>68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5.75" thickBot="1" x14ac:dyDescent="0.3">
      <c r="A410" s="7">
        <v>41309.147800925923</v>
      </c>
      <c r="B410" s="8">
        <v>7</v>
      </c>
      <c r="C410" s="8">
        <v>75</v>
      </c>
      <c r="D410" s="8">
        <v>61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5.75" thickBot="1" x14ac:dyDescent="0.3">
      <c r="A411" s="7">
        <v>41309.148148148146</v>
      </c>
      <c r="B411" s="8">
        <v>7</v>
      </c>
      <c r="C411" s="8">
        <v>75</v>
      </c>
      <c r="D411" s="8">
        <v>61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5.75" thickBot="1" x14ac:dyDescent="0.3">
      <c r="A412" s="7">
        <v>41309.176701388889</v>
      </c>
      <c r="B412" s="8">
        <v>6.5</v>
      </c>
      <c r="C412" s="8">
        <v>87</v>
      </c>
      <c r="D412" s="8">
        <v>76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5.75" thickBot="1" x14ac:dyDescent="0.3">
      <c r="A413" s="7">
        <v>41309.194178240738</v>
      </c>
      <c r="B413" s="8">
        <v>7</v>
      </c>
      <c r="C413" s="8">
        <v>66</v>
      </c>
      <c r="D413" s="8">
        <v>75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5.75" thickBot="1" x14ac:dyDescent="0.3">
      <c r="A414" s="7">
        <v>41309.225717592592</v>
      </c>
      <c r="B414" s="8">
        <v>8</v>
      </c>
      <c r="C414" s="8">
        <v>100</v>
      </c>
      <c r="D414" s="8">
        <v>95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5.75" thickBot="1" x14ac:dyDescent="0.3">
      <c r="A415" s="7">
        <v>41309.246296296296</v>
      </c>
      <c r="B415" s="8">
        <v>7.5</v>
      </c>
      <c r="C415" s="8">
        <v>95</v>
      </c>
      <c r="D415" s="8">
        <v>69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5.75" thickBot="1" x14ac:dyDescent="0.3">
      <c r="A416" s="7">
        <v>41309.26226851852</v>
      </c>
      <c r="B416" s="8">
        <v>4</v>
      </c>
      <c r="C416" s="8">
        <v>87</v>
      </c>
      <c r="D416" s="8">
        <v>71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5.75" thickBot="1" x14ac:dyDescent="0.3">
      <c r="A417" s="7">
        <v>41309.280787037038</v>
      </c>
      <c r="B417" s="8">
        <v>8</v>
      </c>
      <c r="C417" s="8">
        <v>87</v>
      </c>
      <c r="D417" s="8">
        <v>61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5.75" thickBot="1" x14ac:dyDescent="0.3">
      <c r="A418" s="7">
        <v>41309.286747685182</v>
      </c>
      <c r="B418" s="8">
        <v>7.5</v>
      </c>
      <c r="C418" s="8">
        <v>94</v>
      </c>
      <c r="D418" s="8">
        <v>78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5.75" thickBot="1" x14ac:dyDescent="0.3">
      <c r="A419" s="7">
        <v>41309.294293981482</v>
      </c>
      <c r="B419" s="8">
        <v>6</v>
      </c>
      <c r="C419" s="8">
        <v>92</v>
      </c>
      <c r="D419" s="8">
        <v>68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5.75" thickBot="1" x14ac:dyDescent="0.3">
      <c r="A420" s="7">
        <v>41309.314699074072</v>
      </c>
      <c r="B420" s="8">
        <v>8</v>
      </c>
      <c r="C420" s="8">
        <v>83</v>
      </c>
      <c r="D420" s="8">
        <v>80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5.75" thickBot="1" x14ac:dyDescent="0.3">
      <c r="A421" s="7">
        <v>41309.315763888888</v>
      </c>
      <c r="B421" s="8">
        <v>7</v>
      </c>
      <c r="C421" s="8">
        <v>95</v>
      </c>
      <c r="D421" s="8">
        <v>82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5.75" thickBot="1" x14ac:dyDescent="0.3">
      <c r="A422" s="7">
        <v>41309.321296296293</v>
      </c>
      <c r="B422" s="8">
        <v>7</v>
      </c>
      <c r="C422" s="8">
        <v>87</v>
      </c>
      <c r="D422" s="8">
        <v>95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5.75" thickBot="1" x14ac:dyDescent="0.3">
      <c r="A423" s="7">
        <v>41309.327835648146</v>
      </c>
      <c r="B423" s="8">
        <v>5</v>
      </c>
      <c r="C423" s="8">
        <v>100</v>
      </c>
      <c r="D423" s="8">
        <v>91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5.75" thickBot="1" x14ac:dyDescent="0.3">
      <c r="A424" s="7">
        <v>41309.334826388891</v>
      </c>
      <c r="B424" s="8">
        <v>7</v>
      </c>
      <c r="C424" s="8">
        <v>86</v>
      </c>
      <c r="D424" s="8">
        <v>76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5.75" thickBot="1" x14ac:dyDescent="0.3">
      <c r="A425" s="7">
        <v>41309.335219907407</v>
      </c>
      <c r="B425" s="8">
        <v>10</v>
      </c>
      <c r="C425" s="8">
        <v>100</v>
      </c>
      <c r="D425" s="8">
        <v>92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5.75" thickBot="1" x14ac:dyDescent="0.3">
      <c r="A426" s="7">
        <v>41309.340925925928</v>
      </c>
      <c r="B426" s="8">
        <v>3</v>
      </c>
      <c r="C426" s="8">
        <v>58</v>
      </c>
      <c r="D426" s="8">
        <v>85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5.75" thickBot="1" x14ac:dyDescent="0.3">
      <c r="A427" s="7">
        <v>41309.357071759259</v>
      </c>
      <c r="B427" s="8">
        <v>5</v>
      </c>
      <c r="C427" s="8">
        <v>183</v>
      </c>
      <c r="D427" s="8">
        <v>92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5.75" thickBot="1" x14ac:dyDescent="0.3">
      <c r="A428" s="7">
        <v>41309.376736111109</v>
      </c>
      <c r="B428" s="8">
        <v>6.5</v>
      </c>
      <c r="C428" s="8">
        <v>95</v>
      </c>
      <c r="D428" s="8">
        <v>56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5.75" thickBot="1" x14ac:dyDescent="0.3">
      <c r="A429" s="7">
        <v>41309.381064814814</v>
      </c>
      <c r="B429" s="8">
        <v>8</v>
      </c>
      <c r="C429" s="8">
        <v>100</v>
      </c>
      <c r="D429" s="8">
        <v>80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5.75" thickBot="1" x14ac:dyDescent="0.3">
      <c r="A430" s="7">
        <v>41309.382511574076</v>
      </c>
      <c r="B430" s="8">
        <v>6.5</v>
      </c>
      <c r="C430" s="8">
        <v>87</v>
      </c>
      <c r="D430" s="8">
        <v>66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5.75" thickBot="1" x14ac:dyDescent="0.3">
      <c r="A431" s="7">
        <v>41309.385659722226</v>
      </c>
      <c r="B431" s="8">
        <v>8.5</v>
      </c>
      <c r="C431" s="8">
        <v>95</v>
      </c>
      <c r="D431" s="8">
        <v>73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5.75" thickBot="1" x14ac:dyDescent="0.3">
      <c r="A432" s="7">
        <v>41309.388206018521</v>
      </c>
      <c r="B432" s="8">
        <v>6</v>
      </c>
      <c r="C432" s="8">
        <v>100</v>
      </c>
      <c r="D432" s="8">
        <v>58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5.75" thickBot="1" x14ac:dyDescent="0.3">
      <c r="A433" s="7">
        <v>41309.407951388886</v>
      </c>
      <c r="B433" s="8">
        <v>8</v>
      </c>
      <c r="C433" s="8">
        <v>92</v>
      </c>
      <c r="D433" s="8">
        <v>68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5.75" thickBot="1" x14ac:dyDescent="0.3">
      <c r="A434" s="7">
        <v>41309.411574074074</v>
      </c>
      <c r="B434" s="8">
        <v>7.5</v>
      </c>
      <c r="C434" s="8">
        <v>162</v>
      </c>
      <c r="D434" s="8">
        <v>76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5.75" thickBot="1" x14ac:dyDescent="0.3">
      <c r="A435" s="7">
        <v>41309.414189814815</v>
      </c>
      <c r="B435" s="8">
        <v>9</v>
      </c>
      <c r="C435" s="8">
        <v>100</v>
      </c>
      <c r="D435" s="8">
        <v>87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5.75" thickBot="1" x14ac:dyDescent="0.3">
      <c r="A436" s="7">
        <v>41309.421296296299</v>
      </c>
      <c r="B436" s="8">
        <v>10</v>
      </c>
      <c r="C436" s="8">
        <v>91</v>
      </c>
      <c r="D436" s="8">
        <v>77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5.75" thickBot="1" x14ac:dyDescent="0.3">
      <c r="A437" s="7">
        <v>41309.421643518515</v>
      </c>
      <c r="B437" s="8">
        <v>5</v>
      </c>
      <c r="C437" s="8">
        <v>95</v>
      </c>
      <c r="D437" s="8">
        <v>78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5.75" thickBot="1" x14ac:dyDescent="0.3">
      <c r="A438" s="7">
        <v>41309.426018518519</v>
      </c>
      <c r="B438" s="8">
        <v>11</v>
      </c>
      <c r="C438" s="8">
        <v>91</v>
      </c>
      <c r="D438" s="8">
        <v>81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5.75" thickBot="1" x14ac:dyDescent="0.3">
      <c r="A439" s="7">
        <v>41308.778425925928</v>
      </c>
      <c r="B439" s="8">
        <v>7</v>
      </c>
      <c r="C439" s="8">
        <v>92</v>
      </c>
      <c r="D439" s="8">
        <v>80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5.75" thickBot="1" x14ac:dyDescent="0.3">
      <c r="A440" s="7">
        <v>41309.432650462964</v>
      </c>
      <c r="B440" s="8">
        <v>6</v>
      </c>
      <c r="C440" s="8">
        <v>95</v>
      </c>
      <c r="D440" s="8">
        <v>69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5.75" thickBot="1" x14ac:dyDescent="0.3">
      <c r="A441" s="7">
        <v>41309.445925925924</v>
      </c>
      <c r="B441" s="8">
        <v>6</v>
      </c>
      <c r="C441" s="8">
        <v>91</v>
      </c>
      <c r="D441" s="8">
        <v>68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5.75" thickBot="1" x14ac:dyDescent="0.3">
      <c r="A442" s="7">
        <v>41309.448657407411</v>
      </c>
      <c r="B442" s="8">
        <v>8</v>
      </c>
      <c r="C442" s="8">
        <v>91</v>
      </c>
      <c r="D442" s="8">
        <v>81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5.75" thickBot="1" x14ac:dyDescent="0.3">
      <c r="A443" s="7">
        <v>41309.450057870374</v>
      </c>
      <c r="B443" s="8">
        <v>7</v>
      </c>
      <c r="C443" s="8">
        <v>95</v>
      </c>
      <c r="D443" s="8">
        <v>65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5.75" thickBot="1" x14ac:dyDescent="0.3">
      <c r="A444" s="7">
        <v>41309.454062500001</v>
      </c>
      <c r="B444" s="8">
        <v>5</v>
      </c>
      <c r="C444" s="8">
        <v>91</v>
      </c>
      <c r="D444" s="8">
        <v>68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5.75" thickBot="1" x14ac:dyDescent="0.3">
      <c r="A445" s="7">
        <v>41309.457835648151</v>
      </c>
      <c r="B445" s="8">
        <v>7</v>
      </c>
      <c r="C445" s="8">
        <v>100</v>
      </c>
      <c r="D445" s="8">
        <v>91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5.75" thickBot="1" x14ac:dyDescent="0.3">
      <c r="A446" s="7">
        <v>41309.464375000003</v>
      </c>
      <c r="B446" s="8">
        <v>7</v>
      </c>
      <c r="C446" s="8">
        <v>95</v>
      </c>
      <c r="D446" s="8">
        <v>60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5.75" thickBot="1" x14ac:dyDescent="0.3">
      <c r="A447" s="7">
        <v>41309.465844907405</v>
      </c>
      <c r="B447" s="8">
        <v>6.5</v>
      </c>
      <c r="C447" s="8">
        <v>95</v>
      </c>
      <c r="D447" s="8">
        <v>47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5.75" thickBot="1" x14ac:dyDescent="0.3">
      <c r="A448" s="7">
        <v>41309.471238425926</v>
      </c>
      <c r="B448" s="8">
        <v>7</v>
      </c>
      <c r="C448" s="8">
        <v>95</v>
      </c>
      <c r="D448" s="8">
        <v>60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ht="15.75" thickBot="1" x14ac:dyDescent="0.3">
      <c r="A449" s="7">
        <v>41309.473414351851</v>
      </c>
      <c r="B449" s="8">
        <v>9</v>
      </c>
      <c r="C449" s="8">
        <v>79</v>
      </c>
      <c r="D449" s="8">
        <v>84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ht="15.75" thickBot="1" x14ac:dyDescent="0.3">
      <c r="A450" s="7">
        <v>41309.480844907404</v>
      </c>
      <c r="B450" s="8">
        <v>0</v>
      </c>
      <c r="C450" s="8">
        <v>79</v>
      </c>
      <c r="D450" s="8">
        <v>89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ht="15.75" thickBot="1" x14ac:dyDescent="0.3">
      <c r="A451" s="7">
        <v>41309.481273148151</v>
      </c>
      <c r="B451" s="8">
        <v>6.5</v>
      </c>
      <c r="C451" s="8">
        <v>79</v>
      </c>
      <c r="D451" s="8">
        <v>89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ht="15.75" thickBot="1" x14ac:dyDescent="0.3">
      <c r="A452" s="7">
        <v>41309.486643518518</v>
      </c>
      <c r="B452" s="8">
        <v>8.5</v>
      </c>
      <c r="C452" s="8">
        <v>91</v>
      </c>
      <c r="D452" s="8">
        <v>54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ht="15.75" thickBot="1" x14ac:dyDescent="0.3">
      <c r="A453" s="7">
        <v>41309.531041666669</v>
      </c>
      <c r="B453" s="8">
        <v>8.5</v>
      </c>
      <c r="C453" s="8">
        <v>91</v>
      </c>
      <c r="D453" s="8">
        <v>90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ht="15.75" thickBot="1" x14ac:dyDescent="0.3">
      <c r="A454" s="7">
        <v>41309.537164351852</v>
      </c>
      <c r="B454" s="8">
        <v>6.5</v>
      </c>
      <c r="C454" s="8">
        <v>95</v>
      </c>
      <c r="D454" s="8">
        <v>91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ht="15.75" thickBot="1" x14ac:dyDescent="0.3">
      <c r="A455" s="7">
        <v>41309.537581018521</v>
      </c>
      <c r="B455" s="8">
        <v>7</v>
      </c>
      <c r="C455" s="8">
        <v>100</v>
      </c>
      <c r="D455" s="8">
        <v>87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ht="15.75" thickBot="1" x14ac:dyDescent="0.3">
      <c r="A456" s="7">
        <v>41309.561157407406</v>
      </c>
      <c r="B456" s="8">
        <v>8</v>
      </c>
      <c r="C456" s="8">
        <v>100</v>
      </c>
      <c r="D456" s="8">
        <v>87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ht="15.75" thickBot="1" x14ac:dyDescent="0.3">
      <c r="A457" s="7">
        <v>41309.575474537036</v>
      </c>
      <c r="B457" s="8">
        <v>4</v>
      </c>
      <c r="C457" s="8">
        <v>87</v>
      </c>
      <c r="D457" s="8">
        <v>76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ht="15.75" thickBot="1" x14ac:dyDescent="0.3">
      <c r="A458" s="7">
        <v>41309.584120370368</v>
      </c>
      <c r="B458" s="8">
        <v>8</v>
      </c>
      <c r="C458" s="8">
        <v>91</v>
      </c>
      <c r="D458" s="8">
        <v>77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ht="15.75" thickBot="1" x14ac:dyDescent="0.3">
      <c r="A459" s="7">
        <v>41309.588055555556</v>
      </c>
      <c r="B459" s="8">
        <v>0</v>
      </c>
      <c r="C459" s="8">
        <v>95</v>
      </c>
      <c r="D459" s="8">
        <v>69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ht="15.75" thickBot="1" x14ac:dyDescent="0.3">
      <c r="A460" s="7">
        <v>41309.598252314812</v>
      </c>
      <c r="B460" s="8">
        <v>8</v>
      </c>
      <c r="C460" s="8">
        <v>75</v>
      </c>
      <c r="D460" s="8">
        <v>61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ht="15.75" thickBot="1" x14ac:dyDescent="0.3">
      <c r="A461" s="7">
        <v>41309.598761574074</v>
      </c>
      <c r="B461" s="8">
        <v>8</v>
      </c>
      <c r="C461" s="8">
        <v>70</v>
      </c>
      <c r="D461" s="8">
        <v>64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ht="15.75" thickBot="1" x14ac:dyDescent="0.3">
      <c r="A462" s="7">
        <v>41309.600092592591</v>
      </c>
      <c r="B462" s="8">
        <v>7</v>
      </c>
      <c r="C462" s="8">
        <v>62</v>
      </c>
      <c r="D462" s="8">
        <v>86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ht="15.75" thickBot="1" x14ac:dyDescent="0.3">
      <c r="A463" s="7">
        <v>41309.631678240738</v>
      </c>
      <c r="B463" s="8">
        <v>0</v>
      </c>
      <c r="C463" s="8">
        <v>80</v>
      </c>
      <c r="D463" s="8">
        <v>85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ht="15.75" thickBot="1" x14ac:dyDescent="0.3">
      <c r="A464" s="7">
        <v>41309.642407407409</v>
      </c>
      <c r="B464" s="8">
        <v>7</v>
      </c>
      <c r="C464" s="8">
        <v>95</v>
      </c>
      <c r="D464" s="8">
        <v>82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ht="15.75" thickBot="1" x14ac:dyDescent="0.3">
      <c r="A465" s="7">
        <v>41309.642592592594</v>
      </c>
      <c r="B465" s="8">
        <v>6</v>
      </c>
      <c r="C465" s="8">
        <v>100</v>
      </c>
      <c r="D465" s="8">
        <v>83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ht="15.75" thickBot="1" x14ac:dyDescent="0.3">
      <c r="A466" s="7">
        <v>41309.646828703706</v>
      </c>
      <c r="B466" s="8">
        <v>6</v>
      </c>
      <c r="C466" s="8">
        <v>95</v>
      </c>
      <c r="D466" s="8">
        <v>86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ht="15.75" thickBot="1" x14ac:dyDescent="0.3">
      <c r="A467" s="7">
        <v>41309.653287037036</v>
      </c>
      <c r="B467" s="8">
        <v>6.5</v>
      </c>
      <c r="C467" s="8">
        <v>91</v>
      </c>
      <c r="D467" s="8">
        <v>72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ht="15.75" thickBot="1" x14ac:dyDescent="0.3">
      <c r="A468" s="7">
        <v>41309.654849537037</v>
      </c>
      <c r="B468" s="8">
        <v>0</v>
      </c>
      <c r="C468" s="8">
        <v>79</v>
      </c>
      <c r="D468" s="8">
        <v>78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ht="15.75" thickBot="1" x14ac:dyDescent="0.3">
      <c r="A469" s="7">
        <v>41309.664467592593</v>
      </c>
      <c r="B469" s="8">
        <v>10</v>
      </c>
      <c r="C469" s="8">
        <v>70</v>
      </c>
      <c r="D469" s="8">
        <v>64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ht="15.75" thickBot="1" x14ac:dyDescent="0.3">
      <c r="A470" s="7">
        <v>41309.665046296293</v>
      </c>
      <c r="B470" s="8">
        <v>5</v>
      </c>
      <c r="C470" s="8">
        <v>100</v>
      </c>
      <c r="D470" s="8">
        <v>79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ht="15.75" thickBot="1" x14ac:dyDescent="0.3">
      <c r="A471" s="7">
        <v>41309.671840277777</v>
      </c>
      <c r="B471" s="8">
        <v>5</v>
      </c>
      <c r="C471" s="8">
        <v>56</v>
      </c>
      <c r="D471" s="8">
        <v>68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ht="15.75" thickBot="1" x14ac:dyDescent="0.3">
      <c r="A472" s="7">
        <v>41309.688738425924</v>
      </c>
      <c r="B472" s="8">
        <v>7.5</v>
      </c>
      <c r="C472" s="8">
        <v>187</v>
      </c>
      <c r="D472" s="8">
        <v>62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ht="15.75" thickBot="1" x14ac:dyDescent="0.3">
      <c r="A473" s="7">
        <v>41309.688981481479</v>
      </c>
      <c r="B473" s="8">
        <v>7.5</v>
      </c>
      <c r="C473" s="8">
        <v>187</v>
      </c>
      <c r="D473" s="8">
        <v>62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ht="15.75" thickBot="1" x14ac:dyDescent="0.3">
      <c r="A474" s="7">
        <v>41309.695543981485</v>
      </c>
      <c r="B474" s="8">
        <v>7.5</v>
      </c>
      <c r="C474" s="8">
        <v>187</v>
      </c>
      <c r="D474" s="8">
        <v>62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ht="15.75" thickBot="1" x14ac:dyDescent="0.3">
      <c r="A475" s="7">
        <v>41309.702141203707</v>
      </c>
      <c r="B475" s="8">
        <v>6</v>
      </c>
      <c r="C475" s="8">
        <v>183</v>
      </c>
      <c r="D475" s="8">
        <v>68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ht="15.75" thickBot="1" x14ac:dyDescent="0.3">
      <c r="A476" s="7">
        <v>41309.714768518519</v>
      </c>
      <c r="B476" s="8">
        <v>7.5</v>
      </c>
      <c r="C476" s="8">
        <v>95</v>
      </c>
      <c r="D476" s="8">
        <v>86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ht="15.75" thickBot="1" x14ac:dyDescent="0.3">
      <c r="A477" s="7">
        <v>41309.733657407407</v>
      </c>
      <c r="B477" s="8">
        <v>7</v>
      </c>
      <c r="C477" s="8">
        <v>100</v>
      </c>
      <c r="D477" s="8">
        <v>95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ht="15.75" thickBot="1" x14ac:dyDescent="0.3">
      <c r="A478" s="7">
        <v>41309.738287037035</v>
      </c>
      <c r="B478" s="8">
        <v>5</v>
      </c>
      <c r="C478" s="8">
        <v>87</v>
      </c>
      <c r="D478" s="8">
        <v>76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ht="15.75" thickBot="1" x14ac:dyDescent="0.3">
      <c r="A479" s="7">
        <v>41309.742847222224</v>
      </c>
      <c r="B479" s="8">
        <v>5</v>
      </c>
      <c r="C479" s="8">
        <v>70</v>
      </c>
      <c r="D479" s="8">
        <v>64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ht="15.75" thickBot="1" x14ac:dyDescent="0.3">
      <c r="A480" s="7">
        <v>41309.769745370373</v>
      </c>
      <c r="B480" s="8">
        <v>8</v>
      </c>
      <c r="C480" s="8">
        <v>92</v>
      </c>
      <c r="D480" s="8">
        <v>73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ht="15.75" thickBot="1" x14ac:dyDescent="0.3">
      <c r="A481" s="7">
        <v>41309.795173611114</v>
      </c>
      <c r="B481" s="8">
        <v>7.5</v>
      </c>
      <c r="C481" s="8">
        <v>95</v>
      </c>
      <c r="D481" s="8">
        <v>56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ht="15.75" thickBot="1" x14ac:dyDescent="0.3">
      <c r="A482" s="7">
        <v>41309.80091435185</v>
      </c>
      <c r="B482" s="8">
        <v>6</v>
      </c>
      <c r="C482" s="8">
        <v>92</v>
      </c>
      <c r="D482" s="8">
        <v>68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ht="15.75" thickBot="1" x14ac:dyDescent="0.3">
      <c r="A483" s="7">
        <v>41309.806493055556</v>
      </c>
      <c r="B483" s="8">
        <v>6</v>
      </c>
      <c r="C483" s="8">
        <v>91</v>
      </c>
      <c r="D483" s="8">
        <v>86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ht="15.75" thickBot="1" x14ac:dyDescent="0.3">
      <c r="A484" s="7">
        <v>41309.825277777774</v>
      </c>
      <c r="B484" s="8">
        <v>8</v>
      </c>
      <c r="C484" s="8">
        <v>100</v>
      </c>
      <c r="D484" s="8">
        <v>66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ht="15.75" thickBot="1" x14ac:dyDescent="0.3">
      <c r="A485" s="7">
        <v>41309.843958333331</v>
      </c>
      <c r="B485" s="8">
        <v>8.5</v>
      </c>
      <c r="C485" s="8">
        <v>100</v>
      </c>
      <c r="D485" s="8">
        <v>83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ht="15.75" thickBot="1" x14ac:dyDescent="0.3">
      <c r="A486" s="7">
        <v>41309.85596064815</v>
      </c>
      <c r="B486" s="8">
        <v>0</v>
      </c>
      <c r="C486" s="8">
        <v>91</v>
      </c>
      <c r="D486" s="8">
        <v>77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ht="15.75" thickBot="1" x14ac:dyDescent="0.3">
      <c r="A487" s="7">
        <v>41309.860972222225</v>
      </c>
      <c r="B487" s="8">
        <v>6</v>
      </c>
      <c r="C487" s="8">
        <v>92</v>
      </c>
      <c r="D487" s="8">
        <v>68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ht="15.75" thickBot="1" x14ac:dyDescent="0.3">
      <c r="A488" s="7">
        <v>41309.870648148149</v>
      </c>
      <c r="B488" s="8">
        <v>7.5</v>
      </c>
      <c r="C488" s="8">
        <v>87</v>
      </c>
      <c r="D488" s="8">
        <v>85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ht="15.75" thickBot="1" x14ac:dyDescent="0.3">
      <c r="A489" s="7">
        <v>41309.875</v>
      </c>
      <c r="B489" s="8">
        <v>7</v>
      </c>
      <c r="C489" s="8">
        <v>81</v>
      </c>
      <c r="D489" s="8">
        <v>76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ht="15.75" thickBot="1" x14ac:dyDescent="0.3">
      <c r="A490" s="7">
        <v>41309.879155092596</v>
      </c>
      <c r="B490" s="8">
        <v>6.5</v>
      </c>
      <c r="C490" s="8">
        <v>95</v>
      </c>
      <c r="D490" s="8">
        <v>95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ht="15.75" thickBot="1" x14ac:dyDescent="0.3">
      <c r="A491" s="7">
        <v>41309.880416666667</v>
      </c>
      <c r="B491" s="8">
        <v>6</v>
      </c>
      <c r="C491" s="8">
        <v>100</v>
      </c>
      <c r="D491" s="8">
        <v>68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ht="15.75" thickBot="1" x14ac:dyDescent="0.3">
      <c r="A492" s="7">
        <v>41309.894814814812</v>
      </c>
      <c r="B492" s="8">
        <v>7</v>
      </c>
      <c r="C492" s="8">
        <v>91</v>
      </c>
      <c r="D492" s="8">
        <v>72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ht="15.75" thickBot="1" x14ac:dyDescent="0.3">
      <c r="A493" s="7">
        <v>41309.898761574077</v>
      </c>
      <c r="B493" s="8">
        <v>7</v>
      </c>
      <c r="C493" s="8">
        <v>83</v>
      </c>
      <c r="D493" s="8">
        <v>70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ht="15.75" thickBot="1" x14ac:dyDescent="0.3">
      <c r="A494" s="7">
        <v>41309.904421296298</v>
      </c>
      <c r="B494" s="8">
        <v>7.5</v>
      </c>
      <c r="C494" s="8">
        <v>100</v>
      </c>
      <c r="D494" s="8">
        <v>87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ht="15.75" thickBot="1" x14ac:dyDescent="0.3">
      <c r="A495" s="7">
        <v>41309.915891203702</v>
      </c>
      <c r="B495" s="8">
        <v>8</v>
      </c>
      <c r="C495" s="8">
        <v>3</v>
      </c>
      <c r="D495" s="8">
        <v>5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ht="15.75" thickBot="1" x14ac:dyDescent="0.3">
      <c r="A496" s="7">
        <v>41309.92627314815</v>
      </c>
      <c r="B496" s="8">
        <v>8</v>
      </c>
      <c r="C496" s="8">
        <v>91</v>
      </c>
      <c r="D496" s="8">
        <v>77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ht="15.75" thickBot="1" x14ac:dyDescent="0.3">
      <c r="A497" s="7">
        <v>41309.931064814817</v>
      </c>
      <c r="B497" s="8">
        <v>6</v>
      </c>
      <c r="C497" s="8">
        <v>79</v>
      </c>
      <c r="D497" s="8">
        <v>84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ht="15.75" thickBot="1" x14ac:dyDescent="0.3">
      <c r="A498" s="7">
        <v>41309.94425925926</v>
      </c>
      <c r="B498" s="8">
        <v>9</v>
      </c>
      <c r="C498" s="8">
        <v>79</v>
      </c>
      <c r="D498" s="8">
        <v>78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ht="15.75" thickBot="1" x14ac:dyDescent="0.3">
      <c r="A499" s="7">
        <v>41309.960266203707</v>
      </c>
      <c r="B499" s="8">
        <v>5.5</v>
      </c>
      <c r="C499" s="8">
        <v>91</v>
      </c>
      <c r="D499" s="8">
        <v>81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ht="15.75" thickBot="1" x14ac:dyDescent="0.3">
      <c r="A500" s="7">
        <v>41309.973229166666</v>
      </c>
      <c r="B500" s="8">
        <v>0</v>
      </c>
      <c r="C500" s="8">
        <v>100</v>
      </c>
      <c r="D500" s="8">
        <v>83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ht="15.75" thickBot="1" x14ac:dyDescent="0.3">
      <c r="A501" s="7">
        <v>41309.998055555552</v>
      </c>
      <c r="B501" s="8">
        <v>6.5</v>
      </c>
      <c r="C501" s="8">
        <v>91</v>
      </c>
      <c r="D501" s="8">
        <v>77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ht="15.75" thickBot="1" x14ac:dyDescent="0.3">
      <c r="A502" s="7">
        <v>41310.049745370372</v>
      </c>
      <c r="B502" s="8">
        <v>7</v>
      </c>
      <c r="C502" s="8">
        <v>95</v>
      </c>
      <c r="D502" s="8">
        <v>65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ht="15.75" thickBot="1" x14ac:dyDescent="0.3">
      <c r="A503" s="7">
        <v>41310.147407407407</v>
      </c>
      <c r="B503" s="8">
        <v>7.5</v>
      </c>
      <c r="C503" s="8">
        <v>91</v>
      </c>
      <c r="D503" s="8">
        <v>72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ht="15.75" thickBot="1" x14ac:dyDescent="0.3">
      <c r="A504" s="7">
        <v>41310.154594907406</v>
      </c>
      <c r="B504" s="8">
        <v>7</v>
      </c>
      <c r="C504" s="8">
        <v>95</v>
      </c>
      <c r="D504" s="8">
        <v>82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ht="15.75" thickBot="1" x14ac:dyDescent="0.3">
      <c r="A505" s="7">
        <v>41310.173518518517</v>
      </c>
      <c r="B505" s="8">
        <v>4</v>
      </c>
      <c r="C505" s="8">
        <v>83</v>
      </c>
      <c r="D505" s="8">
        <v>75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ht="15.75" thickBot="1" x14ac:dyDescent="0.3">
      <c r="A506" s="7">
        <v>41310.199594907404</v>
      </c>
      <c r="B506" s="8">
        <v>4.5</v>
      </c>
      <c r="C506" s="8">
        <v>91</v>
      </c>
      <c r="D506" s="8">
        <v>90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ht="15.75" thickBot="1" x14ac:dyDescent="0.3">
      <c r="A507" s="7">
        <v>41310.206875000003</v>
      </c>
      <c r="B507" s="8">
        <v>6.5</v>
      </c>
      <c r="C507" s="8">
        <v>95</v>
      </c>
      <c r="D507" s="8">
        <v>69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ht="15.75" thickBot="1" x14ac:dyDescent="0.3">
      <c r="A508" s="7">
        <v>41310.215358796297</v>
      </c>
      <c r="B508" s="8">
        <v>5.5</v>
      </c>
      <c r="C508" s="8">
        <v>83</v>
      </c>
      <c r="D508" s="8">
        <v>95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ht="15.75" thickBot="1" x14ac:dyDescent="0.3">
      <c r="A509" s="7">
        <v>41310.220393518517</v>
      </c>
      <c r="B509" s="8">
        <v>6</v>
      </c>
      <c r="C509" s="8">
        <v>95</v>
      </c>
      <c r="D509" s="8">
        <v>86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ht="15.75" thickBot="1" x14ac:dyDescent="0.3">
      <c r="A510" s="7">
        <v>41310.227129629631</v>
      </c>
      <c r="B510" s="8">
        <v>8.5</v>
      </c>
      <c r="C510" s="8">
        <v>62</v>
      </c>
      <c r="D510" s="8">
        <v>86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ht="15.75" thickBot="1" x14ac:dyDescent="0.3">
      <c r="A511" s="7">
        <v>41310.273611111108</v>
      </c>
      <c r="B511" s="8">
        <v>5</v>
      </c>
      <c r="C511" s="8">
        <v>73</v>
      </c>
      <c r="D511" s="8">
        <v>68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ht="15.75" thickBot="1" x14ac:dyDescent="0.3">
      <c r="A512" s="7">
        <v>41310.29996527778</v>
      </c>
      <c r="B512" s="8">
        <v>7.5</v>
      </c>
      <c r="C512" s="8">
        <v>79</v>
      </c>
      <c r="D512" s="8">
        <v>73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ht="15.75" thickBot="1" x14ac:dyDescent="0.3">
      <c r="A513" s="7">
        <v>41310.301944444444</v>
      </c>
      <c r="B513" s="8">
        <v>7.5</v>
      </c>
      <c r="C513" s="8">
        <v>79</v>
      </c>
      <c r="D513" s="8">
        <v>73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ht="15.75" thickBot="1" x14ac:dyDescent="0.3">
      <c r="A514" s="7">
        <v>41310.330497685187</v>
      </c>
      <c r="B514" s="8">
        <v>8</v>
      </c>
      <c r="C514" s="8">
        <v>95</v>
      </c>
      <c r="D514" s="8">
        <v>95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ht="15.75" thickBot="1" x14ac:dyDescent="0.3">
      <c r="A515" s="7">
        <v>41310.333981481483</v>
      </c>
      <c r="B515" s="8">
        <v>8.5</v>
      </c>
      <c r="C515" s="8">
        <v>95</v>
      </c>
      <c r="D515" s="8">
        <v>96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ht="15.75" thickBot="1" x14ac:dyDescent="0.3">
      <c r="A516" s="7">
        <v>41310.354178240741</v>
      </c>
      <c r="B516" s="8">
        <v>6</v>
      </c>
      <c r="C516" s="8">
        <v>91</v>
      </c>
      <c r="D516" s="8">
        <v>72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ht="15.75" thickBot="1" x14ac:dyDescent="0.3">
      <c r="A517" s="7">
        <v>41310.356504629628</v>
      </c>
      <c r="B517" s="8">
        <v>6</v>
      </c>
      <c r="C517" s="8">
        <v>91</v>
      </c>
      <c r="D517" s="8">
        <v>72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ht="15.75" thickBot="1" x14ac:dyDescent="0.3">
      <c r="A518" s="7">
        <v>41310.370266203703</v>
      </c>
      <c r="B518" s="8">
        <v>8</v>
      </c>
      <c r="C518" s="8">
        <v>83</v>
      </c>
      <c r="D518" s="8">
        <v>75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ht="15.75" thickBot="1" x14ac:dyDescent="0.3">
      <c r="A519" s="7">
        <v>41310.377581018518</v>
      </c>
      <c r="B519" s="8">
        <v>10</v>
      </c>
      <c r="C519" s="8">
        <v>95</v>
      </c>
      <c r="D519" s="8">
        <v>69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ht="15.75" thickBot="1" x14ac:dyDescent="0.3">
      <c r="A520" s="7">
        <v>41310.387685185182</v>
      </c>
      <c r="B520" s="8">
        <v>4.5</v>
      </c>
      <c r="C520" s="8">
        <v>87</v>
      </c>
      <c r="D520" s="8">
        <v>85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ht="15.75" thickBot="1" x14ac:dyDescent="0.3">
      <c r="A521" s="7">
        <v>41310.397129629629</v>
      </c>
      <c r="B521" s="8">
        <v>7.5</v>
      </c>
      <c r="C521" s="8">
        <v>187</v>
      </c>
      <c r="D521" s="8">
        <v>62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ht="15.75" thickBot="1" x14ac:dyDescent="0.3">
      <c r="A522" s="7">
        <v>41310.397326388891</v>
      </c>
      <c r="B522" s="8">
        <v>5.5</v>
      </c>
      <c r="C522" s="8">
        <v>87</v>
      </c>
      <c r="D522" s="8">
        <v>95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ht="15.75" thickBot="1" x14ac:dyDescent="0.3">
      <c r="A523" s="7">
        <v>41310.411226851851</v>
      </c>
      <c r="B523" s="8">
        <v>5</v>
      </c>
      <c r="C523" s="8">
        <v>79</v>
      </c>
      <c r="D523" s="8">
        <v>63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ht="15.75" thickBot="1" x14ac:dyDescent="0.3">
      <c r="A524" s="7">
        <v>41310.440254629626</v>
      </c>
      <c r="B524" s="8">
        <v>10</v>
      </c>
      <c r="C524" s="8">
        <v>79</v>
      </c>
      <c r="D524" s="8">
        <v>68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ht="15.75" thickBot="1" x14ac:dyDescent="0.3">
      <c r="A525" s="7">
        <v>41310.46366898148</v>
      </c>
      <c r="B525" s="8">
        <v>8.5</v>
      </c>
      <c r="C525" s="8">
        <v>65</v>
      </c>
      <c r="D525" s="8">
        <v>72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ht="15.75" thickBot="1" x14ac:dyDescent="0.3">
      <c r="A526" s="7">
        <v>41310.465081018519</v>
      </c>
      <c r="B526" s="8">
        <v>6.5</v>
      </c>
      <c r="C526" s="8">
        <v>95</v>
      </c>
      <c r="D526" s="8">
        <v>82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ht="15.75" thickBot="1" x14ac:dyDescent="0.3">
      <c r="A527" s="7">
        <v>41310.478530092594</v>
      </c>
      <c r="B527" s="8">
        <v>8</v>
      </c>
      <c r="C527" s="8">
        <v>100</v>
      </c>
      <c r="D527" s="8">
        <v>85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ht="15.75" thickBot="1" x14ac:dyDescent="0.3">
      <c r="A528" s="7">
        <v>41310.478784722225</v>
      </c>
      <c r="B528" s="8">
        <v>11</v>
      </c>
      <c r="C528" s="8">
        <v>91</v>
      </c>
      <c r="D528" s="8">
        <v>95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ht="15.75" thickBot="1" x14ac:dyDescent="0.3">
      <c r="A529" s="7">
        <v>41310.480833333335</v>
      </c>
      <c r="B529" s="8">
        <v>9.5</v>
      </c>
      <c r="C529" s="8">
        <v>70</v>
      </c>
      <c r="D529" s="8">
        <v>82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ht="15.75" thickBot="1" x14ac:dyDescent="0.3">
      <c r="A530" s="7">
        <v>41310.480844907404</v>
      </c>
      <c r="B530" s="8">
        <v>10</v>
      </c>
      <c r="C530" s="8">
        <v>95</v>
      </c>
      <c r="D530" s="8">
        <v>86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ht="15.75" thickBot="1" x14ac:dyDescent="0.3">
      <c r="A531" s="7">
        <v>41310.500173611108</v>
      </c>
      <c r="B531" s="8">
        <v>7</v>
      </c>
      <c r="C531" s="8">
        <v>79</v>
      </c>
      <c r="D531" s="8">
        <v>73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ht="15.75" thickBot="1" x14ac:dyDescent="0.3">
      <c r="A532" s="7">
        <v>41310.515451388892</v>
      </c>
      <c r="B532" s="8">
        <v>5.5</v>
      </c>
      <c r="C532" s="8">
        <v>95</v>
      </c>
      <c r="D532" s="8">
        <v>65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ht="15.75" thickBot="1" x14ac:dyDescent="0.3">
      <c r="A533" s="7">
        <v>41310.553888888891</v>
      </c>
      <c r="B533" s="8">
        <v>6</v>
      </c>
      <c r="C533" s="8">
        <v>100</v>
      </c>
      <c r="D533" s="8">
        <v>83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ht="15.75" thickBot="1" x14ac:dyDescent="0.3">
      <c r="A534" s="7">
        <v>41310.560555555552</v>
      </c>
      <c r="B534" s="8">
        <v>8</v>
      </c>
      <c r="C534" s="8">
        <v>91</v>
      </c>
      <c r="D534" s="8">
        <v>90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ht="15.75" thickBot="1" x14ac:dyDescent="0.3">
      <c r="A535" s="7">
        <v>41310.56113425926</v>
      </c>
      <c r="B535" s="8">
        <v>7</v>
      </c>
      <c r="C535" s="8">
        <v>95</v>
      </c>
      <c r="D535" s="8">
        <v>100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ht="15.75" thickBot="1" x14ac:dyDescent="0.3">
      <c r="A536" s="7">
        <v>41310.561331018522</v>
      </c>
      <c r="B536" s="8">
        <v>7</v>
      </c>
      <c r="C536" s="8">
        <v>95</v>
      </c>
      <c r="D536" s="8">
        <v>73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ht="15.75" thickBot="1" x14ac:dyDescent="0.3">
      <c r="A537" s="7">
        <v>41310.56490740741</v>
      </c>
      <c r="B537" s="8">
        <v>7</v>
      </c>
      <c r="C537" s="8">
        <v>95</v>
      </c>
      <c r="D537" s="8">
        <v>95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ht="15.75" thickBot="1" x14ac:dyDescent="0.3">
      <c r="A538" s="7">
        <v>41310.567662037036</v>
      </c>
      <c r="B538" s="8">
        <v>2.5</v>
      </c>
      <c r="C538" s="8">
        <v>91</v>
      </c>
      <c r="D538" s="8">
        <v>90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ht="15.75" thickBot="1" x14ac:dyDescent="0.3">
      <c r="A539" s="7">
        <v>41310.570856481485</v>
      </c>
      <c r="B539" s="8">
        <v>7.5</v>
      </c>
      <c r="C539" s="8">
        <v>100</v>
      </c>
      <c r="D539" s="8">
        <v>91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ht="15.75" thickBot="1" x14ac:dyDescent="0.3">
      <c r="A540" s="7">
        <v>41310.630162037036</v>
      </c>
      <c r="B540" s="8">
        <v>8</v>
      </c>
      <c r="C540" s="8">
        <v>4</v>
      </c>
      <c r="D540" s="8">
        <v>34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ht="15.75" thickBot="1" x14ac:dyDescent="0.3">
      <c r="A541" s="7">
        <v>41310.630289351851</v>
      </c>
      <c r="B541" s="8">
        <v>8</v>
      </c>
      <c r="C541" s="8">
        <v>4</v>
      </c>
      <c r="D541" s="8">
        <v>34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ht="15.75" thickBot="1" x14ac:dyDescent="0.3">
      <c r="A542" s="7">
        <v>41310.631666666668</v>
      </c>
      <c r="B542" s="8">
        <v>6</v>
      </c>
      <c r="C542" s="8">
        <v>100</v>
      </c>
      <c r="D542" s="8">
        <v>97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ht="15.75" thickBot="1" x14ac:dyDescent="0.3">
      <c r="A543" s="7">
        <v>41310.636076388888</v>
      </c>
      <c r="B543" s="8">
        <v>9</v>
      </c>
      <c r="C543" s="8">
        <v>95</v>
      </c>
      <c r="D543" s="8">
        <v>78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ht="15.75" thickBot="1" x14ac:dyDescent="0.3">
      <c r="A544" s="7">
        <v>41310.638032407405</v>
      </c>
      <c r="B544" s="8">
        <v>6</v>
      </c>
      <c r="C544" s="8">
        <v>95</v>
      </c>
      <c r="D544" s="8">
        <v>69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ht="15.75" thickBot="1" x14ac:dyDescent="0.3">
      <c r="A545" s="7">
        <v>41310.639143518521</v>
      </c>
      <c r="B545" s="8">
        <v>6</v>
      </c>
      <c r="C545" s="8">
        <v>95</v>
      </c>
      <c r="D545" s="8">
        <v>69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ht="15.75" thickBot="1" x14ac:dyDescent="0.3">
      <c r="A546" s="7">
        <v>41310.645208333335</v>
      </c>
      <c r="B546" s="8">
        <v>7</v>
      </c>
      <c r="C546" s="8">
        <v>75</v>
      </c>
      <c r="D546" s="8">
        <v>72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ht="15.75" thickBot="1" x14ac:dyDescent="0.3">
      <c r="A547" s="7">
        <v>41310.650763888887</v>
      </c>
      <c r="B547" s="8">
        <v>5</v>
      </c>
      <c r="C547" s="8">
        <v>66</v>
      </c>
      <c r="D547" s="8">
        <v>87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ht="15.75" thickBot="1" x14ac:dyDescent="0.3">
      <c r="A548" s="7">
        <v>41310.675543981481</v>
      </c>
      <c r="B548" s="8">
        <v>6</v>
      </c>
      <c r="C548" s="8">
        <v>91</v>
      </c>
      <c r="D548" s="8">
        <v>77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ht="15.75" thickBot="1" x14ac:dyDescent="0.3">
      <c r="A549" s="7">
        <v>41310.680335648147</v>
      </c>
      <c r="B549" s="8">
        <v>6</v>
      </c>
      <c r="C549" s="8">
        <v>91</v>
      </c>
      <c r="D549" s="8">
        <v>95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ht="15.75" thickBot="1" x14ac:dyDescent="0.3">
      <c r="A550" s="7">
        <v>41310.696655092594</v>
      </c>
      <c r="B550" s="8">
        <v>7.5</v>
      </c>
      <c r="C550" s="8">
        <v>100</v>
      </c>
      <c r="D550" s="8">
        <v>100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ht="15.75" thickBot="1" x14ac:dyDescent="0.3">
      <c r="A551" s="7">
        <v>41310.70207175926</v>
      </c>
      <c r="B551" s="8">
        <v>7.5</v>
      </c>
      <c r="C551" s="8">
        <v>95</v>
      </c>
      <c r="D551" s="8">
        <v>65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ht="15.75" thickBot="1" x14ac:dyDescent="0.3">
      <c r="A552" s="7">
        <v>41310.702245370368</v>
      </c>
      <c r="B552" s="8">
        <v>7</v>
      </c>
      <c r="C552" s="8">
        <v>87</v>
      </c>
      <c r="D552" s="8">
        <v>95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ht="15.75" thickBot="1" x14ac:dyDescent="0.3">
      <c r="A553" s="7">
        <v>41310.704004629632</v>
      </c>
      <c r="B553" s="8">
        <v>7</v>
      </c>
      <c r="C553" s="8">
        <v>95</v>
      </c>
      <c r="D553" s="8">
        <v>91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ht="15.75" thickBot="1" x14ac:dyDescent="0.3">
      <c r="A554" s="7">
        <v>41310.707928240743</v>
      </c>
      <c r="B554" s="8">
        <v>6.5</v>
      </c>
      <c r="C554" s="8">
        <v>100</v>
      </c>
      <c r="D554" s="8">
        <v>83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ht="15.75" thickBot="1" x14ac:dyDescent="0.3">
      <c r="A555" s="7">
        <v>41310.717789351853</v>
      </c>
      <c r="B555" s="8">
        <v>6</v>
      </c>
      <c r="C555" s="8">
        <v>79</v>
      </c>
      <c r="D555" s="8">
        <v>73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ht="15.75" thickBot="1" x14ac:dyDescent="0.3">
      <c r="A556" s="7">
        <v>41310.768136574072</v>
      </c>
      <c r="B556" s="8">
        <v>8</v>
      </c>
      <c r="C556" s="8">
        <v>100</v>
      </c>
      <c r="D556" s="8">
        <v>70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ht="15.75" thickBot="1" x14ac:dyDescent="0.3">
      <c r="A557" s="7">
        <v>41310.774548611109</v>
      </c>
      <c r="B557" s="8">
        <v>6.5</v>
      </c>
      <c r="C557" s="8">
        <v>92</v>
      </c>
      <c r="D557" s="8">
        <v>81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ht="15.75" thickBot="1" x14ac:dyDescent="0.3">
      <c r="A558" s="7">
        <v>41310.793043981481</v>
      </c>
      <c r="B558" s="8">
        <v>6.5</v>
      </c>
      <c r="C558" s="8">
        <v>170</v>
      </c>
      <c r="D558" s="8">
        <v>78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ht="15.75" thickBot="1" x14ac:dyDescent="0.3">
      <c r="A559" s="7">
        <v>41310.796111111114</v>
      </c>
      <c r="B559" s="8">
        <v>8</v>
      </c>
      <c r="C559" s="8">
        <v>100</v>
      </c>
      <c r="D559" s="8">
        <v>83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ht="15.75" thickBot="1" x14ac:dyDescent="0.3">
      <c r="A560" s="7">
        <v>41310.802870370368</v>
      </c>
      <c r="B560" s="8">
        <v>8.5</v>
      </c>
      <c r="C560" s="8">
        <v>79</v>
      </c>
      <c r="D560" s="8">
        <v>78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ht="15.75" thickBot="1" x14ac:dyDescent="0.3">
      <c r="A561" s="7">
        <v>41310.810057870367</v>
      </c>
      <c r="B561" s="8">
        <v>4</v>
      </c>
      <c r="C561" s="8">
        <v>95</v>
      </c>
      <c r="D561" s="8">
        <v>60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ht="15.75" thickBot="1" x14ac:dyDescent="0.3">
      <c r="A562" s="7">
        <v>41310.820694444446</v>
      </c>
      <c r="B562" s="8">
        <v>9</v>
      </c>
      <c r="C562" s="8">
        <v>104</v>
      </c>
      <c r="D562" s="8">
        <v>84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ht="15.75" thickBot="1" x14ac:dyDescent="0.3">
      <c r="A563" s="7">
        <v>41310.821122685185</v>
      </c>
      <c r="B563" s="8">
        <v>4.5</v>
      </c>
      <c r="C563" s="8">
        <v>87</v>
      </c>
      <c r="D563" s="8">
        <v>71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ht="15.75" thickBot="1" x14ac:dyDescent="0.3">
      <c r="A564" s="7">
        <v>41310.824814814812</v>
      </c>
      <c r="B564" s="8">
        <v>10</v>
      </c>
      <c r="C564" s="8">
        <v>100</v>
      </c>
      <c r="D564" s="8">
        <v>87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ht="15.75" thickBot="1" x14ac:dyDescent="0.3">
      <c r="A565" s="7">
        <v>41310.854155092595</v>
      </c>
      <c r="B565" s="8">
        <v>6.5</v>
      </c>
      <c r="C565" s="8">
        <v>82</v>
      </c>
      <c r="D565" s="8">
        <v>76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ht="15.75" thickBot="1" x14ac:dyDescent="0.3">
      <c r="A566" s="7">
        <v>41310.860868055555</v>
      </c>
      <c r="B566" s="8">
        <v>7.5</v>
      </c>
      <c r="C566" s="8">
        <v>91</v>
      </c>
      <c r="D566" s="8">
        <v>90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ht="15.75" thickBot="1" x14ac:dyDescent="0.3">
      <c r="A567" s="7">
        <v>41310.866828703707</v>
      </c>
      <c r="B567" s="8">
        <v>9</v>
      </c>
      <c r="C567" s="8">
        <v>91</v>
      </c>
      <c r="D567" s="8">
        <v>100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ht="15.75" thickBot="1" x14ac:dyDescent="0.3">
      <c r="A568" s="7">
        <v>41310.886064814818</v>
      </c>
      <c r="B568" s="8">
        <v>6</v>
      </c>
      <c r="C568" s="8">
        <v>100</v>
      </c>
      <c r="D568" s="8">
        <v>66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ht="15.75" thickBot="1" x14ac:dyDescent="0.3">
      <c r="A569" s="7">
        <v>41310.886481481481</v>
      </c>
      <c r="B569" s="8">
        <v>5</v>
      </c>
      <c r="C569" s="8">
        <v>92</v>
      </c>
      <c r="D569" s="8">
        <v>68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ht="15.75" thickBot="1" x14ac:dyDescent="0.3">
      <c r="A570" s="7">
        <v>41310.890949074077</v>
      </c>
      <c r="B570" s="8">
        <v>0</v>
      </c>
      <c r="C570" s="8">
        <v>91</v>
      </c>
      <c r="D570" s="8">
        <v>59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ht="15.75" thickBot="1" x14ac:dyDescent="0.3">
      <c r="A571" s="7">
        <v>41310.900763888887</v>
      </c>
      <c r="B571" s="8">
        <v>4.5</v>
      </c>
      <c r="C571" s="8">
        <v>95</v>
      </c>
      <c r="D571" s="8">
        <v>60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ht="15.75" thickBot="1" x14ac:dyDescent="0.3">
      <c r="A572" s="7">
        <v>41310.949571759258</v>
      </c>
      <c r="B572" s="8">
        <v>7.5</v>
      </c>
      <c r="C572" s="8">
        <v>100</v>
      </c>
      <c r="D572" s="8">
        <v>91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ht="15.75" thickBot="1" x14ac:dyDescent="0.3">
      <c r="A573" s="7">
        <v>41310.968298611115</v>
      </c>
      <c r="B573" s="8">
        <v>6</v>
      </c>
      <c r="C573" s="8">
        <v>95</v>
      </c>
      <c r="D573" s="8">
        <v>60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ht="15.75" thickBot="1" x14ac:dyDescent="0.3">
      <c r="A574" s="7">
        <v>41311.017881944441</v>
      </c>
      <c r="B574" s="8">
        <v>5</v>
      </c>
      <c r="C574" s="8">
        <v>95</v>
      </c>
      <c r="D574" s="8">
        <v>91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ht="15.75" thickBot="1" x14ac:dyDescent="0.3">
      <c r="A575" s="7">
        <v>41311.066261574073</v>
      </c>
      <c r="B575" s="8">
        <v>7</v>
      </c>
      <c r="C575" s="8">
        <v>83</v>
      </c>
      <c r="D575" s="8">
        <v>90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ht="15.75" thickBot="1" x14ac:dyDescent="0.3">
      <c r="A576" s="7">
        <v>41311.067118055558</v>
      </c>
      <c r="B576" s="8">
        <v>6</v>
      </c>
      <c r="C576" s="8">
        <v>79</v>
      </c>
      <c r="D576" s="8">
        <v>73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ht="15.75" thickBot="1" x14ac:dyDescent="0.3">
      <c r="A577" s="7">
        <v>41311.09516203704</v>
      </c>
      <c r="B577" s="8">
        <v>7</v>
      </c>
      <c r="C577" s="8">
        <v>100</v>
      </c>
      <c r="D577" s="8">
        <v>95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ht="15.75" thickBot="1" x14ac:dyDescent="0.3">
      <c r="A578" s="7">
        <v>41311.111990740741</v>
      </c>
      <c r="B578" s="8">
        <v>10</v>
      </c>
      <c r="C578" s="8">
        <v>95</v>
      </c>
      <c r="D578" s="8">
        <v>86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ht="15.75" thickBot="1" x14ac:dyDescent="0.3">
      <c r="A579" s="7">
        <v>41311.201585648145</v>
      </c>
      <c r="B579" s="8">
        <v>10</v>
      </c>
      <c r="C579" s="8">
        <v>92</v>
      </c>
      <c r="D579" s="8">
        <v>70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ht="15.75" thickBot="1" x14ac:dyDescent="0.3">
      <c r="A580" s="7">
        <v>41311.204722222225</v>
      </c>
      <c r="B580" s="8">
        <v>8</v>
      </c>
      <c r="C580" s="8">
        <v>100</v>
      </c>
      <c r="D580" s="8">
        <v>95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ht="15.75" thickBot="1" x14ac:dyDescent="0.3">
      <c r="A581" s="7">
        <v>41311.21193287037</v>
      </c>
      <c r="B581" s="8">
        <v>8</v>
      </c>
      <c r="C581" s="8">
        <v>100</v>
      </c>
      <c r="D581" s="8">
        <v>79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ht="15.75" thickBot="1" x14ac:dyDescent="0.3">
      <c r="A582" s="7">
        <v>41311.229583333334</v>
      </c>
      <c r="B582" s="8">
        <v>8</v>
      </c>
      <c r="C582" s="8">
        <v>83</v>
      </c>
      <c r="D582" s="8">
        <v>70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ht="15.75" thickBot="1" x14ac:dyDescent="0.3">
      <c r="A583" s="7">
        <v>41311.250416666669</v>
      </c>
      <c r="B583" s="8">
        <v>6</v>
      </c>
      <c r="C583" s="8">
        <v>92</v>
      </c>
      <c r="D583" s="8">
        <v>68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ht="15.75" thickBot="1" x14ac:dyDescent="0.3">
      <c r="A584" s="7">
        <v>41311.290914351855</v>
      </c>
      <c r="B584" s="8">
        <v>6.5</v>
      </c>
      <c r="C584" s="8">
        <v>100</v>
      </c>
      <c r="D584" s="8">
        <v>62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ht="15.75" thickBot="1" x14ac:dyDescent="0.3">
      <c r="A585" s="7">
        <v>41311.29954861111</v>
      </c>
      <c r="B585" s="8">
        <v>0</v>
      </c>
      <c r="C585" s="8">
        <v>100</v>
      </c>
      <c r="D585" s="8">
        <v>79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ht="15.75" thickBot="1" x14ac:dyDescent="0.3">
      <c r="A586" s="7">
        <v>41311.299768518518</v>
      </c>
      <c r="B586" s="8">
        <v>4</v>
      </c>
      <c r="C586" s="8">
        <v>100</v>
      </c>
      <c r="D586" s="8">
        <v>79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ht="15.75" thickBot="1" x14ac:dyDescent="0.3">
      <c r="A587" s="7">
        <v>41311.311782407407</v>
      </c>
      <c r="B587" s="8">
        <v>8</v>
      </c>
      <c r="C587" s="8">
        <v>100</v>
      </c>
      <c r="D587" s="8">
        <v>100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ht="15.75" thickBot="1" x14ac:dyDescent="0.3">
      <c r="A588" s="7">
        <v>41311.354895833334</v>
      </c>
      <c r="B588" s="8">
        <v>10</v>
      </c>
      <c r="C588" s="8">
        <v>87</v>
      </c>
      <c r="D588" s="8">
        <v>76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ht="15.75" thickBot="1" x14ac:dyDescent="0.3">
      <c r="A589" s="7">
        <v>41311.360995370371</v>
      </c>
      <c r="B589" s="8">
        <v>5.5</v>
      </c>
      <c r="C589" s="8">
        <v>100</v>
      </c>
      <c r="D589" s="8">
        <v>87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ht="15.75" thickBot="1" x14ac:dyDescent="0.3">
      <c r="A590" s="7">
        <v>41311.393506944441</v>
      </c>
      <c r="B590" s="8">
        <v>6.5</v>
      </c>
      <c r="C590" s="8">
        <v>83</v>
      </c>
      <c r="D590" s="8">
        <v>80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ht="15.75" thickBot="1" x14ac:dyDescent="0.3">
      <c r="A591" s="7">
        <v>41311.398252314815</v>
      </c>
      <c r="B591" s="8">
        <v>7.5</v>
      </c>
      <c r="C591" s="8">
        <v>91</v>
      </c>
      <c r="D591" s="8">
        <v>92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ht="15.75" thickBot="1" x14ac:dyDescent="0.3">
      <c r="A592" s="7">
        <v>41311.419444444444</v>
      </c>
      <c r="B592" s="8">
        <v>6.5</v>
      </c>
      <c r="C592" s="8">
        <v>83</v>
      </c>
      <c r="D592" s="8">
        <v>75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ht="15.75" thickBot="1" x14ac:dyDescent="0.3">
      <c r="A593" s="7">
        <v>41311.420925925922</v>
      </c>
      <c r="B593" s="8">
        <v>8</v>
      </c>
      <c r="C593" s="8">
        <v>62</v>
      </c>
      <c r="D593" s="8">
        <v>73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ht="15.75" thickBot="1" x14ac:dyDescent="0.3">
      <c r="A594" s="7">
        <v>41311.425868055558</v>
      </c>
      <c r="B594" s="8">
        <v>6</v>
      </c>
      <c r="C594" s="8">
        <v>87</v>
      </c>
      <c r="D594" s="8">
        <v>85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ht="15.75" thickBot="1" x14ac:dyDescent="0.3">
      <c r="A595" s="7">
        <v>41311.432245370372</v>
      </c>
      <c r="B595" s="8">
        <v>12</v>
      </c>
      <c r="C595" s="8">
        <v>91</v>
      </c>
      <c r="D595" s="8">
        <v>100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ht="15.75" thickBot="1" x14ac:dyDescent="0.3">
      <c r="A596" s="7">
        <v>41311.437650462962</v>
      </c>
      <c r="B596" s="8">
        <v>5.5</v>
      </c>
      <c r="C596" s="8">
        <v>87</v>
      </c>
      <c r="D596" s="8">
        <v>76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ht="15.75" thickBot="1" x14ac:dyDescent="0.3">
      <c r="A597" s="7">
        <v>41311.445254629631</v>
      </c>
      <c r="B597" s="8">
        <v>8</v>
      </c>
      <c r="C597" s="8">
        <v>92</v>
      </c>
      <c r="D597" s="8">
        <v>91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ht="15.75" thickBot="1" x14ac:dyDescent="0.3">
      <c r="A598" s="7">
        <v>41311.462916666664</v>
      </c>
      <c r="B598" s="8">
        <v>8</v>
      </c>
      <c r="C598" s="8">
        <v>95</v>
      </c>
      <c r="D598" s="8">
        <v>69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ht="15.75" thickBot="1" x14ac:dyDescent="0.3">
      <c r="A599" s="7">
        <v>41311.464166666665</v>
      </c>
      <c r="B599" s="8">
        <v>6.5</v>
      </c>
      <c r="C599" s="8">
        <v>91</v>
      </c>
      <c r="D599" s="8">
        <v>86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ht="15.75" thickBot="1" x14ac:dyDescent="0.3">
      <c r="A600" s="7">
        <v>41311.464421296296</v>
      </c>
      <c r="B600" s="8">
        <v>7</v>
      </c>
      <c r="C600" s="8">
        <v>95</v>
      </c>
      <c r="D600" s="8">
        <v>95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ht="15.75" thickBot="1" x14ac:dyDescent="0.3">
      <c r="A601" s="7">
        <v>41311.471238425926</v>
      </c>
      <c r="B601" s="8">
        <v>8</v>
      </c>
      <c r="C601" s="8">
        <v>100</v>
      </c>
      <c r="D601" s="8">
        <v>91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ht="15.75" thickBot="1" x14ac:dyDescent="0.3">
      <c r="A602" s="7">
        <v>41311.553483796299</v>
      </c>
      <c r="B602" s="8">
        <v>6</v>
      </c>
      <c r="C602" s="8">
        <v>195</v>
      </c>
      <c r="D602" s="8">
        <v>82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ht="15.75" thickBot="1" x14ac:dyDescent="0.3">
      <c r="A603" s="7">
        <v>41311.564293981479</v>
      </c>
      <c r="B603" s="8">
        <v>7.5</v>
      </c>
      <c r="C603" s="8">
        <v>95</v>
      </c>
      <c r="D603" s="8">
        <v>78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ht="15.75" thickBot="1" x14ac:dyDescent="0.3">
      <c r="A604" s="7">
        <v>41311.565358796295</v>
      </c>
      <c r="B604" s="8">
        <v>7.5</v>
      </c>
      <c r="C604" s="8">
        <v>100</v>
      </c>
      <c r="D604" s="8">
        <v>87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ht="15.75" thickBot="1" x14ac:dyDescent="0.3">
      <c r="A605" s="7">
        <v>41311.569837962961</v>
      </c>
      <c r="B605" s="8">
        <v>7.5</v>
      </c>
      <c r="C605" s="8">
        <v>87</v>
      </c>
      <c r="D605" s="8">
        <v>90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ht="15.75" thickBot="1" x14ac:dyDescent="0.3">
      <c r="A606" s="7">
        <v>41311.572002314817</v>
      </c>
      <c r="B606" s="8">
        <v>9</v>
      </c>
      <c r="C606" s="8">
        <v>95</v>
      </c>
      <c r="D606" s="8">
        <v>91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ht="15.75" thickBot="1" x14ac:dyDescent="0.3">
      <c r="A607" s="7">
        <v>41311.63857638889</v>
      </c>
      <c r="B607" s="8">
        <v>6.5</v>
      </c>
      <c r="C607" s="8">
        <v>95</v>
      </c>
      <c r="D607" s="8">
        <v>91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ht="15.75" thickBot="1" x14ac:dyDescent="0.3">
      <c r="A608" s="7">
        <v>41311.649837962963</v>
      </c>
      <c r="B608" s="8">
        <v>7.5</v>
      </c>
      <c r="C608" s="8">
        <v>100</v>
      </c>
      <c r="D608" s="8">
        <v>79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ht="15.75" thickBot="1" x14ac:dyDescent="0.3">
      <c r="A609" s="7">
        <v>41311.657939814817</v>
      </c>
      <c r="B609" s="8">
        <v>7</v>
      </c>
      <c r="C609" s="8">
        <v>87</v>
      </c>
      <c r="D609" s="8">
        <v>61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ht="15.75" thickBot="1" x14ac:dyDescent="0.3">
      <c r="A610" s="7">
        <v>41311.678067129629</v>
      </c>
      <c r="B610" s="8">
        <v>7</v>
      </c>
      <c r="C610" s="8">
        <v>100</v>
      </c>
      <c r="D610" s="8">
        <v>95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ht="15.75" thickBot="1" x14ac:dyDescent="0.3">
      <c r="A611" s="7">
        <v>41311.685983796298</v>
      </c>
      <c r="B611" s="8">
        <v>0</v>
      </c>
      <c r="C611" s="8">
        <v>87</v>
      </c>
      <c r="D611" s="8">
        <v>80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ht="15.75" thickBot="1" x14ac:dyDescent="0.3">
      <c r="A612" s="7">
        <v>41311.68650462963</v>
      </c>
      <c r="B612" s="8">
        <v>6.5</v>
      </c>
      <c r="C612" s="8">
        <v>87</v>
      </c>
      <c r="D612" s="8">
        <v>80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ht="15.75" thickBot="1" x14ac:dyDescent="0.3">
      <c r="A613" s="7">
        <v>41311.690636574072</v>
      </c>
      <c r="B613" s="8">
        <v>6</v>
      </c>
      <c r="C613" s="8">
        <v>87</v>
      </c>
      <c r="D613" s="8">
        <v>80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ht="15.75" thickBot="1" x14ac:dyDescent="0.3">
      <c r="A614" s="7">
        <v>41311.692233796297</v>
      </c>
      <c r="B614" s="8">
        <v>6.5</v>
      </c>
      <c r="C614" s="8">
        <v>83</v>
      </c>
      <c r="D614" s="8">
        <v>55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ht="15.75" thickBot="1" x14ac:dyDescent="0.3">
      <c r="A615" s="7">
        <v>41311.702835648146</v>
      </c>
      <c r="B615" s="8">
        <v>5</v>
      </c>
      <c r="C615" s="8">
        <v>100</v>
      </c>
      <c r="D615" s="8">
        <v>87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ht="15.75" thickBot="1" x14ac:dyDescent="0.3">
      <c r="A616" s="7">
        <v>41311.76871527778</v>
      </c>
      <c r="B616" s="8">
        <v>7.5</v>
      </c>
      <c r="C616" s="8">
        <v>75</v>
      </c>
      <c r="D616" s="8">
        <v>83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ht="15.75" thickBot="1" x14ac:dyDescent="0.3">
      <c r="A617" s="7">
        <v>41311.771145833336</v>
      </c>
      <c r="B617" s="8">
        <v>8.5</v>
      </c>
      <c r="C617" s="8">
        <v>95</v>
      </c>
      <c r="D617" s="8">
        <v>98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ht="15.75" thickBot="1" x14ac:dyDescent="0.3">
      <c r="A618" s="7">
        <v>41311.773645833331</v>
      </c>
      <c r="B618" s="8">
        <v>7</v>
      </c>
      <c r="C618" s="8">
        <v>92</v>
      </c>
      <c r="D618" s="8">
        <v>68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ht="15.75" thickBot="1" x14ac:dyDescent="0.3">
      <c r="A619" s="7">
        <v>41311.833437499998</v>
      </c>
      <c r="B619" s="8">
        <v>8</v>
      </c>
      <c r="C619" s="8">
        <v>95</v>
      </c>
      <c r="D619" s="8">
        <v>82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ht="15.75" thickBot="1" x14ac:dyDescent="0.3">
      <c r="A620" s="7">
        <v>41311.843182870369</v>
      </c>
      <c r="B620" s="8">
        <v>8</v>
      </c>
      <c r="C620" s="8">
        <v>100</v>
      </c>
      <c r="D620" s="8">
        <v>68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ht="15.75" thickBot="1" x14ac:dyDescent="0.3">
      <c r="A621" s="7">
        <v>41311.850706018522</v>
      </c>
      <c r="B621" s="8">
        <v>5</v>
      </c>
      <c r="C621" s="8">
        <v>100</v>
      </c>
      <c r="D621" s="8">
        <v>95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ht="15.75" thickBot="1" x14ac:dyDescent="0.3">
      <c r="A622" s="7">
        <v>41311.867361111108</v>
      </c>
      <c r="B622" s="8">
        <v>7</v>
      </c>
      <c r="C622" s="8">
        <v>83</v>
      </c>
      <c r="D622" s="8">
        <v>90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ht="15.75" thickBot="1" x14ac:dyDescent="0.3">
      <c r="A623" s="7">
        <v>41311.873182870368</v>
      </c>
      <c r="B623" s="8">
        <v>7</v>
      </c>
      <c r="C623" s="8">
        <v>100</v>
      </c>
      <c r="D623" s="8">
        <v>83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ht="15.75" thickBot="1" x14ac:dyDescent="0.3">
      <c r="A624" s="7">
        <v>41311.88349537037</v>
      </c>
      <c r="B624" s="8">
        <v>6.5</v>
      </c>
      <c r="C624" s="8">
        <v>92</v>
      </c>
      <c r="D624" s="8">
        <v>73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ht="15.75" thickBot="1" x14ac:dyDescent="0.3">
      <c r="A625" s="7">
        <v>41311.884212962963</v>
      </c>
      <c r="B625" s="8">
        <v>7</v>
      </c>
      <c r="C625" s="8">
        <v>95</v>
      </c>
      <c r="D625" s="8">
        <v>78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ht="15.75" thickBot="1" x14ac:dyDescent="0.3">
      <c r="A626" s="7">
        <v>41311.884895833333</v>
      </c>
      <c r="B626" s="8">
        <v>4</v>
      </c>
      <c r="C626" s="8">
        <v>95</v>
      </c>
      <c r="D626" s="8">
        <v>65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ht="15.75" thickBot="1" x14ac:dyDescent="0.3">
      <c r="A627" s="7">
        <v>41311.886122685188</v>
      </c>
      <c r="B627" s="8">
        <v>7.5</v>
      </c>
      <c r="C627" s="8">
        <v>100</v>
      </c>
      <c r="D627" s="8">
        <v>83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ht="15.75" thickBot="1" x14ac:dyDescent="0.3">
      <c r="A628" s="7">
        <v>41311.930960648147</v>
      </c>
      <c r="B628" s="8">
        <v>7</v>
      </c>
      <c r="C628" s="8">
        <v>100</v>
      </c>
      <c r="D628" s="8">
        <v>87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ht="15.75" thickBot="1" x14ac:dyDescent="0.3">
      <c r="A629" s="7">
        <v>41311.936736111114</v>
      </c>
      <c r="B629" s="8">
        <v>6</v>
      </c>
      <c r="C629" s="8">
        <v>95</v>
      </c>
      <c r="D629" s="8">
        <v>73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ht="15.75" thickBot="1" x14ac:dyDescent="0.3">
      <c r="A630" s="7">
        <v>41311.939618055556</v>
      </c>
      <c r="B630" s="8">
        <v>6.5</v>
      </c>
      <c r="C630" s="8">
        <v>100</v>
      </c>
      <c r="D630" s="8">
        <v>79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ht="15.75" thickBot="1" x14ac:dyDescent="0.3">
      <c r="A631" s="7">
        <v>41311.95417824074</v>
      </c>
      <c r="B631" s="8">
        <v>0</v>
      </c>
      <c r="C631" s="8">
        <v>95</v>
      </c>
      <c r="D631" s="8">
        <v>73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ht="15.75" thickBot="1" x14ac:dyDescent="0.3">
      <c r="A632" s="7">
        <v>41311.970300925925</v>
      </c>
      <c r="B632" s="8">
        <v>7</v>
      </c>
      <c r="C632" s="8">
        <v>91</v>
      </c>
      <c r="D632" s="8">
        <v>100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ht="15.75" thickBot="1" x14ac:dyDescent="0.3">
      <c r="A633" s="7">
        <v>41311.971458333333</v>
      </c>
      <c r="B633" s="8">
        <v>6</v>
      </c>
      <c r="C633" s="8">
        <v>91</v>
      </c>
      <c r="D633" s="8">
        <v>95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ht="15.75" thickBot="1" x14ac:dyDescent="0.3">
      <c r="A634" s="7">
        <v>41311.982662037037</v>
      </c>
      <c r="B634" s="8">
        <v>8.5</v>
      </c>
      <c r="C634" s="8">
        <v>95</v>
      </c>
      <c r="D634" s="8">
        <v>86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ht="15.75" thickBot="1" x14ac:dyDescent="0.3">
      <c r="A635" s="7">
        <v>41311.991944444446</v>
      </c>
      <c r="B635" s="8">
        <v>8</v>
      </c>
      <c r="C635" s="8">
        <v>83</v>
      </c>
      <c r="D635" s="8">
        <v>85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ht="15.75" thickBot="1" x14ac:dyDescent="0.3">
      <c r="A636" s="7">
        <v>41311.997824074075</v>
      </c>
      <c r="B636" s="8">
        <v>8</v>
      </c>
      <c r="C636" s="8">
        <v>100</v>
      </c>
      <c r="D636" s="8">
        <v>75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ht="15.75" thickBot="1" x14ac:dyDescent="0.3">
      <c r="A637" s="7">
        <v>41312.000763888886</v>
      </c>
      <c r="B637" s="8">
        <v>0</v>
      </c>
      <c r="C637" s="8">
        <v>100</v>
      </c>
      <c r="D637" s="8">
        <v>95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ht="15.75" thickBot="1" x14ac:dyDescent="0.3">
      <c r="A638" s="7">
        <v>41312.001134259262</v>
      </c>
      <c r="B638" s="8">
        <v>6.5</v>
      </c>
      <c r="C638" s="8">
        <v>100</v>
      </c>
      <c r="D638" s="8">
        <v>95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ht="15.75" thickBot="1" x14ac:dyDescent="0.3">
      <c r="A639" s="7">
        <v>41312.039456018516</v>
      </c>
      <c r="B639" s="8">
        <v>5</v>
      </c>
      <c r="C639" s="8">
        <v>91</v>
      </c>
      <c r="D639" s="8">
        <v>81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ht="15.75" thickBot="1" x14ac:dyDescent="0.3">
      <c r="A640" s="7">
        <v>41312.040023148147</v>
      </c>
      <c r="B640" s="8">
        <v>8</v>
      </c>
      <c r="C640" s="8">
        <v>83</v>
      </c>
      <c r="D640" s="8">
        <v>90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ht="15.75" thickBot="1" x14ac:dyDescent="0.3">
      <c r="A641" s="7">
        <v>41312.04582175926</v>
      </c>
      <c r="B641" s="8">
        <v>0</v>
      </c>
      <c r="C641" s="8">
        <v>100</v>
      </c>
      <c r="D641" s="8">
        <v>58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ht="15.75" thickBot="1" x14ac:dyDescent="0.3">
      <c r="A642" s="7">
        <v>41312.045960648145</v>
      </c>
      <c r="B642" s="8">
        <v>6.5</v>
      </c>
      <c r="C642" s="8">
        <v>100</v>
      </c>
      <c r="D642" s="8">
        <v>58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ht="15.75" thickBot="1" x14ac:dyDescent="0.3">
      <c r="A643" s="7">
        <v>41312.060856481483</v>
      </c>
      <c r="B643" s="8">
        <v>6</v>
      </c>
      <c r="C643" s="8">
        <v>95</v>
      </c>
      <c r="D643" s="8">
        <v>82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ht="15.75" thickBot="1" x14ac:dyDescent="0.3">
      <c r="A644" s="7">
        <v>41312.071226851855</v>
      </c>
      <c r="B644" s="8">
        <v>7</v>
      </c>
      <c r="C644" s="8">
        <v>100</v>
      </c>
      <c r="D644" s="8">
        <v>62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ht="15.75" thickBot="1" x14ac:dyDescent="0.3">
      <c r="A645" s="7">
        <v>41312.072638888887</v>
      </c>
      <c r="B645" s="8">
        <v>5</v>
      </c>
      <c r="C645" s="8">
        <v>92</v>
      </c>
      <c r="D645" s="8">
        <v>68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ht="15.75" thickBot="1" x14ac:dyDescent="0.3">
      <c r="A646" s="7">
        <v>41312.073576388888</v>
      </c>
      <c r="B646" s="8">
        <v>8</v>
      </c>
      <c r="C646" s="8">
        <v>87</v>
      </c>
      <c r="D646" s="8">
        <v>90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ht="15.75" thickBot="1" x14ac:dyDescent="0.3">
      <c r="A647" s="7">
        <v>41312.12190972222</v>
      </c>
      <c r="B647" s="8">
        <v>0</v>
      </c>
      <c r="C647" s="8">
        <v>70</v>
      </c>
      <c r="D647" s="8">
        <v>82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ht="15.75" thickBot="1" x14ac:dyDescent="0.3">
      <c r="A648" s="7">
        <v>41312.137094907404</v>
      </c>
      <c r="B648" s="8">
        <v>6</v>
      </c>
      <c r="C648" s="8">
        <v>87</v>
      </c>
      <c r="D648" s="8">
        <v>95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ht="15.75" thickBot="1" x14ac:dyDescent="0.3">
      <c r="A649" s="7">
        <v>41312.148715277777</v>
      </c>
      <c r="B649" s="8">
        <v>6.5</v>
      </c>
      <c r="C649" s="8">
        <v>91</v>
      </c>
      <c r="D649" s="8">
        <v>77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ht="15.75" thickBot="1" x14ac:dyDescent="0.3">
      <c r="A650" s="7">
        <v>41312.160810185182</v>
      </c>
      <c r="B650" s="8">
        <v>8</v>
      </c>
      <c r="C650" s="8">
        <v>100</v>
      </c>
      <c r="D650" s="8">
        <v>75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ht="15.75" thickBot="1" x14ac:dyDescent="0.3">
      <c r="A651" s="7">
        <v>41312.161076388889</v>
      </c>
      <c r="B651" s="8">
        <v>6.5</v>
      </c>
      <c r="C651" s="8">
        <v>100</v>
      </c>
      <c r="D651" s="8">
        <v>88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ht="15.75" thickBot="1" x14ac:dyDescent="0.3">
      <c r="A652" s="7">
        <v>41312.251712962963</v>
      </c>
      <c r="B652" s="8">
        <v>7.5</v>
      </c>
      <c r="C652" s="8">
        <v>60</v>
      </c>
      <c r="D652" s="8">
        <v>57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ht="15.75" thickBot="1" x14ac:dyDescent="0.3">
      <c r="A653" s="7">
        <v>41312.252118055556</v>
      </c>
      <c r="B653" s="8">
        <v>7.5</v>
      </c>
      <c r="C653" s="8">
        <v>60</v>
      </c>
      <c r="D653" s="8">
        <v>57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ht="15.75" thickBot="1" x14ac:dyDescent="0.3">
      <c r="A654" s="7">
        <v>41312.254131944443</v>
      </c>
      <c r="B654" s="8">
        <v>6</v>
      </c>
      <c r="C654" s="8">
        <v>100</v>
      </c>
      <c r="D654" s="8">
        <v>91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ht="15.75" thickBot="1" x14ac:dyDescent="0.3">
      <c r="A655" s="7">
        <v>41312.258993055555</v>
      </c>
      <c r="B655" s="8">
        <v>8</v>
      </c>
      <c r="C655" s="8">
        <v>95</v>
      </c>
      <c r="D655" s="8">
        <v>73</v>
      </c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ht="15.75" thickBot="1" x14ac:dyDescent="0.3">
      <c r="A656" s="7">
        <v>41312.262083333335</v>
      </c>
      <c r="B656" s="8">
        <v>8</v>
      </c>
      <c r="C656" s="8">
        <v>92</v>
      </c>
      <c r="D656" s="8">
        <v>68</v>
      </c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ht="15.75" thickBot="1" x14ac:dyDescent="0.3">
      <c r="A657" s="7">
        <v>41312.269178240742</v>
      </c>
      <c r="B657" s="8">
        <v>8</v>
      </c>
      <c r="C657" s="8">
        <v>87</v>
      </c>
      <c r="D657" s="8">
        <v>95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ht="15.75" thickBot="1" x14ac:dyDescent="0.3">
      <c r="A658" s="7">
        <v>41312.282766203702</v>
      </c>
      <c r="B658" s="8">
        <v>8.5</v>
      </c>
      <c r="C658" s="8">
        <v>95</v>
      </c>
      <c r="D658" s="8">
        <v>95</v>
      </c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ht="15.75" thickBot="1" x14ac:dyDescent="0.3">
      <c r="A659" s="7">
        <v>41312.284131944441</v>
      </c>
      <c r="B659" s="8">
        <v>8</v>
      </c>
      <c r="C659" s="8">
        <v>100</v>
      </c>
      <c r="D659" s="8">
        <v>95</v>
      </c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ht="15.75" thickBot="1" x14ac:dyDescent="0.3">
      <c r="A660" s="7">
        <v>41312.284629629627</v>
      </c>
      <c r="B660" s="8">
        <v>6.5</v>
      </c>
      <c r="C660" s="8">
        <v>95</v>
      </c>
      <c r="D660" s="8">
        <v>95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ht="15.75" thickBot="1" x14ac:dyDescent="0.3">
      <c r="A661" s="7">
        <v>41312.308599537035</v>
      </c>
      <c r="B661" s="8">
        <v>9</v>
      </c>
      <c r="C661" s="8">
        <v>86</v>
      </c>
      <c r="D661" s="8">
        <v>60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ht="15.75" thickBot="1" x14ac:dyDescent="0.3">
      <c r="A662" s="7">
        <v>41312.313506944447</v>
      </c>
      <c r="B662" s="8">
        <v>7</v>
      </c>
      <c r="C662" s="8">
        <v>92</v>
      </c>
      <c r="D662" s="8">
        <v>86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ht="15.75" thickBot="1" x14ac:dyDescent="0.3">
      <c r="A663" s="7">
        <v>41312.313726851855</v>
      </c>
      <c r="B663" s="8">
        <v>7</v>
      </c>
      <c r="C663" s="8">
        <v>100</v>
      </c>
      <c r="D663" s="8">
        <v>87</v>
      </c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ht="15.75" thickBot="1" x14ac:dyDescent="0.3">
      <c r="A664" s="7">
        <v>41312.317453703705</v>
      </c>
      <c r="B664" s="8">
        <v>7</v>
      </c>
      <c r="C664" s="8">
        <v>100</v>
      </c>
      <c r="D664" s="8">
        <v>91</v>
      </c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ht="15.75" thickBot="1" x14ac:dyDescent="0.3">
      <c r="A665" s="7">
        <v>41312.366099537037</v>
      </c>
      <c r="B665" s="8">
        <v>5</v>
      </c>
      <c r="C665" s="8">
        <v>91</v>
      </c>
      <c r="D665" s="8">
        <v>77</v>
      </c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ht="15.75" thickBot="1" x14ac:dyDescent="0.3">
      <c r="A666" s="7">
        <v>41312.385775462964</v>
      </c>
      <c r="B666" s="8">
        <v>7</v>
      </c>
      <c r="C666" s="8">
        <v>92</v>
      </c>
      <c r="D666" s="8">
        <v>68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ht="15.75" thickBot="1" x14ac:dyDescent="0.3">
      <c r="A667" s="7">
        <v>41312.385960648149</v>
      </c>
      <c r="B667" s="8">
        <v>7</v>
      </c>
      <c r="C667" s="8">
        <v>91</v>
      </c>
      <c r="D667" s="8">
        <v>72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ht="15.75" thickBot="1" x14ac:dyDescent="0.3">
      <c r="A668" s="7">
        <v>41312.402951388889</v>
      </c>
      <c r="B668" s="8">
        <v>7</v>
      </c>
      <c r="C668" s="8">
        <v>87</v>
      </c>
      <c r="D668" s="8">
        <v>76</v>
      </c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ht="15.75" thickBot="1" x14ac:dyDescent="0.3">
      <c r="A669" s="7">
        <v>41312.421990740739</v>
      </c>
      <c r="B669" s="8">
        <v>8.5</v>
      </c>
      <c r="C669" s="8">
        <v>91</v>
      </c>
      <c r="D669" s="8">
        <v>81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ht="15.75" thickBot="1" x14ac:dyDescent="0.3">
      <c r="A670" s="7">
        <v>41312.437743055554</v>
      </c>
      <c r="B670" s="8">
        <v>7</v>
      </c>
      <c r="C670" s="8">
        <v>91</v>
      </c>
      <c r="D670" s="8">
        <v>81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ht="15.75" thickBot="1" x14ac:dyDescent="0.3">
      <c r="A671" s="7">
        <v>41312.47078703704</v>
      </c>
      <c r="B671" s="8">
        <v>7.5</v>
      </c>
      <c r="C671" s="8">
        <v>83</v>
      </c>
      <c r="D671" s="8">
        <v>60</v>
      </c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ht="15.75" thickBot="1" x14ac:dyDescent="0.3">
      <c r="A672" s="7">
        <v>41312.502233796295</v>
      </c>
      <c r="B672" s="8">
        <v>7</v>
      </c>
      <c r="C672" s="8">
        <v>91</v>
      </c>
      <c r="D672" s="8">
        <v>86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ht="15.75" thickBot="1" x14ac:dyDescent="0.3">
      <c r="A673" s="7">
        <v>41312.35193287037</v>
      </c>
      <c r="B673" s="8">
        <v>6</v>
      </c>
      <c r="C673" s="8">
        <v>100</v>
      </c>
      <c r="D673" s="8">
        <v>87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ht="15.75" thickBot="1" x14ac:dyDescent="0.3">
      <c r="A674" s="7">
        <v>41312.512650462966</v>
      </c>
      <c r="B674" s="8">
        <v>0</v>
      </c>
      <c r="C674" s="8">
        <v>87</v>
      </c>
      <c r="D674" s="8">
        <v>80</v>
      </c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ht="15.75" thickBot="1" x14ac:dyDescent="0.3">
      <c r="A675" s="7">
        <v>41312.513668981483</v>
      </c>
      <c r="B675" s="8">
        <v>8</v>
      </c>
      <c r="C675" s="8">
        <v>83</v>
      </c>
      <c r="D675" s="8">
        <v>80</v>
      </c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ht="15.75" thickBot="1" x14ac:dyDescent="0.3">
      <c r="A676" s="7">
        <v>41312.521747685183</v>
      </c>
      <c r="B676" s="8">
        <v>7.5</v>
      </c>
      <c r="C676" s="8">
        <v>95</v>
      </c>
      <c r="D676" s="8">
        <v>91</v>
      </c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ht="15.75" thickBot="1" x14ac:dyDescent="0.3">
      <c r="A677" s="7">
        <v>41312.537951388891</v>
      </c>
      <c r="B677" s="8">
        <v>6</v>
      </c>
      <c r="C677" s="8">
        <v>95</v>
      </c>
      <c r="D677" s="8">
        <v>86</v>
      </c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ht="15.75" thickBot="1" x14ac:dyDescent="0.3">
      <c r="A678" s="7">
        <v>41312.540555555555</v>
      </c>
      <c r="B678" s="8">
        <v>6</v>
      </c>
      <c r="C678" s="8">
        <v>100</v>
      </c>
      <c r="D678" s="8">
        <v>50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ht="15.75" thickBot="1" x14ac:dyDescent="0.3">
      <c r="A679" s="7">
        <v>41312.553796296299</v>
      </c>
      <c r="B679" s="8">
        <v>8</v>
      </c>
      <c r="C679" s="8">
        <v>91</v>
      </c>
      <c r="D679" s="8">
        <v>90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ht="15.75" thickBot="1" x14ac:dyDescent="0.3">
      <c r="A680" s="7">
        <v>41312.566331018519</v>
      </c>
      <c r="B680" s="8">
        <v>7.5</v>
      </c>
      <c r="C680" s="8">
        <v>91</v>
      </c>
      <c r="D680" s="8">
        <v>72</v>
      </c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ht="15.75" thickBot="1" x14ac:dyDescent="0.3">
      <c r="A681" s="7">
        <v>41312.567916666667</v>
      </c>
      <c r="B681" s="8">
        <v>6</v>
      </c>
      <c r="C681" s="8">
        <v>100</v>
      </c>
      <c r="D681" s="8">
        <v>70</v>
      </c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ht="15.75" thickBot="1" x14ac:dyDescent="0.3">
      <c r="A682" s="7">
        <v>41312.571458333332</v>
      </c>
      <c r="B682" s="8">
        <v>7</v>
      </c>
      <c r="C682" s="8">
        <v>75</v>
      </c>
      <c r="D682" s="8">
        <v>72</v>
      </c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ht="15.75" thickBot="1" x14ac:dyDescent="0.3">
      <c r="A683" s="7">
        <v>41312.586597222224</v>
      </c>
      <c r="B683" s="8">
        <v>7</v>
      </c>
      <c r="C683" s="8">
        <v>75</v>
      </c>
      <c r="D683" s="8">
        <v>72</v>
      </c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ht="15.75" thickBot="1" x14ac:dyDescent="0.3">
      <c r="A684" s="7">
        <v>41312.601284722223</v>
      </c>
      <c r="B684" s="8">
        <v>7</v>
      </c>
      <c r="C684" s="8">
        <v>95</v>
      </c>
      <c r="D684" s="8">
        <v>82</v>
      </c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ht="15.75" thickBot="1" x14ac:dyDescent="0.3">
      <c r="A685" s="7">
        <v>41312.606504629628</v>
      </c>
      <c r="B685" s="8">
        <v>6</v>
      </c>
      <c r="C685" s="8">
        <v>100</v>
      </c>
      <c r="D685" s="8">
        <v>70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ht="15.75" thickBot="1" x14ac:dyDescent="0.3">
      <c r="A686" s="7">
        <v>41312.616249999999</v>
      </c>
      <c r="B686" s="8">
        <v>8</v>
      </c>
      <c r="C686" s="8">
        <v>87</v>
      </c>
      <c r="D686" s="8">
        <v>95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ht="15.75" thickBot="1" x14ac:dyDescent="0.3">
      <c r="A687" s="7">
        <v>41312.688587962963</v>
      </c>
      <c r="B687" s="8">
        <v>6</v>
      </c>
      <c r="C687" s="8">
        <v>100</v>
      </c>
      <c r="D687" s="8">
        <v>87</v>
      </c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ht="15.75" thickBot="1" x14ac:dyDescent="0.3">
      <c r="A688" s="7">
        <v>41312.737511574072</v>
      </c>
      <c r="B688" s="8">
        <v>7.5</v>
      </c>
      <c r="C688" s="8">
        <v>95</v>
      </c>
      <c r="D688" s="8">
        <v>91</v>
      </c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ht="15.75" thickBot="1" x14ac:dyDescent="0.3">
      <c r="A689" s="7">
        <v>41312.73778935185</v>
      </c>
      <c r="B689" s="8">
        <v>7.5</v>
      </c>
      <c r="C689" s="8">
        <v>83</v>
      </c>
      <c r="D689" s="8">
        <v>85</v>
      </c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ht="15.75" thickBot="1" x14ac:dyDescent="0.3">
      <c r="A690" s="7">
        <v>41312.739074074074</v>
      </c>
      <c r="B690" s="8">
        <v>10</v>
      </c>
      <c r="C690" s="8">
        <v>100</v>
      </c>
      <c r="D690" s="8">
        <v>79</v>
      </c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ht="15.75" thickBot="1" x14ac:dyDescent="0.3">
      <c r="A691" s="7">
        <v>41312.748344907406</v>
      </c>
      <c r="B691" s="8">
        <v>6.5</v>
      </c>
      <c r="C691" s="8">
        <v>100</v>
      </c>
      <c r="D691" s="8">
        <v>91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ht="15.75" thickBot="1" x14ac:dyDescent="0.3">
      <c r="A692" s="7">
        <v>41312.760983796295</v>
      </c>
      <c r="B692" s="8">
        <v>0</v>
      </c>
      <c r="C692" s="8">
        <v>87</v>
      </c>
      <c r="D692" s="8">
        <v>100</v>
      </c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ht="15.75" thickBot="1" x14ac:dyDescent="0.3">
      <c r="A693" s="7">
        <v>41312.76121527778</v>
      </c>
      <c r="B693" s="8">
        <v>6</v>
      </c>
      <c r="C693" s="8">
        <v>87</v>
      </c>
      <c r="D693" s="8">
        <v>100</v>
      </c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ht="15.75" thickBot="1" x14ac:dyDescent="0.3">
      <c r="A694" s="7">
        <v>41312.858842592592</v>
      </c>
      <c r="B694" s="8">
        <v>6.5</v>
      </c>
      <c r="C694" s="8">
        <v>100</v>
      </c>
      <c r="D694" s="8">
        <v>70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ht="15.75" thickBot="1" x14ac:dyDescent="0.3">
      <c r="A695" s="7">
        <v>41312.859131944446</v>
      </c>
      <c r="B695" s="8">
        <v>0</v>
      </c>
      <c r="C695" s="8">
        <v>79</v>
      </c>
      <c r="D695" s="8">
        <v>57</v>
      </c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ht="15.75" thickBot="1" x14ac:dyDescent="0.3">
      <c r="A696" s="7">
        <v>41312.899074074077</v>
      </c>
      <c r="B696" s="8">
        <v>8</v>
      </c>
      <c r="C696" s="8">
        <v>91</v>
      </c>
      <c r="D696" s="8">
        <v>81</v>
      </c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ht="15.75" thickBot="1" x14ac:dyDescent="0.3">
      <c r="A697" s="7">
        <v>41312.912754629629</v>
      </c>
      <c r="B697" s="8">
        <v>6</v>
      </c>
      <c r="C697" s="8">
        <v>87</v>
      </c>
      <c r="D697" s="8">
        <v>71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ht="15.75" thickBot="1" x14ac:dyDescent="0.3">
      <c r="A698" s="7">
        <v>41312.923125000001</v>
      </c>
      <c r="B698" s="8">
        <v>6.5</v>
      </c>
      <c r="C698" s="8">
        <v>91</v>
      </c>
      <c r="D698" s="8">
        <v>77</v>
      </c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ht="15.75" thickBot="1" x14ac:dyDescent="0.3">
      <c r="A699" s="7">
        <v>41312.946331018517</v>
      </c>
      <c r="B699" s="8">
        <v>7.5</v>
      </c>
      <c r="C699" s="8">
        <v>23</v>
      </c>
      <c r="D699" s="8">
        <v>22</v>
      </c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ht="15.75" thickBot="1" x14ac:dyDescent="0.3">
      <c r="A700" s="7">
        <v>41312.947453703702</v>
      </c>
      <c r="B700" s="8">
        <v>10</v>
      </c>
      <c r="C700" s="8">
        <v>100</v>
      </c>
      <c r="D700" s="8">
        <v>83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ht="15.75" thickBot="1" x14ac:dyDescent="0.3">
      <c r="A701" s="7">
        <v>41312.990648148145</v>
      </c>
      <c r="B701" s="8">
        <v>6</v>
      </c>
      <c r="C701" s="8">
        <v>95</v>
      </c>
      <c r="D701" s="8">
        <v>86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ht="15.75" thickBot="1" x14ac:dyDescent="0.3">
      <c r="A702" s="7">
        <v>41313.00072916667</v>
      </c>
      <c r="B702" s="8">
        <v>5</v>
      </c>
      <c r="C702" s="8">
        <v>95</v>
      </c>
      <c r="D702" s="8">
        <v>65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ht="15.75" thickBot="1" x14ac:dyDescent="0.3">
      <c r="A703" s="7">
        <v>41313.014999999999</v>
      </c>
      <c r="B703" s="8">
        <v>7</v>
      </c>
      <c r="C703" s="8">
        <v>100</v>
      </c>
      <c r="D703" s="8">
        <v>68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ht="15.75" thickBot="1" x14ac:dyDescent="0.3">
      <c r="A704" s="7">
        <v>41313.124120370368</v>
      </c>
      <c r="B704" s="8">
        <v>11</v>
      </c>
      <c r="C704" s="8">
        <v>91</v>
      </c>
      <c r="D704" s="8">
        <v>90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ht="15.75" thickBot="1" x14ac:dyDescent="0.3">
      <c r="A705" s="7">
        <v>41313.126967592594</v>
      </c>
      <c r="B705" s="8">
        <v>7</v>
      </c>
      <c r="C705" s="8">
        <v>100</v>
      </c>
      <c r="D705" s="8">
        <v>75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ht="15.75" thickBot="1" x14ac:dyDescent="0.3">
      <c r="A706" s="7">
        <v>41313.135787037034</v>
      </c>
      <c r="B706" s="8">
        <v>8</v>
      </c>
      <c r="C706" s="8">
        <v>87</v>
      </c>
      <c r="D706" s="8">
        <v>76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ht="15.75" thickBot="1" x14ac:dyDescent="0.3">
      <c r="A707" s="7">
        <v>41313.138773148145</v>
      </c>
      <c r="B707" s="8">
        <v>10</v>
      </c>
      <c r="C707" s="8">
        <v>87</v>
      </c>
      <c r="D707" s="8">
        <v>72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ht="15.75" thickBot="1" x14ac:dyDescent="0.3">
      <c r="A708" s="7">
        <v>41313.198750000003</v>
      </c>
      <c r="B708" s="8">
        <v>10</v>
      </c>
      <c r="C708" s="8">
        <v>91</v>
      </c>
      <c r="D708" s="8">
        <v>63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ht="15.75" thickBot="1" x14ac:dyDescent="0.3">
      <c r="A709" s="7">
        <v>41313.208738425928</v>
      </c>
      <c r="B709" s="8">
        <v>5.5</v>
      </c>
      <c r="C709" s="8">
        <v>87</v>
      </c>
      <c r="D709" s="8">
        <v>76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ht="15.75" thickBot="1" x14ac:dyDescent="0.3">
      <c r="A710" s="7">
        <v>41312.819155092591</v>
      </c>
      <c r="B710" s="8">
        <v>8.5</v>
      </c>
      <c r="C710" s="8">
        <v>100</v>
      </c>
      <c r="D710" s="8">
        <v>75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ht="15.75" thickBot="1" x14ac:dyDescent="0.3">
      <c r="A711" s="7">
        <v>41313.264768518522</v>
      </c>
      <c r="B711" s="8">
        <v>6</v>
      </c>
      <c r="C711" s="8">
        <v>83</v>
      </c>
      <c r="D711" s="8">
        <v>65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ht="15.75" thickBot="1" x14ac:dyDescent="0.3">
      <c r="A712" s="7">
        <v>41313.282488425924</v>
      </c>
      <c r="B712" s="8">
        <v>8.5</v>
      </c>
      <c r="C712" s="8">
        <v>91</v>
      </c>
      <c r="D712" s="8">
        <v>84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ht="15.75" thickBot="1" x14ac:dyDescent="0.3">
      <c r="A713" s="7">
        <v>41313.304444444446</v>
      </c>
      <c r="B713" s="8">
        <v>9</v>
      </c>
      <c r="C713" s="8">
        <v>95</v>
      </c>
      <c r="D713" s="8">
        <v>95</v>
      </c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ht="15.75" thickBot="1" x14ac:dyDescent="0.3">
      <c r="A714" s="7">
        <v>41313.307939814818</v>
      </c>
      <c r="B714" s="8">
        <v>7.5</v>
      </c>
      <c r="C714" s="8">
        <v>75</v>
      </c>
      <c r="D714" s="8">
        <v>72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ht="15.75" thickBot="1" x14ac:dyDescent="0.3">
      <c r="A715" s="7">
        <v>41313.341678240744</v>
      </c>
      <c r="B715" s="8">
        <v>0</v>
      </c>
      <c r="C715" s="8">
        <v>92</v>
      </c>
      <c r="D715" s="8">
        <v>68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ht="15.75" thickBot="1" x14ac:dyDescent="0.3">
      <c r="A716" s="7">
        <v>41313.342615740738</v>
      </c>
      <c r="B716" s="8">
        <v>6.5</v>
      </c>
      <c r="C716" s="8">
        <v>92</v>
      </c>
      <c r="D716" s="8">
        <v>68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ht="15.75" thickBot="1" x14ac:dyDescent="0.3">
      <c r="A717" s="7">
        <v>41313.345682870371</v>
      </c>
      <c r="B717" s="8">
        <v>10</v>
      </c>
      <c r="C717" s="8">
        <v>87</v>
      </c>
      <c r="D717" s="8">
        <v>80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ht="15.75" thickBot="1" x14ac:dyDescent="0.3">
      <c r="A718" s="7">
        <v>41313.362164351849</v>
      </c>
      <c r="B718" s="8">
        <v>6</v>
      </c>
      <c r="C718" s="8">
        <v>95</v>
      </c>
      <c r="D718" s="8">
        <v>56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ht="15.75" thickBot="1" x14ac:dyDescent="0.3">
      <c r="A719" s="7">
        <v>41313.432164351849</v>
      </c>
      <c r="B719" s="8">
        <v>6.5</v>
      </c>
      <c r="C719" s="8">
        <v>75</v>
      </c>
      <c r="D719" s="8">
        <v>83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ht="15.75" thickBot="1" x14ac:dyDescent="0.3">
      <c r="A720" s="7">
        <v>41313.436712962961</v>
      </c>
      <c r="B720" s="8">
        <v>5.5</v>
      </c>
      <c r="C720" s="8">
        <v>100</v>
      </c>
      <c r="D720" s="8">
        <v>91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ht="15.75" thickBot="1" x14ac:dyDescent="0.3">
      <c r="A721" s="7">
        <v>41313.460034722222</v>
      </c>
      <c r="B721" s="8">
        <v>6.5</v>
      </c>
      <c r="C721" s="8">
        <v>95</v>
      </c>
      <c r="D721" s="8">
        <v>73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ht="15.75" thickBot="1" x14ac:dyDescent="0.3">
      <c r="A722" s="7">
        <v>41313.483425925922</v>
      </c>
      <c r="B722" s="8">
        <v>5</v>
      </c>
      <c r="C722" s="8">
        <v>70</v>
      </c>
      <c r="D722" s="8">
        <v>58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ht="15.75" thickBot="1" x14ac:dyDescent="0.3">
      <c r="A723" s="7">
        <v>41313.505856481483</v>
      </c>
      <c r="B723" s="8">
        <v>7</v>
      </c>
      <c r="C723" s="8">
        <v>100</v>
      </c>
      <c r="D723" s="8">
        <v>91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ht="15.75" thickBot="1" x14ac:dyDescent="0.3">
      <c r="A724" s="7">
        <v>41313.519652777781</v>
      </c>
      <c r="B724" s="8">
        <v>8</v>
      </c>
      <c r="C724" s="8">
        <v>100</v>
      </c>
      <c r="D724" s="8">
        <v>78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ht="15.75" thickBot="1" x14ac:dyDescent="0.3">
      <c r="A725" s="7">
        <v>41313.540706018517</v>
      </c>
      <c r="B725" s="8">
        <v>5</v>
      </c>
      <c r="C725" s="8">
        <v>95</v>
      </c>
      <c r="D725" s="8">
        <v>73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ht="15.75" thickBot="1" x14ac:dyDescent="0.3">
      <c r="A726" s="7">
        <v>41313.542164351849</v>
      </c>
      <c r="B726" s="8">
        <v>0</v>
      </c>
      <c r="C726" s="8">
        <v>92</v>
      </c>
      <c r="D726" s="8">
        <v>78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ht="15.75" thickBot="1" x14ac:dyDescent="0.3">
      <c r="A727" s="7">
        <v>41313.555150462962</v>
      </c>
      <c r="B727" s="8">
        <v>6.5</v>
      </c>
      <c r="C727" s="8">
        <v>87</v>
      </c>
      <c r="D727" s="8">
        <v>76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ht="15.75" thickBot="1" x14ac:dyDescent="0.3">
      <c r="A728" s="7">
        <v>41313.556145833332</v>
      </c>
      <c r="B728" s="8">
        <v>9</v>
      </c>
      <c r="C728" s="8">
        <v>87</v>
      </c>
      <c r="D728" s="8">
        <v>80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ht="15.75" thickBot="1" x14ac:dyDescent="0.3">
      <c r="A729" s="7">
        <v>41313.557546296295</v>
      </c>
      <c r="B729" s="8">
        <v>8</v>
      </c>
      <c r="C729" s="8">
        <v>100</v>
      </c>
      <c r="D729" s="8">
        <v>83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ht="15.75" thickBot="1" x14ac:dyDescent="0.3">
      <c r="A730" s="7">
        <v>41313.590624999997</v>
      </c>
      <c r="B730" s="8">
        <v>7.5</v>
      </c>
      <c r="C730" s="8">
        <v>91</v>
      </c>
      <c r="D730" s="8">
        <v>86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ht="15.75" thickBot="1" x14ac:dyDescent="0.3">
      <c r="A731" s="7">
        <v>41313.607511574075</v>
      </c>
      <c r="B731" s="8">
        <v>7</v>
      </c>
      <c r="C731" s="8">
        <v>79</v>
      </c>
      <c r="D731" s="8">
        <v>68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ht="15.75" thickBot="1" x14ac:dyDescent="0.3">
      <c r="A732" s="7">
        <v>41313.654236111113</v>
      </c>
      <c r="B732" s="8">
        <v>7</v>
      </c>
      <c r="C732" s="8">
        <v>95</v>
      </c>
      <c r="D732" s="8">
        <v>73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ht="15.75" thickBot="1" x14ac:dyDescent="0.3">
      <c r="A733" s="7">
        <v>41313.671157407407</v>
      </c>
      <c r="B733" s="8">
        <v>7</v>
      </c>
      <c r="C733" s="8">
        <v>68</v>
      </c>
      <c r="D733" s="8">
        <v>57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ht="15.75" thickBot="1" x14ac:dyDescent="0.3">
      <c r="A734" s="7">
        <v>41313.674375000002</v>
      </c>
      <c r="B734" s="8">
        <v>6</v>
      </c>
      <c r="C734" s="8">
        <v>87</v>
      </c>
      <c r="D734" s="8">
        <v>92</v>
      </c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ht="15.75" thickBot="1" x14ac:dyDescent="0.3">
      <c r="A735" s="7">
        <v>41313.704583333332</v>
      </c>
      <c r="B735" s="8">
        <v>7.5</v>
      </c>
      <c r="C735" s="8">
        <v>100</v>
      </c>
      <c r="D735" s="8">
        <v>87</v>
      </c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ht="15.75" thickBot="1" x14ac:dyDescent="0.3">
      <c r="A736" s="7">
        <v>41313.724305555559</v>
      </c>
      <c r="B736" s="8">
        <v>6</v>
      </c>
      <c r="C736" s="8">
        <v>95</v>
      </c>
      <c r="D736" s="8">
        <v>78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ht="15.75" thickBot="1" x14ac:dyDescent="0.3">
      <c r="A737" s="7">
        <v>41313.748090277775</v>
      </c>
      <c r="B737" s="8">
        <v>5.5</v>
      </c>
      <c r="C737" s="8">
        <v>79</v>
      </c>
      <c r="D737" s="8">
        <v>89</v>
      </c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ht="15.75" thickBot="1" x14ac:dyDescent="0.3">
      <c r="A738" s="7">
        <v>41313.759664351855</v>
      </c>
      <c r="B738" s="8">
        <v>6</v>
      </c>
      <c r="C738" s="8">
        <v>83</v>
      </c>
      <c r="D738" s="8">
        <v>70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ht="15.75" thickBot="1" x14ac:dyDescent="0.3">
      <c r="A739" s="7">
        <v>41313.759675925925</v>
      </c>
      <c r="B739" s="8">
        <v>6</v>
      </c>
      <c r="C739" s="8">
        <v>83</v>
      </c>
      <c r="D739" s="8">
        <v>70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ht="15.75" thickBot="1" x14ac:dyDescent="0.3">
      <c r="A740" s="7">
        <v>41313.759675925925</v>
      </c>
      <c r="B740" s="8">
        <v>6</v>
      </c>
      <c r="C740" s="8">
        <v>83</v>
      </c>
      <c r="D740" s="8">
        <v>70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ht="15.75" thickBot="1" x14ac:dyDescent="0.3">
      <c r="A741" s="7">
        <v>41313.760474537034</v>
      </c>
      <c r="B741" s="8">
        <v>7</v>
      </c>
      <c r="C741" s="8">
        <v>95</v>
      </c>
      <c r="D741" s="8">
        <v>86</v>
      </c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ht="15.75" thickBot="1" x14ac:dyDescent="0.3">
      <c r="A742" s="7">
        <v>41313.770243055558</v>
      </c>
      <c r="B742" s="8">
        <v>7.5</v>
      </c>
      <c r="C742" s="8">
        <v>95</v>
      </c>
      <c r="D742" s="8">
        <v>69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1:20" ht="15.75" thickBot="1" x14ac:dyDescent="0.3">
      <c r="A743" s="7">
        <v>41313.791701388887</v>
      </c>
      <c r="B743" s="8">
        <v>8</v>
      </c>
      <c r="C743" s="8">
        <v>92</v>
      </c>
      <c r="D743" s="8">
        <v>68</v>
      </c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1:20" ht="15.75" thickBot="1" x14ac:dyDescent="0.3">
      <c r="A744" s="7">
        <v>41313.844826388886</v>
      </c>
      <c r="B744" s="8">
        <v>6</v>
      </c>
      <c r="C744" s="8">
        <v>95</v>
      </c>
      <c r="D744" s="8">
        <v>91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1:20" ht="15.75" thickBot="1" x14ac:dyDescent="0.3">
      <c r="A745" s="7">
        <v>41313.852708333332</v>
      </c>
      <c r="B745" s="8">
        <v>9</v>
      </c>
      <c r="C745" s="8">
        <v>95</v>
      </c>
      <c r="D745" s="8">
        <v>86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1:20" ht="15.75" thickBot="1" x14ac:dyDescent="0.3">
      <c r="A746" s="7">
        <v>41313.859884259262</v>
      </c>
      <c r="B746" s="8">
        <v>0</v>
      </c>
      <c r="C746" s="8">
        <v>87</v>
      </c>
      <c r="D746" s="8">
        <v>76</v>
      </c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1:20" ht="15.75" thickBot="1" x14ac:dyDescent="0.3">
      <c r="A747" s="7">
        <v>41313.860092592593</v>
      </c>
      <c r="B747" s="8">
        <v>10</v>
      </c>
      <c r="C747" s="8">
        <v>87</v>
      </c>
      <c r="D747" s="8">
        <v>76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1:20" ht="15.75" thickBot="1" x14ac:dyDescent="0.3">
      <c r="A748" s="7">
        <v>41313.870983796296</v>
      </c>
      <c r="B748" s="8">
        <v>9</v>
      </c>
      <c r="C748" s="8">
        <v>95</v>
      </c>
      <c r="D748" s="8">
        <v>65</v>
      </c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1:20" ht="15.75" thickBot="1" x14ac:dyDescent="0.3">
      <c r="A749" s="7">
        <v>41313.882557870369</v>
      </c>
      <c r="B749" s="8">
        <v>5</v>
      </c>
      <c r="C749" s="8">
        <v>95</v>
      </c>
      <c r="D749" s="8">
        <v>69</v>
      </c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1:20" ht="15.75" thickBot="1" x14ac:dyDescent="0.3">
      <c r="A750" s="7">
        <v>41313.970636574071</v>
      </c>
      <c r="B750" s="8">
        <v>4</v>
      </c>
      <c r="C750" s="8">
        <v>100</v>
      </c>
      <c r="D750" s="8">
        <v>87</v>
      </c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1:20" ht="15.75" thickBot="1" x14ac:dyDescent="0.3">
      <c r="A751" s="7">
        <v>41313.982708333337</v>
      </c>
      <c r="B751" s="8">
        <v>7</v>
      </c>
      <c r="C751" s="8">
        <v>92</v>
      </c>
      <c r="D751" s="8">
        <v>68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1:20" ht="15.75" thickBot="1" x14ac:dyDescent="0.3">
      <c r="A752" s="7">
        <v>41313.998460648145</v>
      </c>
      <c r="B752" s="8">
        <v>9</v>
      </c>
      <c r="C752" s="8">
        <v>83</v>
      </c>
      <c r="D752" s="8">
        <v>100</v>
      </c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1:20" ht="15.75" thickBot="1" x14ac:dyDescent="0.3">
      <c r="A753" s="7">
        <v>41314.03465277778</v>
      </c>
      <c r="B753" s="8">
        <v>4.5</v>
      </c>
      <c r="C753" s="8">
        <v>70</v>
      </c>
      <c r="D753" s="8">
        <v>60</v>
      </c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1:20" ht="15.75" thickBot="1" x14ac:dyDescent="0.3">
      <c r="A754" s="7">
        <v>41314.164363425924</v>
      </c>
      <c r="B754" s="8">
        <v>6</v>
      </c>
      <c r="C754" s="8">
        <v>83</v>
      </c>
      <c r="D754" s="8">
        <v>55</v>
      </c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ht="15.75" thickBot="1" x14ac:dyDescent="0.3">
      <c r="A755" s="7">
        <v>41314.169247685182</v>
      </c>
      <c r="B755" s="8">
        <v>9</v>
      </c>
      <c r="C755" s="8">
        <v>95</v>
      </c>
      <c r="D755" s="8">
        <v>100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1:20" ht="15.75" thickBot="1" x14ac:dyDescent="0.3">
      <c r="A756" s="7">
        <v>41314.242314814815</v>
      </c>
      <c r="B756" s="8">
        <v>5</v>
      </c>
      <c r="C756" s="8">
        <v>54</v>
      </c>
      <c r="D756" s="8">
        <v>69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1:20" ht="15.75" thickBot="1" x14ac:dyDescent="0.3">
      <c r="A757" s="7">
        <v>41314.299039351848</v>
      </c>
      <c r="B757" s="8">
        <v>6</v>
      </c>
      <c r="C757" s="8">
        <v>92</v>
      </c>
      <c r="D757" s="8">
        <v>75</v>
      </c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1:20" ht="15.75" thickBot="1" x14ac:dyDescent="0.3">
      <c r="A758" s="7">
        <v>41314.308217592596</v>
      </c>
      <c r="B758" s="8">
        <v>7</v>
      </c>
      <c r="C758" s="8">
        <v>87</v>
      </c>
      <c r="D758" s="8">
        <v>71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1:20" ht="15.75" thickBot="1" x14ac:dyDescent="0.3">
      <c r="A759" s="7">
        <v>41314.338136574072</v>
      </c>
      <c r="B759" s="8">
        <v>7.5</v>
      </c>
      <c r="C759" s="8">
        <v>95</v>
      </c>
      <c r="D759" s="8">
        <v>78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1:20" ht="15.75" thickBot="1" x14ac:dyDescent="0.3">
      <c r="A760" s="7">
        <v>41314.372372685182</v>
      </c>
      <c r="B760" s="8">
        <v>7</v>
      </c>
      <c r="C760" s="8">
        <v>98</v>
      </c>
      <c r="D760" s="8">
        <v>68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1:20" ht="15.75" thickBot="1" x14ac:dyDescent="0.3">
      <c r="A761" s="7">
        <v>41314.381296296298</v>
      </c>
      <c r="B761" s="8">
        <v>8</v>
      </c>
      <c r="C761" s="8">
        <v>92</v>
      </c>
      <c r="D761" s="8">
        <v>56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1:20" ht="15.75" thickBot="1" x14ac:dyDescent="0.3">
      <c r="A762" s="7">
        <v>41314.392800925925</v>
      </c>
      <c r="B762" s="8">
        <v>8.5</v>
      </c>
      <c r="C762" s="8">
        <v>82</v>
      </c>
      <c r="D762" s="8">
        <v>76</v>
      </c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ht="15.75" thickBot="1" x14ac:dyDescent="0.3">
      <c r="A763" s="7">
        <v>41314.396284722221</v>
      </c>
      <c r="B763" s="8">
        <v>7</v>
      </c>
      <c r="C763" s="8">
        <v>87</v>
      </c>
      <c r="D763" s="8">
        <v>76</v>
      </c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1:20" ht="15.75" thickBot="1" x14ac:dyDescent="0.3">
      <c r="A764" s="7">
        <v>41314.404768518521</v>
      </c>
      <c r="B764" s="8">
        <v>4</v>
      </c>
      <c r="C764" s="8">
        <v>92</v>
      </c>
      <c r="D764" s="8">
        <v>68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1:20" ht="15.75" thickBot="1" x14ac:dyDescent="0.3">
      <c r="A765" s="7">
        <v>41314.418090277781</v>
      </c>
      <c r="B765" s="8">
        <v>8</v>
      </c>
      <c r="C765" s="8">
        <v>75</v>
      </c>
      <c r="D765" s="8">
        <v>80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1:20" ht="15.75" thickBot="1" x14ac:dyDescent="0.3">
      <c r="A766" s="7">
        <v>41314.437442129631</v>
      </c>
      <c r="B766" s="8">
        <v>7</v>
      </c>
      <c r="C766" s="8">
        <v>92</v>
      </c>
      <c r="D766" s="8">
        <v>68</v>
      </c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1:20" ht="15.75" thickBot="1" x14ac:dyDescent="0.3">
      <c r="A767" s="7">
        <v>41314.441608796296</v>
      </c>
      <c r="B767" s="8">
        <v>7.5</v>
      </c>
      <c r="C767" s="8">
        <v>75</v>
      </c>
      <c r="D767" s="8">
        <v>83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1:20" ht="15.75" thickBot="1" x14ac:dyDescent="0.3">
      <c r="A768" s="7">
        <v>41314.452719907407</v>
      </c>
      <c r="B768" s="8">
        <v>8</v>
      </c>
      <c r="C768" s="8">
        <v>83</v>
      </c>
      <c r="D768" s="8">
        <v>95</v>
      </c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1:20" ht="15.75" thickBot="1" x14ac:dyDescent="0.3">
      <c r="A769" s="7">
        <v>41314.488564814812</v>
      </c>
      <c r="B769" s="8">
        <v>8</v>
      </c>
      <c r="C769" s="8">
        <v>66</v>
      </c>
      <c r="D769" s="8">
        <v>75</v>
      </c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1:20" ht="15.75" thickBot="1" x14ac:dyDescent="0.3">
      <c r="A770" s="7">
        <v>41314.620891203704</v>
      </c>
      <c r="B770" s="8">
        <v>8</v>
      </c>
      <c r="C770" s="8">
        <v>70</v>
      </c>
      <c r="D770" s="8">
        <v>47</v>
      </c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1:20" ht="15.75" thickBot="1" x14ac:dyDescent="0.3">
      <c r="A771" s="7">
        <v>41314.64402777778</v>
      </c>
      <c r="B771" s="8">
        <v>7.5</v>
      </c>
      <c r="C771" s="8">
        <v>87</v>
      </c>
      <c r="D771" s="8">
        <v>71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1:20" ht="15.75" thickBot="1" x14ac:dyDescent="0.3">
      <c r="A772" s="7">
        <v>41314.648148148146</v>
      </c>
      <c r="B772" s="8">
        <v>7</v>
      </c>
      <c r="C772" s="8">
        <v>92</v>
      </c>
      <c r="D772" s="8">
        <v>68</v>
      </c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1:20" ht="15.75" thickBot="1" x14ac:dyDescent="0.3">
      <c r="A773" s="7">
        <v>41314.651458333334</v>
      </c>
      <c r="B773" s="8">
        <v>5</v>
      </c>
      <c r="C773" s="8">
        <v>79</v>
      </c>
      <c r="D773" s="8">
        <v>89</v>
      </c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1:20" ht="15.75" thickBot="1" x14ac:dyDescent="0.3">
      <c r="A774" s="7">
        <v>41314.654386574075</v>
      </c>
      <c r="B774" s="8">
        <v>9.5</v>
      </c>
      <c r="C774" s="8">
        <v>91</v>
      </c>
      <c r="D774" s="8">
        <v>86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1:20" ht="15.75" thickBot="1" x14ac:dyDescent="0.3">
      <c r="A775" s="7">
        <v>41314.678935185184</v>
      </c>
      <c r="B775" s="8">
        <v>7</v>
      </c>
      <c r="C775" s="8">
        <v>87</v>
      </c>
      <c r="D775" s="8">
        <v>80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1:20" ht="15.75" thickBot="1" x14ac:dyDescent="0.3">
      <c r="A776" s="7">
        <v>41314.687997685185</v>
      </c>
      <c r="B776" s="8">
        <v>9</v>
      </c>
      <c r="C776" s="8">
        <v>100</v>
      </c>
      <c r="D776" s="8">
        <v>95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1:20" ht="15.75" thickBot="1" x14ac:dyDescent="0.3">
      <c r="A777" s="7">
        <v>41314.693807870368</v>
      </c>
      <c r="B777" s="8">
        <v>5</v>
      </c>
      <c r="C777" s="8">
        <v>100</v>
      </c>
      <c r="D777" s="8">
        <v>87</v>
      </c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1:20" ht="15.75" thickBot="1" x14ac:dyDescent="0.3">
      <c r="A778" s="7">
        <v>41314.703668981485</v>
      </c>
      <c r="B778" s="8">
        <v>7</v>
      </c>
      <c r="C778" s="8">
        <v>92</v>
      </c>
      <c r="D778" s="8">
        <v>68</v>
      </c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1:20" ht="15.75" thickBot="1" x14ac:dyDescent="0.3">
      <c r="A779" s="7">
        <v>41314.724027777775</v>
      </c>
      <c r="B779" s="8">
        <v>0</v>
      </c>
      <c r="C779" s="8">
        <v>100</v>
      </c>
      <c r="D779" s="8">
        <v>83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1:20" ht="15.75" thickBot="1" x14ac:dyDescent="0.3">
      <c r="A780" s="7">
        <v>41314.724085648151</v>
      </c>
      <c r="B780" s="8">
        <v>8</v>
      </c>
      <c r="C780" s="8">
        <v>83</v>
      </c>
      <c r="D780" s="8">
        <v>85</v>
      </c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1:20" ht="15.75" thickBot="1" x14ac:dyDescent="0.3">
      <c r="A781" s="7">
        <v>41314.735324074078</v>
      </c>
      <c r="B781" s="8">
        <v>10</v>
      </c>
      <c r="C781" s="8">
        <v>91</v>
      </c>
      <c r="D781" s="8">
        <v>86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1:20" ht="15.75" thickBot="1" x14ac:dyDescent="0.3">
      <c r="A782" s="7">
        <v>41314.74560185185</v>
      </c>
      <c r="B782" s="8">
        <v>5</v>
      </c>
      <c r="C782" s="8">
        <v>100</v>
      </c>
      <c r="D782" s="8">
        <v>79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1:20" ht="15.75" thickBot="1" x14ac:dyDescent="0.3">
      <c r="A783" s="7">
        <v>41314.758726851855</v>
      </c>
      <c r="B783" s="8">
        <v>8</v>
      </c>
      <c r="C783" s="8">
        <v>100</v>
      </c>
      <c r="D783" s="8">
        <v>78</v>
      </c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1:20" ht="15.75" thickBot="1" x14ac:dyDescent="0.3">
      <c r="A784" s="7">
        <v>41314.771249999998</v>
      </c>
      <c r="B784" s="8">
        <v>0</v>
      </c>
      <c r="C784" s="8">
        <v>91</v>
      </c>
      <c r="D784" s="8">
        <v>72</v>
      </c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1:20" ht="15.75" thickBot="1" x14ac:dyDescent="0.3">
      <c r="A785" s="7">
        <v>41314.870312500003</v>
      </c>
      <c r="B785" s="8">
        <v>9.5</v>
      </c>
      <c r="C785" s="8">
        <v>100</v>
      </c>
      <c r="D785" s="8">
        <v>91</v>
      </c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1:20" ht="15.75" thickBot="1" x14ac:dyDescent="0.3">
      <c r="A786" s="7">
        <v>41314.909467592595</v>
      </c>
      <c r="B786" s="8">
        <v>7</v>
      </c>
      <c r="C786" s="8">
        <v>95</v>
      </c>
      <c r="D786" s="8">
        <v>91</v>
      </c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1:20" ht="15.75" thickBot="1" x14ac:dyDescent="0.3">
      <c r="A787" s="7">
        <v>41314.920335648145</v>
      </c>
      <c r="B787" s="8">
        <v>8.5</v>
      </c>
      <c r="C787" s="8">
        <v>87</v>
      </c>
      <c r="D787" s="8">
        <v>71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1:20" ht="15.75" thickBot="1" x14ac:dyDescent="0.3">
      <c r="A788" s="7">
        <v>41314.9297337963</v>
      </c>
      <c r="B788" s="8">
        <v>9</v>
      </c>
      <c r="C788" s="8">
        <v>80</v>
      </c>
      <c r="D788" s="8">
        <v>94</v>
      </c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1:20" ht="15.75" thickBot="1" x14ac:dyDescent="0.3">
      <c r="A789" s="7">
        <v>41314.96465277778</v>
      </c>
      <c r="B789" s="8">
        <v>0</v>
      </c>
      <c r="C789" s="8">
        <v>55</v>
      </c>
      <c r="D789" s="8">
        <v>76</v>
      </c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1:20" ht="15.75" thickBot="1" x14ac:dyDescent="0.3">
      <c r="A790" s="7">
        <v>41314.964999999997</v>
      </c>
      <c r="B790" s="8">
        <v>6</v>
      </c>
      <c r="C790" s="8">
        <v>56</v>
      </c>
      <c r="D790" s="8">
        <v>76</v>
      </c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1:20" ht="15.75" thickBot="1" x14ac:dyDescent="0.3">
      <c r="A791" s="7">
        <v>41314.97210648148</v>
      </c>
      <c r="B791" s="8">
        <v>6.5</v>
      </c>
      <c r="C791" s="8">
        <v>95</v>
      </c>
      <c r="D791" s="8">
        <v>78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1:20" ht="15.75" thickBot="1" x14ac:dyDescent="0.3">
      <c r="A792" s="7">
        <v>41314.528124999997</v>
      </c>
      <c r="B792" s="8">
        <v>8</v>
      </c>
      <c r="C792" s="8">
        <v>100</v>
      </c>
      <c r="D792" s="8">
        <v>87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1:20" ht="15.75" thickBot="1" x14ac:dyDescent="0.3">
      <c r="A793" s="7">
        <v>41314.592013888891</v>
      </c>
      <c r="B793" s="8">
        <v>10</v>
      </c>
      <c r="C793" s="8">
        <v>4</v>
      </c>
      <c r="D793" s="8">
        <v>5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1:20" ht="15.75" thickBot="1" x14ac:dyDescent="0.3">
      <c r="A794" s="7">
        <v>41315.036597222221</v>
      </c>
      <c r="B794" s="8">
        <v>7.5</v>
      </c>
      <c r="C794" s="8">
        <v>87</v>
      </c>
      <c r="D794" s="8">
        <v>85</v>
      </c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1:20" ht="15.75" thickBot="1" x14ac:dyDescent="0.3">
      <c r="A795" s="7">
        <v>41315.053472222222</v>
      </c>
      <c r="B795" s="8">
        <v>9</v>
      </c>
      <c r="C795" s="8">
        <v>95</v>
      </c>
      <c r="D795" s="8">
        <v>69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1:20" ht="15.75" thickBot="1" x14ac:dyDescent="0.3">
      <c r="A796" s="7">
        <v>41315.142881944441</v>
      </c>
      <c r="B796" s="8">
        <v>6</v>
      </c>
      <c r="C796" s="8">
        <v>83</v>
      </c>
      <c r="D796" s="8">
        <v>90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1:20" ht="15.75" thickBot="1" x14ac:dyDescent="0.3">
      <c r="A797" s="7">
        <v>41315.258831018517</v>
      </c>
      <c r="B797" s="8">
        <v>7.5</v>
      </c>
      <c r="C797" s="8">
        <v>95</v>
      </c>
      <c r="D797" s="8">
        <v>86</v>
      </c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1:20" ht="15.75" thickBot="1" x14ac:dyDescent="0.3">
      <c r="A798" s="7">
        <v>41315.258981481478</v>
      </c>
      <c r="B798" s="8">
        <v>7</v>
      </c>
      <c r="C798" s="8">
        <v>58</v>
      </c>
      <c r="D798" s="8">
        <v>57</v>
      </c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1:20" ht="15.75" thickBot="1" x14ac:dyDescent="0.3">
      <c r="A799" s="7">
        <v>41315.263483796298</v>
      </c>
      <c r="B799" s="8">
        <v>9</v>
      </c>
      <c r="C799" s="8">
        <v>97</v>
      </c>
      <c r="D799" s="8">
        <v>71</v>
      </c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1:20" ht="15.75" thickBot="1" x14ac:dyDescent="0.3">
      <c r="A800" s="7">
        <v>41315.386608796296</v>
      </c>
      <c r="B800" s="8">
        <v>8</v>
      </c>
      <c r="C800" s="8">
        <v>62</v>
      </c>
      <c r="D800" s="8">
        <v>66</v>
      </c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ht="15.75" thickBot="1" x14ac:dyDescent="0.3">
      <c r="A801" s="7">
        <v>41315.388564814813</v>
      </c>
      <c r="B801" s="8">
        <v>12</v>
      </c>
      <c r="C801" s="8">
        <v>95</v>
      </c>
      <c r="D801" s="8">
        <v>86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ht="15.75" thickBot="1" x14ac:dyDescent="0.3">
      <c r="A802" s="7">
        <v>41315.440891203703</v>
      </c>
      <c r="B802" s="8">
        <v>6</v>
      </c>
      <c r="C802" s="8">
        <v>100</v>
      </c>
      <c r="D802" s="8">
        <v>66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ht="15.75" thickBot="1" x14ac:dyDescent="0.3">
      <c r="A803" s="7">
        <v>41315.457430555558</v>
      </c>
      <c r="B803" s="8">
        <v>8</v>
      </c>
      <c r="C803" s="8">
        <v>100</v>
      </c>
      <c r="D803" s="8">
        <v>87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ht="15.75" thickBot="1" x14ac:dyDescent="0.3">
      <c r="A804" s="7">
        <v>41315.480324074073</v>
      </c>
      <c r="B804" s="8">
        <v>0</v>
      </c>
      <c r="C804" s="8">
        <v>100</v>
      </c>
      <c r="D804" s="8">
        <v>87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ht="15.75" thickBot="1" x14ac:dyDescent="0.3">
      <c r="A805" s="7">
        <v>41315.500347222223</v>
      </c>
      <c r="B805" s="8">
        <v>5</v>
      </c>
      <c r="C805" s="8">
        <v>79</v>
      </c>
      <c r="D805" s="8">
        <v>94</v>
      </c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ht="15.75" thickBot="1" x14ac:dyDescent="0.3">
      <c r="A806" s="7">
        <v>41315.501076388886</v>
      </c>
      <c r="B806" s="8">
        <v>5</v>
      </c>
      <c r="C806" s="8">
        <v>83</v>
      </c>
      <c r="D806" s="8">
        <v>85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ht="15.75" thickBot="1" x14ac:dyDescent="0.3">
      <c r="A807" s="7">
        <v>41315.5078587963</v>
      </c>
      <c r="B807" s="8">
        <v>10</v>
      </c>
      <c r="C807" s="8">
        <v>79</v>
      </c>
      <c r="D807" s="8">
        <v>73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ht="15.75" thickBot="1" x14ac:dyDescent="0.3">
      <c r="A808" s="7">
        <v>41315.512962962966</v>
      </c>
      <c r="B808" s="8">
        <v>7</v>
      </c>
      <c r="C808" s="8">
        <v>87</v>
      </c>
      <c r="D808" s="8">
        <v>71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ht="15.75" thickBot="1" x14ac:dyDescent="0.3">
      <c r="A809" s="7">
        <v>41315.526412037034</v>
      </c>
      <c r="B809" s="8">
        <v>9.5</v>
      </c>
      <c r="C809" s="8">
        <v>91</v>
      </c>
      <c r="D809" s="8">
        <v>63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ht="15.75" thickBot="1" x14ac:dyDescent="0.3">
      <c r="A810" s="7">
        <v>41315.561388888891</v>
      </c>
      <c r="B810" s="8">
        <v>5.5</v>
      </c>
      <c r="C810" s="8">
        <v>100</v>
      </c>
      <c r="D810" s="8">
        <v>83</v>
      </c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ht="15.75" thickBot="1" x14ac:dyDescent="0.3">
      <c r="A811" s="7">
        <v>41315.639340277776</v>
      </c>
      <c r="B811" s="8">
        <v>8</v>
      </c>
      <c r="C811" s="8">
        <v>66</v>
      </c>
      <c r="D811" s="8">
        <v>62</v>
      </c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ht="15.75" thickBot="1" x14ac:dyDescent="0.3">
      <c r="A812" s="7">
        <v>41315.639560185184</v>
      </c>
      <c r="B812" s="8">
        <v>7</v>
      </c>
      <c r="C812" s="8">
        <v>95</v>
      </c>
      <c r="D812" s="8">
        <v>86</v>
      </c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ht="15.75" thickBot="1" x14ac:dyDescent="0.3">
      <c r="A813" s="7">
        <v>41315.682013888887</v>
      </c>
      <c r="B813" s="8">
        <v>8.5</v>
      </c>
      <c r="C813" s="8">
        <v>87</v>
      </c>
      <c r="D813" s="8">
        <v>71</v>
      </c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ht="15.75" thickBot="1" x14ac:dyDescent="0.3">
      <c r="A814" s="7">
        <v>41315.684328703705</v>
      </c>
      <c r="B814" s="8">
        <v>4.5</v>
      </c>
      <c r="C814" s="8">
        <v>95</v>
      </c>
      <c r="D814" s="8">
        <v>82</v>
      </c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ht="15.75" thickBot="1" x14ac:dyDescent="0.3">
      <c r="A815" s="7">
        <v>41315.718425925923</v>
      </c>
      <c r="B815" s="8">
        <v>8</v>
      </c>
      <c r="C815" s="8">
        <v>100</v>
      </c>
      <c r="D815" s="8">
        <v>87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ht="15.75" thickBot="1" x14ac:dyDescent="0.3">
      <c r="A816" s="7">
        <v>41315.733518518522</v>
      </c>
      <c r="B816" s="8">
        <v>6</v>
      </c>
      <c r="C816" s="8">
        <v>100</v>
      </c>
      <c r="D816" s="8">
        <v>66</v>
      </c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ht="15.75" thickBot="1" x14ac:dyDescent="0.3">
      <c r="A817" s="7">
        <v>41315.752604166664</v>
      </c>
      <c r="B817" s="8">
        <v>6.5</v>
      </c>
      <c r="C817" s="8">
        <v>95</v>
      </c>
      <c r="D817" s="8">
        <v>65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ht="15.75" thickBot="1" x14ac:dyDescent="0.3">
      <c r="A818" s="7">
        <v>41315.787592592591</v>
      </c>
      <c r="B818" s="8">
        <v>4.5</v>
      </c>
      <c r="C818" s="8">
        <v>95</v>
      </c>
      <c r="D818" s="8">
        <v>91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ht="15.75" thickBot="1" x14ac:dyDescent="0.3">
      <c r="A819" s="7">
        <v>41315.837071759262</v>
      </c>
      <c r="B819" s="8">
        <v>8</v>
      </c>
      <c r="C819" s="8">
        <v>95</v>
      </c>
      <c r="D819" s="8">
        <v>73</v>
      </c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ht="15.75" thickBot="1" x14ac:dyDescent="0.3">
      <c r="A820" s="7">
        <v>41315.868518518517</v>
      </c>
      <c r="B820" s="8">
        <v>10</v>
      </c>
      <c r="C820" s="8">
        <v>100</v>
      </c>
      <c r="D820" s="8">
        <v>91</v>
      </c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ht="15.75" thickBot="1" x14ac:dyDescent="0.3">
      <c r="A821" s="7">
        <v>41315.895624999997</v>
      </c>
      <c r="B821" s="8">
        <v>7</v>
      </c>
      <c r="C821" s="8">
        <v>91</v>
      </c>
      <c r="D821" s="8">
        <v>72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ht="15.75" thickBot="1" x14ac:dyDescent="0.3">
      <c r="A822" s="7">
        <v>41315.914409722223</v>
      </c>
      <c r="B822" s="8">
        <v>8</v>
      </c>
      <c r="C822" s="8">
        <v>100</v>
      </c>
      <c r="D822" s="8">
        <v>80</v>
      </c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ht="15.75" thickBot="1" x14ac:dyDescent="0.3">
      <c r="A823" s="7">
        <v>41315.915486111109</v>
      </c>
      <c r="B823" s="8">
        <v>10</v>
      </c>
      <c r="C823" s="8">
        <v>100</v>
      </c>
      <c r="D823" s="8">
        <v>75</v>
      </c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ht="15.75" thickBot="1" x14ac:dyDescent="0.3">
      <c r="A824" s="7">
        <v>41315.922835648147</v>
      </c>
      <c r="B824" s="8">
        <v>7.5</v>
      </c>
      <c r="C824" s="8">
        <v>95</v>
      </c>
      <c r="D824" s="8">
        <v>82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ht="15.75" thickBot="1" x14ac:dyDescent="0.3">
      <c r="A825" s="7">
        <v>41315.971666666665</v>
      </c>
      <c r="B825" s="8">
        <v>10</v>
      </c>
      <c r="C825" s="8">
        <v>87</v>
      </c>
      <c r="D825" s="8">
        <v>52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ht="15.75" thickBot="1" x14ac:dyDescent="0.3">
      <c r="A826" s="7">
        <v>41316.146354166667</v>
      </c>
      <c r="B826" s="8">
        <v>9.5</v>
      </c>
      <c r="C826" s="8">
        <v>100</v>
      </c>
      <c r="D826" s="8">
        <v>75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ht="15.75" thickBot="1" x14ac:dyDescent="0.3">
      <c r="A827" s="7">
        <v>41316.198113425926</v>
      </c>
      <c r="B827" s="8">
        <v>6</v>
      </c>
      <c r="C827" s="8">
        <v>100</v>
      </c>
      <c r="D827" s="8">
        <v>79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ht="15.75" thickBot="1" x14ac:dyDescent="0.3">
      <c r="A828" s="7">
        <v>41316.204444444447</v>
      </c>
      <c r="B828" s="8">
        <v>11</v>
      </c>
      <c r="C828" s="8">
        <v>95</v>
      </c>
      <c r="D828" s="8">
        <v>82</v>
      </c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ht="15.75" thickBot="1" x14ac:dyDescent="0.3">
      <c r="A829" s="7">
        <v>41316.223344907405</v>
      </c>
      <c r="B829" s="8">
        <v>0</v>
      </c>
      <c r="C829" s="8">
        <v>100</v>
      </c>
      <c r="D829" s="8">
        <v>100</v>
      </c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ht="15.75" thickBot="1" x14ac:dyDescent="0.3">
      <c r="A830" s="7">
        <v>41316.372314814813</v>
      </c>
      <c r="B830" s="8">
        <v>8.5</v>
      </c>
      <c r="C830" s="8">
        <v>91</v>
      </c>
      <c r="D830" s="8">
        <v>77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ht="15.75" thickBot="1" x14ac:dyDescent="0.3">
      <c r="A831" s="7">
        <v>41316.379930555559</v>
      </c>
      <c r="B831" s="8">
        <v>5</v>
      </c>
      <c r="C831" s="8">
        <v>87</v>
      </c>
      <c r="D831" s="8">
        <v>85</v>
      </c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ht="15.75" thickBot="1" x14ac:dyDescent="0.3">
      <c r="A832" s="7">
        <v>41316.406319444446</v>
      </c>
      <c r="B832" s="8">
        <v>8</v>
      </c>
      <c r="C832" s="8">
        <v>95</v>
      </c>
      <c r="D832" s="8">
        <v>65</v>
      </c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ht="15.75" thickBot="1" x14ac:dyDescent="0.3">
      <c r="A833" s="7">
        <v>41316.464560185188</v>
      </c>
      <c r="B833" s="8">
        <v>7.5</v>
      </c>
      <c r="C833" s="8">
        <v>83</v>
      </c>
      <c r="D833" s="8">
        <v>65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ht="15.75" thickBot="1" x14ac:dyDescent="0.3">
      <c r="A834" s="7">
        <v>41316.468449074076</v>
      </c>
      <c r="B834" s="8">
        <v>7</v>
      </c>
      <c r="C834" s="8">
        <v>95</v>
      </c>
      <c r="D834" s="8">
        <v>78</v>
      </c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ht="15.75" thickBot="1" x14ac:dyDescent="0.3">
      <c r="A835" s="7">
        <v>41316.482939814814</v>
      </c>
      <c r="B835" s="8">
        <v>6</v>
      </c>
      <c r="C835" s="8">
        <v>95</v>
      </c>
      <c r="D835" s="8">
        <v>82</v>
      </c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ht="15.75" thickBot="1" x14ac:dyDescent="0.3">
      <c r="A836" s="7">
        <v>41316.512523148151</v>
      </c>
      <c r="B836" s="8">
        <v>9</v>
      </c>
      <c r="C836" s="8">
        <v>100</v>
      </c>
      <c r="D836" s="8">
        <v>95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ht="15.75" thickBot="1" x14ac:dyDescent="0.3">
      <c r="A837" s="7">
        <v>41316.518217592595</v>
      </c>
      <c r="B837" s="8">
        <v>7</v>
      </c>
      <c r="C837" s="8">
        <v>100</v>
      </c>
      <c r="D837" s="8">
        <v>92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ht="15.75" thickBot="1" x14ac:dyDescent="0.3">
      <c r="A838" s="7">
        <v>41316.566736111112</v>
      </c>
      <c r="B838" s="8">
        <v>7.5</v>
      </c>
      <c r="C838" s="8">
        <v>95</v>
      </c>
      <c r="D838" s="8">
        <v>73</v>
      </c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ht="15.75" thickBot="1" x14ac:dyDescent="0.3">
      <c r="A839" s="7">
        <v>41316.64502314815</v>
      </c>
      <c r="B839" s="8">
        <v>8.5</v>
      </c>
      <c r="C839" s="8">
        <v>75</v>
      </c>
      <c r="D839" s="8">
        <v>77</v>
      </c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ht="15.75" thickBot="1" x14ac:dyDescent="0.3">
      <c r="A840" s="7">
        <v>41316.655914351853</v>
      </c>
      <c r="B840" s="8">
        <v>6.5</v>
      </c>
      <c r="C840" s="8">
        <v>95</v>
      </c>
      <c r="D840" s="8">
        <v>86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ht="15.75" thickBot="1" x14ac:dyDescent="0.3">
      <c r="A841" s="7">
        <v>41316.696736111109</v>
      </c>
      <c r="B841" s="8">
        <v>5</v>
      </c>
      <c r="C841" s="8">
        <v>87</v>
      </c>
      <c r="D841" s="8">
        <v>90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ht="15.75" thickBot="1" x14ac:dyDescent="0.3">
      <c r="A842" s="7">
        <v>41316.776608796295</v>
      </c>
      <c r="B842" s="8">
        <v>8</v>
      </c>
      <c r="C842" s="8">
        <v>75</v>
      </c>
      <c r="D842" s="8">
        <v>75</v>
      </c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ht="15.75" thickBot="1" x14ac:dyDescent="0.3">
      <c r="A843" s="7">
        <v>41316.787962962961</v>
      </c>
      <c r="B843" s="8">
        <v>5</v>
      </c>
      <c r="C843" s="8">
        <v>91</v>
      </c>
      <c r="D843" s="8">
        <v>86</v>
      </c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ht="15.75" thickBot="1" x14ac:dyDescent="0.3">
      <c r="A844" s="7">
        <v>41316.833668981482</v>
      </c>
      <c r="B844" s="8">
        <v>5</v>
      </c>
      <c r="C844" s="8">
        <v>95</v>
      </c>
      <c r="D844" s="8">
        <v>91</v>
      </c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ht="15.75" thickBot="1" x14ac:dyDescent="0.3">
      <c r="A845" s="7">
        <v>41316.867442129631</v>
      </c>
      <c r="B845" s="8">
        <v>9</v>
      </c>
      <c r="C845" s="8">
        <v>100</v>
      </c>
      <c r="D845" s="8">
        <v>83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ht="15.75" thickBot="1" x14ac:dyDescent="0.3">
      <c r="A846" s="7">
        <v>41316.869351851848</v>
      </c>
      <c r="B846" s="8">
        <v>9.5</v>
      </c>
      <c r="C846" s="8">
        <v>91</v>
      </c>
      <c r="D846" s="8">
        <v>72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ht="15.75" thickBot="1" x14ac:dyDescent="0.3">
      <c r="A847" s="7">
        <v>41317.064791666664</v>
      </c>
      <c r="B847" s="8">
        <v>0</v>
      </c>
      <c r="C847" s="8">
        <v>66</v>
      </c>
      <c r="D847" s="8">
        <v>62</v>
      </c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ht="15.75" thickBot="1" x14ac:dyDescent="0.3">
      <c r="A848" s="7">
        <v>41317.130150462966</v>
      </c>
      <c r="B848" s="8">
        <v>5</v>
      </c>
      <c r="C848" s="8">
        <v>95</v>
      </c>
      <c r="D848" s="8">
        <v>91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ht="15.75" thickBot="1" x14ac:dyDescent="0.3">
      <c r="A849" s="7">
        <v>41317.207314814812</v>
      </c>
      <c r="B849" s="8">
        <v>4.5</v>
      </c>
      <c r="C849" s="8">
        <v>100</v>
      </c>
      <c r="D849" s="8">
        <v>95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ht="15.75" thickBot="1" x14ac:dyDescent="0.3">
      <c r="A850" s="7">
        <v>41317.241481481484</v>
      </c>
      <c r="B850" s="8">
        <v>4</v>
      </c>
      <c r="C850" s="8">
        <v>70</v>
      </c>
      <c r="D850" s="8">
        <v>76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ht="15.75" thickBot="1" x14ac:dyDescent="0.3">
      <c r="A851" s="7">
        <v>41317.24322916667</v>
      </c>
      <c r="B851" s="8">
        <v>6</v>
      </c>
      <c r="C851" s="8">
        <v>91</v>
      </c>
      <c r="D851" s="8">
        <v>86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ht="15.75" thickBot="1" x14ac:dyDescent="0.3">
      <c r="A852" s="7">
        <v>41317.259618055556</v>
      </c>
      <c r="B852" s="8">
        <v>7.5</v>
      </c>
      <c r="C852" s="8">
        <v>100</v>
      </c>
      <c r="D852" s="8">
        <v>79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ht="15.75" thickBot="1" x14ac:dyDescent="0.3">
      <c r="A853" s="7">
        <v>41317.283090277779</v>
      </c>
      <c r="B853" s="8">
        <v>7</v>
      </c>
      <c r="C853" s="8">
        <v>95</v>
      </c>
      <c r="D853" s="8">
        <v>78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ht="15.75" thickBot="1" x14ac:dyDescent="0.3">
      <c r="A854" s="7">
        <v>41317.297685185185</v>
      </c>
      <c r="B854" s="8">
        <v>7</v>
      </c>
      <c r="C854" s="8">
        <v>87</v>
      </c>
      <c r="D854" s="8">
        <v>66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ht="15.75" thickBot="1" x14ac:dyDescent="0.3">
      <c r="A855" s="7">
        <v>41317.29886574074</v>
      </c>
      <c r="B855" s="8">
        <v>8</v>
      </c>
      <c r="C855" s="8">
        <v>100</v>
      </c>
      <c r="D855" s="8">
        <v>83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ht="15.75" thickBot="1" x14ac:dyDescent="0.3">
      <c r="A856" s="7">
        <v>41317.32949074074</v>
      </c>
      <c r="B856" s="8">
        <v>7</v>
      </c>
      <c r="C856" s="8">
        <v>183</v>
      </c>
      <c r="D856" s="8">
        <v>90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ht="15.75" thickBot="1" x14ac:dyDescent="0.3">
      <c r="A857" s="7">
        <v>41317.371863425928</v>
      </c>
      <c r="B857" s="8">
        <v>10</v>
      </c>
      <c r="C857" s="8">
        <v>95</v>
      </c>
      <c r="D857" s="8">
        <v>73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ht="15.75" thickBot="1" x14ac:dyDescent="0.3">
      <c r="A858" s="7">
        <v>41317.371921296297</v>
      </c>
      <c r="B858" s="8">
        <v>7.5</v>
      </c>
      <c r="C858" s="8">
        <v>100</v>
      </c>
      <c r="D858" s="8">
        <v>87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ht="15.75" thickBot="1" x14ac:dyDescent="0.3">
      <c r="A859" s="7">
        <v>41317.386157407411</v>
      </c>
      <c r="B859" s="8">
        <v>6</v>
      </c>
      <c r="C859" s="8">
        <v>95</v>
      </c>
      <c r="D859" s="8">
        <v>100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ht="15.75" thickBot="1" x14ac:dyDescent="0.3">
      <c r="A860" s="7">
        <v>41317.395868055559</v>
      </c>
      <c r="B860" s="8">
        <v>7</v>
      </c>
      <c r="C860" s="8">
        <v>95</v>
      </c>
      <c r="D860" s="8">
        <v>65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ht="15.75" thickBot="1" x14ac:dyDescent="0.3">
      <c r="A861" s="7">
        <v>41317.444895833331</v>
      </c>
      <c r="B861" s="8">
        <v>0</v>
      </c>
      <c r="C861" s="8">
        <v>87</v>
      </c>
      <c r="D861" s="8">
        <v>76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ht="15.75" thickBot="1" x14ac:dyDescent="0.3">
      <c r="A862" s="7">
        <v>41317.467037037037</v>
      </c>
      <c r="B862" s="8">
        <v>8</v>
      </c>
      <c r="C862" s="8">
        <v>100</v>
      </c>
      <c r="D862" s="8">
        <v>86</v>
      </c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ht="15.75" thickBot="1" x14ac:dyDescent="0.3">
      <c r="A863" s="7">
        <v>41317.483032407406</v>
      </c>
      <c r="B863" s="8">
        <v>6.5</v>
      </c>
      <c r="C863" s="8">
        <v>91</v>
      </c>
      <c r="D863" s="8">
        <v>90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ht="15.75" thickBot="1" x14ac:dyDescent="0.3">
      <c r="A864" s="7">
        <v>41317.485011574077</v>
      </c>
      <c r="B864" s="8">
        <v>5.5</v>
      </c>
      <c r="C864" s="8">
        <v>95</v>
      </c>
      <c r="D864" s="8">
        <v>86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ht="15.75" thickBot="1" x14ac:dyDescent="0.3">
      <c r="A865" s="7">
        <v>41317.510833333334</v>
      </c>
      <c r="B865" s="8">
        <v>8</v>
      </c>
      <c r="C865" s="8">
        <v>95</v>
      </c>
      <c r="D865" s="8">
        <v>86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ht="15.75" thickBot="1" x14ac:dyDescent="0.3">
      <c r="A866" s="7">
        <v>41317.553541666668</v>
      </c>
      <c r="B866" s="8">
        <v>6.5</v>
      </c>
      <c r="C866" s="8">
        <v>100</v>
      </c>
      <c r="D866" s="8">
        <v>83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ht="15.75" thickBot="1" x14ac:dyDescent="0.3">
      <c r="A867" s="7">
        <v>41317.566608796296</v>
      </c>
      <c r="B867" s="8">
        <v>6.5</v>
      </c>
      <c r="C867" s="8">
        <v>91</v>
      </c>
      <c r="D867" s="8">
        <v>72</v>
      </c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ht="15.75" thickBot="1" x14ac:dyDescent="0.3">
      <c r="A868" s="7">
        <v>41317.569548611114</v>
      </c>
      <c r="B868" s="8">
        <v>7</v>
      </c>
      <c r="C868" s="8">
        <v>91</v>
      </c>
      <c r="D868" s="8">
        <v>81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ht="15.75" thickBot="1" x14ac:dyDescent="0.3">
      <c r="A869" s="7">
        <v>41317.588136574072</v>
      </c>
      <c r="B869" s="8">
        <v>7</v>
      </c>
      <c r="C869" s="8">
        <v>100</v>
      </c>
      <c r="D869" s="8">
        <v>95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ht="15.75" thickBot="1" x14ac:dyDescent="0.3">
      <c r="A870" s="7">
        <v>41317.628171296295</v>
      </c>
      <c r="B870" s="8">
        <v>8</v>
      </c>
      <c r="C870" s="8">
        <v>91</v>
      </c>
      <c r="D870" s="8">
        <v>81</v>
      </c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ht="15.75" thickBot="1" x14ac:dyDescent="0.3">
      <c r="A871" s="7">
        <v>41317.634837962964</v>
      </c>
      <c r="B871" s="8">
        <v>7</v>
      </c>
      <c r="C871" s="8">
        <v>95</v>
      </c>
      <c r="D871" s="8">
        <v>86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ht="15.75" thickBot="1" x14ac:dyDescent="0.3">
      <c r="A872" s="7">
        <v>41317.640648148146</v>
      </c>
      <c r="B872" s="8">
        <v>7</v>
      </c>
      <c r="C872" s="8">
        <v>87</v>
      </c>
      <c r="D872" s="8">
        <v>57</v>
      </c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ht="15.75" thickBot="1" x14ac:dyDescent="0.3">
      <c r="A873" s="7">
        <v>41317.659895833334</v>
      </c>
      <c r="B873" s="8">
        <v>0</v>
      </c>
      <c r="C873" s="8">
        <v>95</v>
      </c>
      <c r="D873" s="8">
        <v>82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ht="15.75" thickBot="1" x14ac:dyDescent="0.3">
      <c r="A874" s="7">
        <v>41317.663923611108</v>
      </c>
      <c r="B874" s="8">
        <v>5</v>
      </c>
      <c r="C874" s="8">
        <v>95</v>
      </c>
      <c r="D874" s="8">
        <v>82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ht="15.75" thickBot="1" x14ac:dyDescent="0.3">
      <c r="A875" s="7">
        <v>41317.683761574073</v>
      </c>
      <c r="B875" s="8">
        <v>7</v>
      </c>
      <c r="C875" s="8">
        <v>95</v>
      </c>
      <c r="D875" s="8">
        <v>73</v>
      </c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ht="15.75" thickBot="1" x14ac:dyDescent="0.3">
      <c r="A876" s="7">
        <v>41317.797546296293</v>
      </c>
      <c r="B876" s="8">
        <v>8</v>
      </c>
      <c r="C876" s="8">
        <v>91</v>
      </c>
      <c r="D876" s="8">
        <v>81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ht="15.75" thickBot="1" x14ac:dyDescent="0.3">
      <c r="A877" s="7">
        <v>41317.832430555558</v>
      </c>
      <c r="B877" s="8">
        <v>7</v>
      </c>
      <c r="C877" s="8">
        <v>100</v>
      </c>
      <c r="D877" s="8">
        <v>95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ht="15.75" thickBot="1" x14ac:dyDescent="0.3">
      <c r="A878" s="7">
        <v>41317.950995370367</v>
      </c>
      <c r="B878" s="8">
        <v>8</v>
      </c>
      <c r="C878" s="8">
        <v>100</v>
      </c>
      <c r="D878" s="8">
        <v>83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ht="15.75" thickBot="1" x14ac:dyDescent="0.3">
      <c r="A879" s="7">
        <v>41317.974097222221</v>
      </c>
      <c r="B879" s="8">
        <v>0</v>
      </c>
      <c r="C879" s="8">
        <v>79</v>
      </c>
      <c r="D879" s="8">
        <v>57</v>
      </c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ht="15.75" thickBot="1" x14ac:dyDescent="0.3">
      <c r="A880" s="7">
        <v>41317.974594907406</v>
      </c>
      <c r="B880" s="8">
        <v>8</v>
      </c>
      <c r="C880" s="8">
        <v>79</v>
      </c>
      <c r="D880" s="8">
        <v>57</v>
      </c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ht="15.75" thickBot="1" x14ac:dyDescent="0.3">
      <c r="A881" s="7">
        <v>41318.008969907409</v>
      </c>
      <c r="B881" s="8">
        <v>11</v>
      </c>
      <c r="C881" s="8">
        <v>100</v>
      </c>
      <c r="D881" s="8">
        <v>68</v>
      </c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ht="15.75" thickBot="1" x14ac:dyDescent="0.3">
      <c r="A882" s="7">
        <v>41318.090173611112</v>
      </c>
      <c r="B882" s="8">
        <v>11</v>
      </c>
      <c r="C882" s="8">
        <v>91</v>
      </c>
      <c r="D882" s="8">
        <v>63</v>
      </c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ht="15.75" thickBot="1" x14ac:dyDescent="0.3">
      <c r="A883" s="7">
        <v>41318.165173611109</v>
      </c>
      <c r="B883" s="8">
        <v>10.5</v>
      </c>
      <c r="C883" s="8">
        <v>95</v>
      </c>
      <c r="D883" s="8">
        <v>65</v>
      </c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ht="15.75" thickBot="1" x14ac:dyDescent="0.3">
      <c r="A884" s="7">
        <v>41318.227210648147</v>
      </c>
      <c r="B884" s="8">
        <v>8</v>
      </c>
      <c r="C884" s="8">
        <v>79</v>
      </c>
      <c r="D884" s="8">
        <v>57</v>
      </c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ht="15.75" thickBot="1" x14ac:dyDescent="0.3">
      <c r="A885" s="7">
        <v>41318.301076388889</v>
      </c>
      <c r="B885" s="8">
        <v>0</v>
      </c>
      <c r="C885" s="8">
        <v>95</v>
      </c>
      <c r="D885" s="8">
        <v>86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ht="15.75" thickBot="1" x14ac:dyDescent="0.3">
      <c r="A886" s="7">
        <v>41318.301342592589</v>
      </c>
      <c r="B886" s="8">
        <v>7.5</v>
      </c>
      <c r="C886" s="8">
        <v>79</v>
      </c>
      <c r="D886" s="8">
        <v>89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ht="15.75" thickBot="1" x14ac:dyDescent="0.3">
      <c r="A887" s="7">
        <v>41318.324641203704</v>
      </c>
      <c r="B887" s="8">
        <v>6.5</v>
      </c>
      <c r="C887" s="8">
        <v>91</v>
      </c>
      <c r="D887" s="8">
        <v>63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ht="15.75" thickBot="1" x14ac:dyDescent="0.3">
      <c r="A888" s="7">
        <v>41318.372708333336</v>
      </c>
      <c r="B888" s="8">
        <v>6.5</v>
      </c>
      <c r="C888" s="8">
        <v>200</v>
      </c>
      <c r="D888" s="8">
        <v>79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ht="15.75" thickBot="1" x14ac:dyDescent="0.3">
      <c r="A889" s="7">
        <v>41318.373449074075</v>
      </c>
      <c r="B889" s="8">
        <v>7.5</v>
      </c>
      <c r="C889" s="8">
        <v>95</v>
      </c>
      <c r="D889" s="8">
        <v>91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ht="15.75" thickBot="1" x14ac:dyDescent="0.3">
      <c r="A890" s="7">
        <v>41318.393587962964</v>
      </c>
      <c r="B890" s="8">
        <v>11</v>
      </c>
      <c r="C890" s="8">
        <v>68</v>
      </c>
      <c r="D890" s="8">
        <v>66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ht="15.75" thickBot="1" x14ac:dyDescent="0.3">
      <c r="A891" s="7">
        <v>41318.403194444443</v>
      </c>
      <c r="B891" s="8">
        <v>6.5</v>
      </c>
      <c r="C891" s="8">
        <v>95</v>
      </c>
      <c r="D891" s="8">
        <v>82</v>
      </c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ht="15.75" thickBot="1" x14ac:dyDescent="0.3">
      <c r="A892" s="7">
        <v>41318.409733796296</v>
      </c>
      <c r="B892" s="8">
        <v>8</v>
      </c>
      <c r="C892" s="8">
        <v>8</v>
      </c>
      <c r="D892" s="8">
        <v>9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ht="15.75" thickBot="1" x14ac:dyDescent="0.3">
      <c r="A893" s="7">
        <v>41318.433472222219</v>
      </c>
      <c r="B893" s="8">
        <v>6</v>
      </c>
      <c r="C893" s="8">
        <v>100</v>
      </c>
      <c r="D893" s="8">
        <v>95</v>
      </c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ht="15.75" thickBot="1" x14ac:dyDescent="0.3">
      <c r="A894" s="7">
        <v>41318.44394675926</v>
      </c>
      <c r="B894" s="8">
        <v>5.5</v>
      </c>
      <c r="C894" s="8">
        <v>91</v>
      </c>
      <c r="D894" s="8">
        <v>50</v>
      </c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ht="15.75" thickBot="1" x14ac:dyDescent="0.3">
      <c r="A895" s="7">
        <v>41318.485671296294</v>
      </c>
      <c r="B895" s="8">
        <v>6</v>
      </c>
      <c r="C895" s="8">
        <v>100</v>
      </c>
      <c r="D895" s="8">
        <v>95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ht="15.75" thickBot="1" x14ac:dyDescent="0.3">
      <c r="A896" s="7">
        <v>41318.492037037038</v>
      </c>
      <c r="B896" s="8">
        <v>6.5</v>
      </c>
      <c r="C896" s="8">
        <v>95</v>
      </c>
      <c r="D896" s="8">
        <v>78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ht="15.75" thickBot="1" x14ac:dyDescent="0.3">
      <c r="A897" s="7">
        <v>41318.514606481483</v>
      </c>
      <c r="B897" s="8">
        <v>6</v>
      </c>
      <c r="C897" s="8">
        <v>100</v>
      </c>
      <c r="D897" s="8">
        <v>87</v>
      </c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ht="15.75" thickBot="1" x14ac:dyDescent="0.3">
      <c r="A898" s="7">
        <v>41318.523460648146</v>
      </c>
      <c r="B898" s="8">
        <v>7</v>
      </c>
      <c r="C898" s="8">
        <v>100</v>
      </c>
      <c r="D898" s="8">
        <v>79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ht="15.75" thickBot="1" x14ac:dyDescent="0.3">
      <c r="A899" s="7">
        <v>41318.56046296296</v>
      </c>
      <c r="B899" s="8">
        <v>9.5</v>
      </c>
      <c r="C899" s="8">
        <v>95</v>
      </c>
      <c r="D899" s="8">
        <v>86</v>
      </c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ht="15.75" thickBot="1" x14ac:dyDescent="0.3">
      <c r="A900" s="7">
        <v>41318.606666666667</v>
      </c>
      <c r="B900" s="8">
        <v>7</v>
      </c>
      <c r="C900" s="8">
        <v>179</v>
      </c>
      <c r="D900" s="8">
        <v>72</v>
      </c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ht="15.75" thickBot="1" x14ac:dyDescent="0.3">
      <c r="A901" s="7">
        <v>41318.608935185184</v>
      </c>
      <c r="B901" s="8">
        <v>6</v>
      </c>
      <c r="C901" s="8">
        <v>95</v>
      </c>
      <c r="D901" s="8">
        <v>91</v>
      </c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ht="15.75" thickBot="1" x14ac:dyDescent="0.3">
      <c r="A902" s="7">
        <v>41318.612847222219</v>
      </c>
      <c r="B902" s="8">
        <v>6</v>
      </c>
      <c r="C902" s="8">
        <v>91</v>
      </c>
      <c r="D902" s="8">
        <v>90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ht="15.75" thickBot="1" x14ac:dyDescent="0.3">
      <c r="A903" s="7">
        <v>41318.614062499997</v>
      </c>
      <c r="B903" s="8">
        <v>9</v>
      </c>
      <c r="C903" s="8">
        <v>79</v>
      </c>
      <c r="D903" s="8">
        <v>68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ht="15.75" thickBot="1" x14ac:dyDescent="0.3">
      <c r="A904" s="7">
        <v>41318.66034722222</v>
      </c>
      <c r="B904" s="8">
        <v>4.5</v>
      </c>
      <c r="C904" s="8">
        <v>100</v>
      </c>
      <c r="D904" s="8">
        <v>91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ht="15.75" thickBot="1" x14ac:dyDescent="0.3">
      <c r="A905" s="7">
        <v>41318.739016203705</v>
      </c>
      <c r="B905" s="8">
        <v>6.5</v>
      </c>
      <c r="C905" s="8">
        <v>91</v>
      </c>
      <c r="D905" s="8">
        <v>63</v>
      </c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1:20" ht="15.75" thickBot="1" x14ac:dyDescent="0.3">
      <c r="A906" s="7">
        <v>41318.757627314815</v>
      </c>
      <c r="B906" s="8">
        <v>9</v>
      </c>
      <c r="C906" s="8">
        <v>75</v>
      </c>
      <c r="D906" s="8">
        <v>73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1:20" ht="15.75" thickBot="1" x14ac:dyDescent="0.3">
      <c r="A907" s="7">
        <v>41318.797673611109</v>
      </c>
      <c r="B907" s="8">
        <v>5.5</v>
      </c>
      <c r="C907" s="8">
        <v>79</v>
      </c>
      <c r="D907" s="8">
        <v>89</v>
      </c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1:20" ht="15.75" thickBot="1" x14ac:dyDescent="0.3">
      <c r="A908" s="7">
        <v>41318.80704861111</v>
      </c>
      <c r="B908" s="8">
        <v>7</v>
      </c>
      <c r="C908" s="8">
        <v>83</v>
      </c>
      <c r="D908" s="8">
        <v>85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1:20" ht="15.75" thickBot="1" x14ac:dyDescent="0.3">
      <c r="A909" s="7">
        <v>41318.835104166668</v>
      </c>
      <c r="B909" s="8">
        <v>8</v>
      </c>
      <c r="C909" s="8">
        <v>191</v>
      </c>
      <c r="D909" s="8">
        <v>73</v>
      </c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1:20" ht="15.75" thickBot="1" x14ac:dyDescent="0.3">
      <c r="A910" s="7">
        <v>41318.842349537037</v>
      </c>
      <c r="B910" s="8">
        <v>6</v>
      </c>
      <c r="C910" s="8">
        <v>91</v>
      </c>
      <c r="D910" s="8">
        <v>63</v>
      </c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1:20" ht="15.75" thickBot="1" x14ac:dyDescent="0.3">
      <c r="A911" s="7">
        <v>41318.849166666667</v>
      </c>
      <c r="B911" s="8">
        <v>5.5</v>
      </c>
      <c r="C911" s="8">
        <v>100</v>
      </c>
      <c r="D911" s="8">
        <v>100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1:20" ht="15.75" thickBot="1" x14ac:dyDescent="0.3">
      <c r="A912" s="7">
        <v>41318.856076388889</v>
      </c>
      <c r="B912" s="8">
        <v>7</v>
      </c>
      <c r="C912" s="8">
        <v>83</v>
      </c>
      <c r="D912" s="8">
        <v>75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1:20" ht="15.75" thickBot="1" x14ac:dyDescent="0.3">
      <c r="A913" s="7">
        <v>41318.866944444446</v>
      </c>
      <c r="B913" s="8">
        <v>7</v>
      </c>
      <c r="C913" s="8">
        <v>50</v>
      </c>
      <c r="D913" s="8">
        <v>90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1:20" ht="15.75" thickBot="1" x14ac:dyDescent="0.3">
      <c r="A914" s="7">
        <v>41318.872685185182</v>
      </c>
      <c r="B914" s="8">
        <v>5</v>
      </c>
      <c r="C914" s="8">
        <v>175</v>
      </c>
      <c r="D914" s="8">
        <v>83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1:20" ht="15.75" thickBot="1" x14ac:dyDescent="0.3">
      <c r="A915" s="7">
        <v>41318.93240740741</v>
      </c>
      <c r="B915" s="8">
        <v>4.5</v>
      </c>
      <c r="C915" s="8">
        <v>86</v>
      </c>
      <c r="D915" s="8">
        <v>92</v>
      </c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1:20" ht="15.75" thickBot="1" x14ac:dyDescent="0.3">
      <c r="A916" s="7">
        <v>41318.964490740742</v>
      </c>
      <c r="B916" s="8">
        <v>7.5</v>
      </c>
      <c r="C916" s="8">
        <v>100</v>
      </c>
      <c r="D916" s="8">
        <v>87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1:20" ht="15.75" thickBot="1" x14ac:dyDescent="0.3">
      <c r="A917" s="7">
        <v>41318.971956018519</v>
      </c>
      <c r="B917" s="8">
        <v>8</v>
      </c>
      <c r="C917" s="8">
        <v>100</v>
      </c>
      <c r="D917" s="8">
        <v>87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1:20" ht="15.75" thickBot="1" x14ac:dyDescent="0.3">
      <c r="A918" s="7">
        <v>41318.972650462965</v>
      </c>
      <c r="B918" s="8">
        <v>0</v>
      </c>
      <c r="C918" s="8">
        <v>100</v>
      </c>
      <c r="D918" s="8">
        <v>87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1:20" ht="15.75" thickBot="1" x14ac:dyDescent="0.3">
      <c r="A919" s="7">
        <v>41318.972951388889</v>
      </c>
      <c r="B919" s="8">
        <v>7.5</v>
      </c>
      <c r="C919" s="8">
        <v>100</v>
      </c>
      <c r="D919" s="8">
        <v>87</v>
      </c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1:20" ht="15.75" thickBot="1" x14ac:dyDescent="0.3">
      <c r="A920" s="7">
        <v>41318.984351851854</v>
      </c>
      <c r="B920" s="8">
        <v>8</v>
      </c>
      <c r="C920" s="8">
        <v>79</v>
      </c>
      <c r="D920" s="8">
        <v>73</v>
      </c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1:20" ht="15.75" thickBot="1" x14ac:dyDescent="0.3">
      <c r="A921" s="7">
        <v>41319.02915509259</v>
      </c>
      <c r="B921" s="8">
        <v>9</v>
      </c>
      <c r="C921" s="8">
        <v>91</v>
      </c>
      <c r="D921" s="8">
        <v>86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1:20" ht="15.75" thickBot="1" x14ac:dyDescent="0.3">
      <c r="A922" s="7">
        <v>41319.065937500003</v>
      </c>
      <c r="B922" s="8">
        <v>5.5</v>
      </c>
      <c r="C922" s="8">
        <v>83</v>
      </c>
      <c r="D922" s="8">
        <v>93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1:20" ht="15.75" thickBot="1" x14ac:dyDescent="0.3">
      <c r="A923" s="7">
        <v>41319.080439814818</v>
      </c>
      <c r="B923" s="8">
        <v>6.5</v>
      </c>
      <c r="C923" s="8">
        <v>91</v>
      </c>
      <c r="D923" s="8">
        <v>77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1:20" ht="15.75" thickBot="1" x14ac:dyDescent="0.3">
      <c r="A924" s="7">
        <v>41319.088888888888</v>
      </c>
      <c r="B924" s="8">
        <v>7.5</v>
      </c>
      <c r="C924" s="8">
        <v>79</v>
      </c>
      <c r="D924" s="8">
        <v>68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1:20" ht="15.75" thickBot="1" x14ac:dyDescent="0.3">
      <c r="A925" s="7">
        <v>41319.201817129629</v>
      </c>
      <c r="B925" s="8">
        <v>6</v>
      </c>
      <c r="C925" s="8">
        <v>95</v>
      </c>
      <c r="D925" s="8">
        <v>78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1:20" ht="15.75" thickBot="1" x14ac:dyDescent="0.3">
      <c r="A926" s="7">
        <v>41319.253159722219</v>
      </c>
      <c r="B926" s="8">
        <v>6</v>
      </c>
      <c r="C926" s="10"/>
      <c r="D926" s="1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1:20" ht="15.75" thickBot="1" x14ac:dyDescent="0.3">
      <c r="A927" s="7">
        <v>41319.253344907411</v>
      </c>
      <c r="B927" s="8">
        <v>6</v>
      </c>
      <c r="C927" s="10"/>
      <c r="D927" s="1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1:20" ht="15.75" thickBot="1" x14ac:dyDescent="0.3">
      <c r="A928" s="7">
        <v>41319.2578587963</v>
      </c>
      <c r="B928" s="8">
        <v>7.5</v>
      </c>
      <c r="C928" s="8">
        <v>87</v>
      </c>
      <c r="D928" s="8">
        <v>57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1:20" ht="15.75" thickBot="1" x14ac:dyDescent="0.3">
      <c r="A929" s="7">
        <v>41319.263981481483</v>
      </c>
      <c r="B929" s="8">
        <v>0</v>
      </c>
      <c r="C929" s="8">
        <v>95</v>
      </c>
      <c r="D929" s="8">
        <v>82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1:20" ht="15.75" thickBot="1" x14ac:dyDescent="0.3">
      <c r="A930" s="7">
        <v>41319.264305555553</v>
      </c>
      <c r="B930" s="8">
        <v>6</v>
      </c>
      <c r="C930" s="8">
        <v>95</v>
      </c>
      <c r="D930" s="8">
        <v>82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1:20" ht="15.75" thickBot="1" x14ac:dyDescent="0.3">
      <c r="A931" s="7">
        <v>41319.282731481479</v>
      </c>
      <c r="B931" s="8">
        <v>7.5</v>
      </c>
      <c r="C931" s="8">
        <v>87</v>
      </c>
      <c r="D931" s="8">
        <v>66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1:20" ht="15.75" thickBot="1" x14ac:dyDescent="0.3">
      <c r="A932" s="7">
        <v>41319.284050925926</v>
      </c>
      <c r="B932" s="8">
        <v>7</v>
      </c>
      <c r="C932" s="8">
        <v>91</v>
      </c>
      <c r="D932" s="8">
        <v>81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1:20" ht="15.75" thickBot="1" x14ac:dyDescent="0.3">
      <c r="A933" s="7">
        <v>41319.286828703705</v>
      </c>
      <c r="B933" s="8">
        <v>8</v>
      </c>
      <c r="C933" s="8">
        <v>83</v>
      </c>
      <c r="D933" s="8">
        <v>85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1:20" ht="15.75" thickBot="1" x14ac:dyDescent="0.3">
      <c r="A934" s="7">
        <v>41319.322754629633</v>
      </c>
      <c r="B934" s="8">
        <v>7.5</v>
      </c>
      <c r="C934" s="8">
        <v>91</v>
      </c>
      <c r="D934" s="8">
        <v>86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1:20" ht="15.75" thickBot="1" x14ac:dyDescent="0.3">
      <c r="A935" s="7">
        <v>41319.327164351853</v>
      </c>
      <c r="B935" s="8">
        <v>9.5</v>
      </c>
      <c r="C935" s="8">
        <v>79</v>
      </c>
      <c r="D935" s="8">
        <v>78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1:20" ht="15.75" thickBot="1" x14ac:dyDescent="0.3">
      <c r="A936" s="7">
        <v>41319.32953703704</v>
      </c>
      <c r="B936" s="8">
        <v>7.5</v>
      </c>
      <c r="C936" s="8">
        <v>92</v>
      </c>
      <c r="D936" s="8">
        <v>78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1:20" ht="15.75" thickBot="1" x14ac:dyDescent="0.3">
      <c r="A937" s="7">
        <v>41319.355821759258</v>
      </c>
      <c r="B937" s="8">
        <v>6.5</v>
      </c>
      <c r="C937" s="8">
        <v>75</v>
      </c>
      <c r="D937" s="8">
        <v>61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1:20" ht="15.75" thickBot="1" x14ac:dyDescent="0.3">
      <c r="A938" s="7">
        <v>41319.365185185183</v>
      </c>
      <c r="B938" s="8">
        <v>8.5</v>
      </c>
      <c r="C938" s="8">
        <v>87</v>
      </c>
      <c r="D938" s="8">
        <v>76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1:20" ht="15.75" thickBot="1" x14ac:dyDescent="0.3">
      <c r="A939" s="7">
        <v>41319.383634259262</v>
      </c>
      <c r="B939" s="8">
        <v>0</v>
      </c>
      <c r="C939" s="8">
        <v>91</v>
      </c>
      <c r="D939" s="8">
        <v>90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1:20" ht="15.75" thickBot="1" x14ac:dyDescent="0.3">
      <c r="A940" s="7">
        <v>41319.421782407408</v>
      </c>
      <c r="B940" s="8">
        <v>6</v>
      </c>
      <c r="C940" s="8">
        <v>96</v>
      </c>
      <c r="D940" s="8">
        <v>68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1:20" ht="15.75" thickBot="1" x14ac:dyDescent="0.3">
      <c r="A941" s="7">
        <v>41319.426446759258</v>
      </c>
      <c r="B941" s="8">
        <v>0</v>
      </c>
      <c r="C941" s="8">
        <v>91</v>
      </c>
      <c r="D941" s="8">
        <v>81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1:20" ht="15.75" thickBot="1" x14ac:dyDescent="0.3">
      <c r="A942" s="7">
        <v>41319.460995370369</v>
      </c>
      <c r="B942" s="8">
        <v>7</v>
      </c>
      <c r="C942" s="8">
        <v>91</v>
      </c>
      <c r="D942" s="8">
        <v>86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1:20" ht="15.75" thickBot="1" x14ac:dyDescent="0.3">
      <c r="A943" s="7">
        <v>41319.477905092594</v>
      </c>
      <c r="B943" s="8">
        <v>7.5</v>
      </c>
      <c r="C943" s="8">
        <v>95</v>
      </c>
      <c r="D943" s="8">
        <v>82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1:20" ht="15.75" thickBot="1" x14ac:dyDescent="0.3">
      <c r="A944" s="7">
        <v>41319.547094907408</v>
      </c>
      <c r="B944" s="8">
        <v>8.5</v>
      </c>
      <c r="C944" s="8">
        <v>95</v>
      </c>
      <c r="D944" s="8">
        <v>91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1:20" ht="15.75" thickBot="1" x14ac:dyDescent="0.3">
      <c r="A945" s="7">
        <v>41319.603935185187</v>
      </c>
      <c r="B945" s="8">
        <v>7</v>
      </c>
      <c r="C945" s="8">
        <v>91</v>
      </c>
      <c r="D945" s="8">
        <v>81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1:20" ht="15.75" thickBot="1" x14ac:dyDescent="0.3">
      <c r="A946" s="7">
        <v>41319.615104166667</v>
      </c>
      <c r="B946" s="8">
        <v>8</v>
      </c>
      <c r="C946" s="10"/>
      <c r="D946" s="1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1:20" ht="15.75" thickBot="1" x14ac:dyDescent="0.3">
      <c r="A947" s="7">
        <v>41319.622210648151</v>
      </c>
      <c r="B947" s="8">
        <v>7</v>
      </c>
      <c r="C947" s="8">
        <v>100</v>
      </c>
      <c r="D947" s="8">
        <v>79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1:20" ht="15.75" thickBot="1" x14ac:dyDescent="0.3">
      <c r="A948" s="7">
        <v>41319.643449074072</v>
      </c>
      <c r="B948" s="8">
        <v>5.5</v>
      </c>
      <c r="C948" s="8">
        <v>200</v>
      </c>
      <c r="D948" s="8">
        <v>83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1:20" ht="15.75" thickBot="1" x14ac:dyDescent="0.3">
      <c r="A949" s="7">
        <v>41319.677916666667</v>
      </c>
      <c r="B949" s="8">
        <v>8</v>
      </c>
      <c r="C949" s="8">
        <v>91</v>
      </c>
      <c r="D949" s="8">
        <v>68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1:20" ht="15.75" thickBot="1" x14ac:dyDescent="0.3">
      <c r="A950" s="7">
        <v>41319.685856481483</v>
      </c>
      <c r="B950" s="8">
        <v>8</v>
      </c>
      <c r="C950" s="9">
        <v>1</v>
      </c>
      <c r="D950" s="9">
        <v>0.83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1:20" ht="15.75" thickBot="1" x14ac:dyDescent="0.3">
      <c r="A951" s="7">
        <v>41319.688148148147</v>
      </c>
      <c r="B951" s="8">
        <v>7.5</v>
      </c>
      <c r="C951" s="8">
        <v>187</v>
      </c>
      <c r="D951" s="8">
        <v>68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1:20" ht="15.75" thickBot="1" x14ac:dyDescent="0.3">
      <c r="A952" s="7">
        <v>41319.688321759262</v>
      </c>
      <c r="B952" s="8">
        <v>0</v>
      </c>
      <c r="C952" s="10"/>
      <c r="D952" s="1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1:20" ht="15.75" thickBot="1" x14ac:dyDescent="0.3">
      <c r="A953" s="7">
        <v>41319.690833333334</v>
      </c>
      <c r="B953" s="8">
        <v>8</v>
      </c>
      <c r="C953" s="8">
        <v>95</v>
      </c>
      <c r="D953" s="8">
        <v>73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1:20" ht="15.75" thickBot="1" x14ac:dyDescent="0.3">
      <c r="A954" s="7">
        <v>41319.699050925927</v>
      </c>
      <c r="B954" s="8">
        <v>7</v>
      </c>
      <c r="C954" s="8">
        <v>125</v>
      </c>
      <c r="D954" s="8">
        <v>60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1:20" ht="15.75" thickBot="1" x14ac:dyDescent="0.3">
      <c r="A955" s="7">
        <v>41319.798368055555</v>
      </c>
      <c r="B955" s="8">
        <v>2.5</v>
      </c>
      <c r="C955" s="8">
        <v>100</v>
      </c>
      <c r="D955" s="8">
        <v>75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1:20" ht="15.75" thickBot="1" x14ac:dyDescent="0.3">
      <c r="A956" s="7">
        <v>41319.896041666667</v>
      </c>
      <c r="B956" s="8">
        <v>4.5</v>
      </c>
      <c r="C956" s="8">
        <v>79</v>
      </c>
      <c r="D956" s="8">
        <v>52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1:20" ht="15.75" thickBot="1" x14ac:dyDescent="0.3">
      <c r="A957" s="7">
        <v>41320.094814814816</v>
      </c>
      <c r="B957" s="8">
        <v>7</v>
      </c>
      <c r="C957" s="8">
        <v>95</v>
      </c>
      <c r="D957" s="8">
        <v>73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1:20" ht="15.75" thickBot="1" x14ac:dyDescent="0.3">
      <c r="A958" s="7">
        <v>41320.138483796298</v>
      </c>
      <c r="B958" s="8">
        <v>7</v>
      </c>
      <c r="C958" s="8">
        <v>100</v>
      </c>
      <c r="D958" s="8">
        <v>87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1:20" ht="15.75" thickBot="1" x14ac:dyDescent="0.3">
      <c r="A959" s="7">
        <v>41320.160636574074</v>
      </c>
      <c r="B959" s="8">
        <v>7.5</v>
      </c>
      <c r="C959" s="8">
        <v>87</v>
      </c>
      <c r="D959" s="8">
        <v>90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1:20" ht="15.75" thickBot="1" x14ac:dyDescent="0.3">
      <c r="A960" s="7">
        <v>41320.232974537037</v>
      </c>
      <c r="B960" s="8">
        <v>10.5</v>
      </c>
      <c r="C960" s="8">
        <v>87</v>
      </c>
      <c r="D960" s="8">
        <v>95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1:20" ht="15.75" thickBot="1" x14ac:dyDescent="0.3">
      <c r="A961" s="7">
        <v>41320.241412037038</v>
      </c>
      <c r="B961" s="8">
        <v>7.5</v>
      </c>
      <c r="C961" s="8">
        <v>100</v>
      </c>
      <c r="D961" s="8">
        <v>87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1:20" ht="15.75" thickBot="1" x14ac:dyDescent="0.3">
      <c r="A962" s="7">
        <v>41320.258796296293</v>
      </c>
      <c r="B962" s="8">
        <v>7</v>
      </c>
      <c r="C962" s="8">
        <v>95</v>
      </c>
      <c r="D962" s="8">
        <v>78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1:20" ht="15.75" thickBot="1" x14ac:dyDescent="0.3">
      <c r="A963" s="7">
        <v>41320.259189814817</v>
      </c>
      <c r="B963" s="8">
        <v>6.5</v>
      </c>
      <c r="C963" s="8">
        <v>100</v>
      </c>
      <c r="D963" s="8">
        <v>87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1:20" ht="15.75" thickBot="1" x14ac:dyDescent="0.3">
      <c r="A964" s="7">
        <v>41320.259201388886</v>
      </c>
      <c r="B964" s="8">
        <v>6</v>
      </c>
      <c r="C964" s="8">
        <v>95</v>
      </c>
      <c r="D964" s="8">
        <v>82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1:20" ht="15.75" thickBot="1" x14ac:dyDescent="0.3">
      <c r="A965" s="7">
        <v>41320.259467592594</v>
      </c>
      <c r="B965" s="8">
        <v>8</v>
      </c>
      <c r="C965" s="8">
        <v>62</v>
      </c>
      <c r="D965" s="8">
        <v>88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1:20" ht="15.75" thickBot="1" x14ac:dyDescent="0.3">
      <c r="A966" s="7">
        <v>41320.264085648145</v>
      </c>
      <c r="B966" s="8">
        <v>7.5</v>
      </c>
      <c r="C966" s="8">
        <v>79</v>
      </c>
      <c r="D966" s="8">
        <v>68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1:20" ht="15.75" thickBot="1" x14ac:dyDescent="0.3">
      <c r="A967" s="7">
        <v>41320.264490740738</v>
      </c>
      <c r="B967" s="8">
        <v>7.5</v>
      </c>
      <c r="C967" s="8">
        <v>95</v>
      </c>
      <c r="D967" s="8">
        <v>95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1:20" ht="15.75" thickBot="1" x14ac:dyDescent="0.3">
      <c r="A968" s="7">
        <v>41320.284710648149</v>
      </c>
      <c r="B968" s="8">
        <v>8</v>
      </c>
      <c r="C968" s="8">
        <v>100</v>
      </c>
      <c r="D968" s="8">
        <v>87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1:20" ht="15.75" thickBot="1" x14ac:dyDescent="0.3">
      <c r="A969" s="7">
        <v>41320.306851851848</v>
      </c>
      <c r="B969" s="8">
        <v>5.5</v>
      </c>
      <c r="C969" s="8">
        <v>87</v>
      </c>
      <c r="D969" s="8">
        <v>85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1:20" ht="15.75" thickBot="1" x14ac:dyDescent="0.3">
      <c r="A970" s="7">
        <v>41320.319710648146</v>
      </c>
      <c r="B970" s="8">
        <v>0</v>
      </c>
      <c r="C970" s="8">
        <v>100</v>
      </c>
      <c r="D970" s="8">
        <v>87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1:20" ht="15.75" thickBot="1" x14ac:dyDescent="0.3">
      <c r="A971" s="7">
        <v>41320.326493055552</v>
      </c>
      <c r="B971" s="8">
        <v>5</v>
      </c>
      <c r="C971" s="8">
        <v>100</v>
      </c>
      <c r="D971" s="8">
        <v>87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1:20" ht="15.75" thickBot="1" x14ac:dyDescent="0.3">
      <c r="A972" s="7">
        <v>41320.360613425924</v>
      </c>
      <c r="B972" s="8">
        <v>9.5</v>
      </c>
      <c r="C972" s="8">
        <v>91</v>
      </c>
      <c r="D972" s="8">
        <v>90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1:20" ht="15.75" thickBot="1" x14ac:dyDescent="0.3">
      <c r="A973" s="7">
        <v>41320.380208333336</v>
      </c>
      <c r="B973" s="8">
        <v>9</v>
      </c>
      <c r="C973" s="9">
        <v>0.92</v>
      </c>
      <c r="D973" s="9">
        <v>0.68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1:20" ht="15.75" thickBot="1" x14ac:dyDescent="0.3">
      <c r="A974" s="7">
        <v>41320.406319444446</v>
      </c>
      <c r="B974" s="8">
        <v>8</v>
      </c>
      <c r="C974" s="8">
        <v>95</v>
      </c>
      <c r="D974" s="8">
        <v>100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1:20" ht="15.75" thickBot="1" x14ac:dyDescent="0.3">
      <c r="A975" s="7">
        <v>41320.42050925926</v>
      </c>
      <c r="B975" s="8">
        <v>8</v>
      </c>
      <c r="C975" s="8">
        <v>87</v>
      </c>
      <c r="D975" s="8">
        <v>80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1:20" ht="15.75" thickBot="1" x14ac:dyDescent="0.3">
      <c r="A976" s="7">
        <v>41320.462314814817</v>
      </c>
      <c r="B976" s="8">
        <v>8</v>
      </c>
      <c r="C976" s="8">
        <v>100</v>
      </c>
      <c r="D976" s="8">
        <v>75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1:20" ht="15.75" thickBot="1" x14ac:dyDescent="0.3">
      <c r="A977" s="7">
        <v>41320.475601851853</v>
      </c>
      <c r="B977" s="8">
        <v>9</v>
      </c>
      <c r="C977" s="8">
        <v>91</v>
      </c>
      <c r="D977" s="8">
        <v>86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1:20" ht="15.75" thickBot="1" x14ac:dyDescent="0.3">
      <c r="A978" s="7">
        <v>41320.492118055554</v>
      </c>
      <c r="B978" s="8">
        <v>0</v>
      </c>
      <c r="C978" s="8">
        <v>91</v>
      </c>
      <c r="D978" s="8">
        <v>86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1:20" ht="15.75" thickBot="1" x14ac:dyDescent="0.3">
      <c r="A979" s="7">
        <v>41320.492800925924</v>
      </c>
      <c r="B979" s="8">
        <v>4</v>
      </c>
      <c r="C979" s="8">
        <v>92</v>
      </c>
      <c r="D979" s="8">
        <v>83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1:20" ht="15.75" thickBot="1" x14ac:dyDescent="0.3">
      <c r="A980" s="7">
        <v>41320.543749999997</v>
      </c>
      <c r="B980" s="8">
        <v>7</v>
      </c>
      <c r="C980" s="8">
        <v>91</v>
      </c>
      <c r="D980" s="8">
        <v>86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1:20" ht="15.75" thickBot="1" x14ac:dyDescent="0.3">
      <c r="A981" s="7">
        <v>41320.552858796298</v>
      </c>
      <c r="B981" s="8">
        <v>7</v>
      </c>
      <c r="C981" s="8">
        <v>92</v>
      </c>
      <c r="D981" s="8">
        <v>68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1:20" ht="15.75" thickBot="1" x14ac:dyDescent="0.3">
      <c r="A982" s="7">
        <v>41320.58997685185</v>
      </c>
      <c r="B982" s="8">
        <v>7</v>
      </c>
      <c r="C982" s="8">
        <v>100</v>
      </c>
      <c r="D982" s="8">
        <v>70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1:20" ht="15.75" thickBot="1" x14ac:dyDescent="0.3">
      <c r="A983" s="7">
        <v>41320.633900462963</v>
      </c>
      <c r="B983" s="8">
        <v>6.5</v>
      </c>
      <c r="C983" s="8">
        <v>100</v>
      </c>
      <c r="D983" s="8">
        <v>95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1:20" ht="15.75" thickBot="1" x14ac:dyDescent="0.3">
      <c r="A984" s="7">
        <v>41320.648310185185</v>
      </c>
      <c r="B984" s="8">
        <v>7</v>
      </c>
      <c r="C984" s="8">
        <v>95</v>
      </c>
      <c r="D984" s="8">
        <v>78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1:20" ht="15.75" thickBot="1" x14ac:dyDescent="0.3">
      <c r="A985" s="7">
        <v>41320.699895833335</v>
      </c>
      <c r="B985" s="8">
        <v>10</v>
      </c>
      <c r="C985" s="8">
        <v>100</v>
      </c>
      <c r="D985" s="8">
        <v>91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1:20" ht="15.75" thickBot="1" x14ac:dyDescent="0.3">
      <c r="A986" s="7">
        <v>41320.716469907406</v>
      </c>
      <c r="B986" s="8">
        <v>8</v>
      </c>
      <c r="C986" s="8">
        <v>83</v>
      </c>
      <c r="D986" s="8">
        <v>75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1:20" ht="15.75" thickBot="1" x14ac:dyDescent="0.3">
      <c r="A987" s="7">
        <v>41320.788912037038</v>
      </c>
      <c r="B987" s="8">
        <v>4.5</v>
      </c>
      <c r="C987" s="8">
        <v>87</v>
      </c>
      <c r="D987" s="8">
        <v>86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1:20" ht="15.75" thickBot="1" x14ac:dyDescent="0.3">
      <c r="A988" s="7">
        <v>41320.831064814818</v>
      </c>
      <c r="B988" s="8">
        <v>6</v>
      </c>
      <c r="C988" s="8">
        <v>100</v>
      </c>
      <c r="D988" s="8">
        <v>58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1:20" ht="15.75" thickBot="1" x14ac:dyDescent="0.3">
      <c r="A989" s="7">
        <v>41320.831620370373</v>
      </c>
      <c r="B989" s="8">
        <v>6.5</v>
      </c>
      <c r="C989" s="8">
        <v>90</v>
      </c>
      <c r="D989" s="8">
        <v>86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1:20" ht="15.75" thickBot="1" x14ac:dyDescent="0.3">
      <c r="A990" s="7">
        <v>41320.854432870372</v>
      </c>
      <c r="B990" s="8">
        <v>6</v>
      </c>
      <c r="C990" s="9">
        <v>1</v>
      </c>
      <c r="D990" s="9">
        <v>0.57999999999999996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1:20" ht="15.75" thickBot="1" x14ac:dyDescent="0.3">
      <c r="A991" s="7">
        <v>41320.860474537039</v>
      </c>
      <c r="B991" s="8">
        <v>3</v>
      </c>
      <c r="C991" s="8">
        <v>100</v>
      </c>
      <c r="D991" s="8">
        <v>100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1:20" ht="15.75" thickBot="1" x14ac:dyDescent="0.3">
      <c r="A992" s="7">
        <v>41320.866574074076</v>
      </c>
      <c r="B992" s="8">
        <v>6.5</v>
      </c>
      <c r="C992" s="8">
        <v>69</v>
      </c>
      <c r="D992" s="8">
        <v>38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1:20" ht="15.75" thickBot="1" x14ac:dyDescent="0.3">
      <c r="A993" s="7">
        <v>41320.942870370367</v>
      </c>
      <c r="B993" s="8">
        <v>4</v>
      </c>
      <c r="C993" s="8">
        <v>83</v>
      </c>
      <c r="D993" s="8">
        <v>75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1:20" ht="15.75" thickBot="1" x14ac:dyDescent="0.3">
      <c r="A994" s="7">
        <v>41321.027951388889</v>
      </c>
      <c r="B994" s="8">
        <v>8</v>
      </c>
      <c r="C994" s="8">
        <v>100</v>
      </c>
      <c r="D994" s="8">
        <v>70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1:20" ht="15.75" thickBot="1" x14ac:dyDescent="0.3">
      <c r="A995" s="7">
        <v>41321.032002314816</v>
      </c>
      <c r="B995" s="8">
        <v>8.5</v>
      </c>
      <c r="C995" s="8">
        <v>95</v>
      </c>
      <c r="D995" s="8">
        <v>78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1:20" ht="15.75" thickBot="1" x14ac:dyDescent="0.3">
      <c r="A996" s="7">
        <v>41321.033796296295</v>
      </c>
      <c r="B996" s="8">
        <v>5</v>
      </c>
      <c r="C996" s="8">
        <v>91</v>
      </c>
      <c r="D996" s="8">
        <v>95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1:20" ht="15.75" thickBot="1" x14ac:dyDescent="0.3">
      <c r="A997" s="7">
        <v>41321.077418981484</v>
      </c>
      <c r="B997" s="8">
        <v>9</v>
      </c>
      <c r="C997" s="8">
        <v>95</v>
      </c>
      <c r="D997" s="8">
        <v>86</v>
      </c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1:20" ht="15.75" thickBot="1" x14ac:dyDescent="0.3">
      <c r="A998" s="7">
        <v>41321.245173611111</v>
      </c>
      <c r="B998" s="8">
        <v>0</v>
      </c>
      <c r="C998" s="8">
        <v>91</v>
      </c>
      <c r="D998" s="8">
        <v>68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1:20" ht="15.75" thickBot="1" x14ac:dyDescent="0.3">
      <c r="A999" s="7">
        <v>41321.250648148147</v>
      </c>
      <c r="B999" s="8">
        <v>6.5</v>
      </c>
      <c r="C999" s="8">
        <v>87</v>
      </c>
      <c r="D999" s="8">
        <v>57</v>
      </c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1:20" ht="15.75" thickBot="1" x14ac:dyDescent="0.3">
      <c r="A1000" s="7">
        <v>41321.267557870371</v>
      </c>
      <c r="B1000" s="8">
        <v>5</v>
      </c>
      <c r="C1000" s="8">
        <v>95</v>
      </c>
      <c r="D1000" s="8">
        <v>69</v>
      </c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1:20" ht="15.75" thickBot="1" x14ac:dyDescent="0.3">
      <c r="A1001" s="7">
        <v>41321.385613425926</v>
      </c>
      <c r="B1001" s="8">
        <v>6</v>
      </c>
      <c r="C1001" s="8">
        <v>87</v>
      </c>
      <c r="D1001" s="8">
        <v>61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1:20" ht="15.75" thickBot="1" x14ac:dyDescent="0.3">
      <c r="A1002" s="7">
        <v>41321.390497685185</v>
      </c>
      <c r="B1002" s="8">
        <v>6</v>
      </c>
      <c r="C1002" s="8">
        <v>72</v>
      </c>
      <c r="D1002" s="8">
        <v>92</v>
      </c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1:20" ht="15.75" thickBot="1" x14ac:dyDescent="0.3">
      <c r="A1003" s="7">
        <v>41321.392013888886</v>
      </c>
      <c r="B1003" s="8">
        <v>7</v>
      </c>
      <c r="C1003" s="8">
        <v>92</v>
      </c>
      <c r="D1003" s="8">
        <v>68</v>
      </c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1:20" ht="15.75" thickBot="1" x14ac:dyDescent="0.3">
      <c r="A1004" s="7">
        <v>41321.400405092594</v>
      </c>
      <c r="B1004" s="8">
        <v>7</v>
      </c>
      <c r="C1004" s="8">
        <v>100</v>
      </c>
      <c r="D1004" s="8">
        <v>75</v>
      </c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1:20" ht="15.75" thickBot="1" x14ac:dyDescent="0.3">
      <c r="A1005" s="7">
        <v>41321.410451388889</v>
      </c>
      <c r="B1005" s="8">
        <v>8</v>
      </c>
      <c r="C1005" s="10"/>
      <c r="D1005" s="8">
        <v>100</v>
      </c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1:20" ht="15.75" thickBot="1" x14ac:dyDescent="0.3">
      <c r="A1006" s="7">
        <v>41321.410902777781</v>
      </c>
      <c r="B1006" s="8">
        <v>0</v>
      </c>
      <c r="C1006" s="10"/>
      <c r="D1006" s="10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1:20" ht="15.75" thickBot="1" x14ac:dyDescent="0.3">
      <c r="A1007" s="7">
        <v>41321.411111111112</v>
      </c>
      <c r="B1007" s="8">
        <v>8</v>
      </c>
      <c r="C1007" s="10"/>
      <c r="D1007" s="8">
        <v>100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20" ht="15.75" thickBot="1" x14ac:dyDescent="0.3">
      <c r="A1008" s="7">
        <v>41321.411620370367</v>
      </c>
      <c r="B1008" s="8">
        <v>8</v>
      </c>
      <c r="C1008" s="8">
        <v>100</v>
      </c>
      <c r="D1008" s="8">
        <v>100</v>
      </c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ht="15.75" thickBot="1" x14ac:dyDescent="0.3">
      <c r="A1009" s="7">
        <v>41321.411921296298</v>
      </c>
      <c r="B1009" s="8">
        <v>7.5</v>
      </c>
      <c r="C1009" s="8">
        <v>80</v>
      </c>
      <c r="D1009" s="8">
        <v>80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1:20" ht="15.75" thickBot="1" x14ac:dyDescent="0.3">
      <c r="A1010" s="7">
        <v>41321.412152777775</v>
      </c>
      <c r="B1010" s="8">
        <v>6.5</v>
      </c>
      <c r="C1010" s="8">
        <v>60</v>
      </c>
      <c r="D1010" s="8">
        <v>60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1:20" ht="15.75" thickBot="1" x14ac:dyDescent="0.3">
      <c r="A1011" s="7">
        <v>41321.424039351848</v>
      </c>
      <c r="B1011" s="8">
        <v>10</v>
      </c>
      <c r="C1011" s="8">
        <v>79</v>
      </c>
      <c r="D1011" s="8">
        <v>84</v>
      </c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1:20" ht="15.75" thickBot="1" x14ac:dyDescent="0.3">
      <c r="A1012" s="7">
        <v>41321.461493055554</v>
      </c>
      <c r="B1012" s="8">
        <v>6</v>
      </c>
      <c r="C1012" s="8">
        <v>95</v>
      </c>
      <c r="D1012" s="8">
        <v>69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1:20" ht="15.75" thickBot="1" x14ac:dyDescent="0.3">
      <c r="A1013" s="7">
        <v>41321.47896990741</v>
      </c>
      <c r="B1013" s="8">
        <v>7</v>
      </c>
      <c r="C1013" s="8">
        <v>87</v>
      </c>
      <c r="D1013" s="8">
        <v>95</v>
      </c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1:20" ht="15.75" thickBot="1" x14ac:dyDescent="0.3">
      <c r="A1014" s="7">
        <v>41321.508275462962</v>
      </c>
      <c r="B1014" s="8">
        <v>6.5</v>
      </c>
      <c r="C1014" s="8">
        <v>87</v>
      </c>
      <c r="D1014" s="8">
        <v>57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1:20" ht="15.75" thickBot="1" x14ac:dyDescent="0.3">
      <c r="A1015" s="7">
        <v>41321.517187500001</v>
      </c>
      <c r="B1015" s="8">
        <v>8.5</v>
      </c>
      <c r="C1015" s="8">
        <v>95</v>
      </c>
      <c r="D1015" s="8">
        <v>82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1:20" ht="15.75" thickBot="1" x14ac:dyDescent="0.3">
      <c r="A1016" s="7">
        <v>41321.517187500001</v>
      </c>
      <c r="B1016" s="8">
        <v>8.5</v>
      </c>
      <c r="C1016" s="8">
        <v>95</v>
      </c>
      <c r="D1016" s="8">
        <v>82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1:20" ht="15.75" thickBot="1" x14ac:dyDescent="0.3">
      <c r="A1017" s="7">
        <v>41321.538680555554</v>
      </c>
      <c r="B1017" s="8">
        <v>0</v>
      </c>
      <c r="C1017" s="8">
        <v>100</v>
      </c>
      <c r="D1017" s="8">
        <v>70</v>
      </c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1:20" ht="15.75" thickBot="1" x14ac:dyDescent="0.3">
      <c r="A1018" s="7">
        <v>41321.570393518516</v>
      </c>
      <c r="B1018" s="8">
        <v>8</v>
      </c>
      <c r="C1018" s="8">
        <v>95</v>
      </c>
      <c r="D1018" s="8">
        <v>82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1:20" ht="15.75" thickBot="1" x14ac:dyDescent="0.3">
      <c r="A1019" s="7">
        <v>41321.570393518516</v>
      </c>
      <c r="B1019" s="8">
        <v>8</v>
      </c>
      <c r="C1019" s="8">
        <v>95</v>
      </c>
      <c r="D1019" s="8">
        <v>82</v>
      </c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1:20" ht="15.75" thickBot="1" x14ac:dyDescent="0.3">
      <c r="A1020" s="7">
        <v>41321.595231481479</v>
      </c>
      <c r="B1020" s="8">
        <v>9.5</v>
      </c>
      <c r="C1020" s="8">
        <v>92</v>
      </c>
      <c r="D1020" s="8">
        <v>68</v>
      </c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1:20" ht="15.75" thickBot="1" x14ac:dyDescent="0.3">
      <c r="A1021" s="7">
        <v>41321.687106481484</v>
      </c>
      <c r="B1021" s="8">
        <v>5</v>
      </c>
      <c r="C1021" s="8">
        <v>95</v>
      </c>
      <c r="D1021" s="8">
        <v>82</v>
      </c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1:20" ht="15.75" thickBot="1" x14ac:dyDescent="0.3">
      <c r="A1022" s="7">
        <v>41321.709502314814</v>
      </c>
      <c r="B1022" s="8">
        <v>11.5</v>
      </c>
      <c r="C1022" s="8">
        <v>70</v>
      </c>
      <c r="D1022" s="8">
        <v>70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1:20" ht="15.75" thickBot="1" x14ac:dyDescent="0.3">
      <c r="A1023" s="7">
        <v>41321.724340277775</v>
      </c>
      <c r="B1023" s="8">
        <v>7</v>
      </c>
      <c r="C1023" s="8">
        <v>95</v>
      </c>
      <c r="D1023" s="8">
        <v>91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1:20" ht="15.75" thickBot="1" x14ac:dyDescent="0.3">
      <c r="A1024" s="7">
        <v>41321.746631944443</v>
      </c>
      <c r="B1024" s="8">
        <v>8</v>
      </c>
      <c r="C1024" s="8">
        <v>75</v>
      </c>
      <c r="D1024" s="8">
        <v>75</v>
      </c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1:20" ht="15.75" thickBot="1" x14ac:dyDescent="0.3">
      <c r="A1025" s="7">
        <v>41321.828275462962</v>
      </c>
      <c r="B1025" s="8">
        <v>12</v>
      </c>
      <c r="C1025" s="8">
        <v>95</v>
      </c>
      <c r="D1025" s="8">
        <v>60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1:20" ht="15.75" thickBot="1" x14ac:dyDescent="0.3">
      <c r="A1026" s="7">
        <v>41321.836458333331</v>
      </c>
      <c r="B1026" s="8">
        <v>0</v>
      </c>
      <c r="C1026" s="8">
        <v>100</v>
      </c>
      <c r="D1026" s="8">
        <v>66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spans="1:20" ht="15.75" thickBot="1" x14ac:dyDescent="0.3">
      <c r="A1027" s="7">
        <v>41321.855879629627</v>
      </c>
      <c r="B1027" s="8">
        <v>7.5</v>
      </c>
      <c r="C1027" s="8">
        <v>79</v>
      </c>
      <c r="D1027" s="8">
        <v>42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spans="1:20" ht="15.75" thickBot="1" x14ac:dyDescent="0.3">
      <c r="A1028" s="7">
        <v>41321.870983796296</v>
      </c>
      <c r="B1028" s="8">
        <v>0</v>
      </c>
      <c r="C1028" s="8">
        <v>100</v>
      </c>
      <c r="D1028" s="8">
        <v>70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spans="1:20" ht="15.75" thickBot="1" x14ac:dyDescent="0.3">
      <c r="A1029" s="7">
        <v>41321.930520833332</v>
      </c>
      <c r="B1029" s="8">
        <v>7</v>
      </c>
      <c r="C1029" s="8">
        <v>87</v>
      </c>
      <c r="D1029" s="8">
        <v>61</v>
      </c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spans="1:20" ht="15.75" thickBot="1" x14ac:dyDescent="0.3">
      <c r="A1030" s="7">
        <v>41321.978043981479</v>
      </c>
      <c r="B1030" s="8">
        <v>8</v>
      </c>
      <c r="C1030" s="8">
        <v>91</v>
      </c>
      <c r="D1030" s="8">
        <v>72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spans="1:20" ht="15.75" thickBot="1" x14ac:dyDescent="0.3">
      <c r="A1031" s="7">
        <v>41322.038877314815</v>
      </c>
      <c r="B1031" s="8">
        <v>6</v>
      </c>
      <c r="C1031" s="8">
        <v>71</v>
      </c>
      <c r="D1031" s="8">
        <v>68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spans="1:20" ht="15.75" thickBot="1" x14ac:dyDescent="0.3">
      <c r="A1032" s="7">
        <v>41322.049791666665</v>
      </c>
      <c r="B1032" s="8">
        <v>6.5</v>
      </c>
      <c r="C1032" s="8">
        <v>55</v>
      </c>
      <c r="D1032" s="8">
        <v>75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spans="1:20" ht="15.75" thickBot="1" x14ac:dyDescent="0.3">
      <c r="A1033" s="7">
        <v>41322.121550925927</v>
      </c>
      <c r="B1033" s="8">
        <v>6.5</v>
      </c>
      <c r="C1033" s="8">
        <v>92</v>
      </c>
      <c r="D1033" s="8">
        <v>68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spans="1:20" ht="15.75" thickBot="1" x14ac:dyDescent="0.3">
      <c r="A1034" s="7">
        <v>41322.131064814814</v>
      </c>
      <c r="B1034" s="8">
        <v>5</v>
      </c>
      <c r="C1034" s="8">
        <v>95</v>
      </c>
      <c r="D1034" s="8">
        <v>73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spans="1:20" ht="15.75" thickBot="1" x14ac:dyDescent="0.3">
      <c r="A1035" s="7">
        <v>41322.170624999999</v>
      </c>
      <c r="B1035" s="8">
        <v>8</v>
      </c>
      <c r="C1035" s="8">
        <v>91</v>
      </c>
      <c r="D1035" s="8">
        <v>95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spans="1:20" ht="15.75" thickBot="1" x14ac:dyDescent="0.3">
      <c r="A1036" s="7">
        <v>41322.242546296293</v>
      </c>
      <c r="B1036" s="8">
        <v>7</v>
      </c>
      <c r="C1036" s="8">
        <v>95</v>
      </c>
      <c r="D1036" s="8">
        <v>60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spans="1:20" ht="15.75" thickBot="1" x14ac:dyDescent="0.3">
      <c r="A1037" s="7">
        <v>41322.256539351853</v>
      </c>
      <c r="B1037" s="8">
        <v>8.5</v>
      </c>
      <c r="C1037" s="8">
        <v>87</v>
      </c>
      <c r="D1037" s="8">
        <v>95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spans="1:20" ht="15.75" thickBot="1" x14ac:dyDescent="0.3">
      <c r="A1038" s="7">
        <v>41322.29724537037</v>
      </c>
      <c r="B1038" s="8">
        <v>6.5</v>
      </c>
      <c r="C1038" s="8">
        <v>87</v>
      </c>
      <c r="D1038" s="8">
        <v>80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spans="1:20" ht="15.75" thickBot="1" x14ac:dyDescent="0.3">
      <c r="A1039" s="7">
        <v>41322.314131944448</v>
      </c>
      <c r="B1039" s="8">
        <v>8</v>
      </c>
      <c r="C1039" s="8">
        <v>100</v>
      </c>
      <c r="D1039" s="8">
        <v>87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spans="1:20" ht="15.75" thickBot="1" x14ac:dyDescent="0.3">
      <c r="A1040" s="7">
        <v>41322.341527777775</v>
      </c>
      <c r="B1040" s="8">
        <v>7.5</v>
      </c>
      <c r="C1040" s="8">
        <v>91</v>
      </c>
      <c r="D1040" s="8">
        <v>95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spans="1:20" ht="15.75" thickBot="1" x14ac:dyDescent="0.3">
      <c r="A1041" s="7">
        <v>41322.352384259262</v>
      </c>
      <c r="B1041" s="8">
        <v>7</v>
      </c>
      <c r="C1041" s="8">
        <v>91</v>
      </c>
      <c r="D1041" s="8">
        <v>90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spans="1:20" ht="15.75" thickBot="1" x14ac:dyDescent="0.3">
      <c r="A1042" s="7">
        <v>41322.488032407404</v>
      </c>
      <c r="B1042" s="8">
        <v>9</v>
      </c>
      <c r="C1042" s="8">
        <v>100</v>
      </c>
      <c r="D1042" s="8">
        <v>58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spans="1:20" ht="15.75" thickBot="1" x14ac:dyDescent="0.3">
      <c r="A1043" s="7">
        <v>41322.516747685186</v>
      </c>
      <c r="B1043" s="8">
        <v>9.5</v>
      </c>
      <c r="C1043" s="8">
        <v>79</v>
      </c>
      <c r="D1043" s="8">
        <v>68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spans="1:20" ht="15.75" thickBot="1" x14ac:dyDescent="0.3">
      <c r="A1044" s="7">
        <v>41322.518518518518</v>
      </c>
      <c r="B1044" s="8">
        <v>7</v>
      </c>
      <c r="C1044" s="8">
        <v>91</v>
      </c>
      <c r="D1044" s="8">
        <v>86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spans="1:20" ht="15.75" thickBot="1" x14ac:dyDescent="0.3">
      <c r="A1045" s="7">
        <v>41322.531759259262</v>
      </c>
      <c r="B1045" s="8">
        <v>8</v>
      </c>
      <c r="C1045" s="8">
        <v>100</v>
      </c>
      <c r="D1045" s="8">
        <v>91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spans="1:20" ht="15.75" thickBot="1" x14ac:dyDescent="0.3">
      <c r="A1046" s="7">
        <v>41322.582175925927</v>
      </c>
      <c r="B1046" s="8">
        <v>9</v>
      </c>
      <c r="C1046" s="8">
        <v>91</v>
      </c>
      <c r="D1046" s="8">
        <v>86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 spans="1:20" ht="15.75" thickBot="1" x14ac:dyDescent="0.3">
      <c r="A1047" s="7">
        <v>41322.627557870372</v>
      </c>
      <c r="B1047" s="8">
        <v>8</v>
      </c>
      <c r="C1047" s="8">
        <v>83</v>
      </c>
      <c r="D1047" s="8">
        <v>95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 spans="1:20" ht="15.75" thickBot="1" x14ac:dyDescent="0.3">
      <c r="A1048" s="7">
        <v>41322.640289351853</v>
      </c>
      <c r="B1048" s="8">
        <v>8</v>
      </c>
      <c r="C1048" s="8">
        <v>95</v>
      </c>
      <c r="D1048" s="8">
        <v>85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 spans="1:20" ht="15.75" thickBot="1" x14ac:dyDescent="0.3">
      <c r="A1049" s="7">
        <v>41322.684525462966</v>
      </c>
      <c r="B1049" s="8">
        <v>8</v>
      </c>
      <c r="C1049" s="8">
        <v>91</v>
      </c>
      <c r="D1049" s="8">
        <v>90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 spans="1:20" ht="15.75" thickBot="1" x14ac:dyDescent="0.3">
      <c r="A1050" s="7">
        <v>41322.734444444446</v>
      </c>
      <c r="B1050" s="8">
        <v>10</v>
      </c>
      <c r="C1050" s="8">
        <v>100</v>
      </c>
      <c r="D1050" s="8">
        <v>91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 spans="1:20" ht="15.75" thickBot="1" x14ac:dyDescent="0.3">
      <c r="A1051" s="7">
        <v>41322.818877314814</v>
      </c>
      <c r="B1051" s="8">
        <v>4</v>
      </c>
      <c r="C1051" s="8">
        <v>95</v>
      </c>
      <c r="D1051" s="8">
        <v>73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 spans="1:20" ht="15.75" thickBot="1" x14ac:dyDescent="0.3">
      <c r="A1052" s="7">
        <v>41322.837500000001</v>
      </c>
      <c r="B1052" s="8">
        <v>6.5</v>
      </c>
      <c r="C1052" s="8">
        <v>83</v>
      </c>
      <c r="D1052" s="8">
        <v>85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 spans="1:20" ht="15.75" thickBot="1" x14ac:dyDescent="0.3">
      <c r="A1053" s="7">
        <v>41322.871979166666</v>
      </c>
      <c r="B1053" s="8">
        <v>6.5</v>
      </c>
      <c r="C1053" s="8">
        <v>95</v>
      </c>
      <c r="D1053" s="8">
        <v>73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 spans="1:20" ht="15.75" thickBot="1" x14ac:dyDescent="0.3">
      <c r="A1054" s="7">
        <v>41322.892696759256</v>
      </c>
      <c r="B1054" s="8">
        <v>6</v>
      </c>
      <c r="C1054" s="8">
        <v>83</v>
      </c>
      <c r="D1054" s="8">
        <v>85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 spans="1:20" ht="15.75" thickBot="1" x14ac:dyDescent="0.3">
      <c r="A1055" s="7">
        <v>41322.904270833336</v>
      </c>
      <c r="B1055" s="8">
        <v>7.5</v>
      </c>
      <c r="C1055" s="8">
        <v>91</v>
      </c>
      <c r="D1055" s="8">
        <v>77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 spans="1:20" ht="15.75" thickBot="1" x14ac:dyDescent="0.3">
      <c r="A1056" s="7">
        <v>41322.911192129628</v>
      </c>
      <c r="B1056" s="8">
        <v>9.5</v>
      </c>
      <c r="C1056" s="8">
        <v>87</v>
      </c>
      <c r="D1056" s="8">
        <v>90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 spans="1:20" ht="15.75" thickBot="1" x14ac:dyDescent="0.3">
      <c r="A1057" s="7">
        <v>41322.913460648146</v>
      </c>
      <c r="B1057" s="8">
        <v>7</v>
      </c>
      <c r="C1057" s="8">
        <v>95</v>
      </c>
      <c r="D1057" s="8">
        <v>78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 spans="1:20" ht="15.75" thickBot="1" x14ac:dyDescent="0.3">
      <c r="A1058" s="7">
        <v>41322.99490740741</v>
      </c>
      <c r="B1058" s="8">
        <v>7</v>
      </c>
      <c r="C1058" s="8">
        <v>95</v>
      </c>
      <c r="D1058" s="8">
        <v>69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 spans="1:20" ht="15.75" thickBot="1" x14ac:dyDescent="0.3">
      <c r="A1059" s="7">
        <v>41323.154398148145</v>
      </c>
      <c r="B1059" s="8">
        <v>7</v>
      </c>
      <c r="C1059" s="8">
        <v>83</v>
      </c>
      <c r="D1059" s="8">
        <v>85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 spans="1:20" ht="15.75" thickBot="1" x14ac:dyDescent="0.3">
      <c r="A1060" s="7">
        <v>41323.182604166665</v>
      </c>
      <c r="B1060" s="8">
        <v>7.5</v>
      </c>
      <c r="C1060" s="8">
        <v>95</v>
      </c>
      <c r="D1060" s="8">
        <v>86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 spans="1:20" ht="15.75" thickBot="1" x14ac:dyDescent="0.3">
      <c r="A1061" s="7">
        <v>41323.207071759258</v>
      </c>
      <c r="B1061" s="8">
        <v>6</v>
      </c>
      <c r="C1061" s="8">
        <v>91</v>
      </c>
      <c r="D1061" s="8">
        <v>77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 spans="1:20" ht="15.75" thickBot="1" x14ac:dyDescent="0.3">
      <c r="A1062" s="7">
        <v>41323.25675925926</v>
      </c>
      <c r="B1062" s="8">
        <v>6.5</v>
      </c>
      <c r="C1062" s="8">
        <v>100</v>
      </c>
      <c r="D1062" s="8">
        <v>79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 spans="1:20" ht="15.75" thickBot="1" x14ac:dyDescent="0.3">
      <c r="A1063" s="7">
        <v>41323.264155092591</v>
      </c>
      <c r="B1063" s="8">
        <v>8</v>
      </c>
      <c r="C1063" s="8">
        <v>95</v>
      </c>
      <c r="D1063" s="8">
        <v>69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 spans="1:20" ht="15.75" thickBot="1" x14ac:dyDescent="0.3">
      <c r="A1064" s="7">
        <v>41323.306226851855</v>
      </c>
      <c r="B1064" s="8">
        <v>7</v>
      </c>
      <c r="C1064" s="8">
        <v>79</v>
      </c>
      <c r="D1064" s="8">
        <v>78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 spans="1:20" ht="15.75" thickBot="1" x14ac:dyDescent="0.3">
      <c r="A1065" s="7">
        <v>41323.323923611111</v>
      </c>
      <c r="B1065" s="8">
        <v>5</v>
      </c>
      <c r="C1065" s="8">
        <v>79</v>
      </c>
      <c r="D1065" s="8">
        <v>63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 spans="1:20" ht="15.75" thickBot="1" x14ac:dyDescent="0.3">
      <c r="A1066" s="7">
        <v>41323.39472222222</v>
      </c>
      <c r="B1066" s="8">
        <v>7</v>
      </c>
      <c r="C1066" s="8">
        <v>95</v>
      </c>
      <c r="D1066" s="8">
        <v>82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 spans="1:20" ht="15.75" thickBot="1" x14ac:dyDescent="0.3">
      <c r="A1067" s="7">
        <v>41323.395497685182</v>
      </c>
      <c r="B1067" s="8">
        <v>9</v>
      </c>
      <c r="C1067" s="8">
        <v>68</v>
      </c>
      <c r="D1067" s="8">
        <v>92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 spans="1:20" ht="15.75" thickBot="1" x14ac:dyDescent="0.3">
      <c r="A1068" s="7">
        <v>41323.405543981484</v>
      </c>
      <c r="B1068" s="8">
        <v>10</v>
      </c>
      <c r="C1068" s="8">
        <v>95</v>
      </c>
      <c r="D1068" s="8">
        <v>91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 spans="1:20" ht="15.75" thickBot="1" x14ac:dyDescent="0.3">
      <c r="A1069" s="7">
        <v>41323.434074074074</v>
      </c>
      <c r="B1069" s="8">
        <v>6.5</v>
      </c>
      <c r="C1069" s="8">
        <v>100</v>
      </c>
      <c r="D1069" s="8">
        <v>75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 spans="1:20" ht="15.75" thickBot="1" x14ac:dyDescent="0.3">
      <c r="A1070" s="7">
        <v>41323.483553240738</v>
      </c>
      <c r="B1070" s="8">
        <v>8</v>
      </c>
      <c r="C1070" s="8">
        <v>91</v>
      </c>
      <c r="D1070" s="8">
        <v>95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 spans="1:20" ht="15.75" thickBot="1" x14ac:dyDescent="0.3">
      <c r="A1071" s="7">
        <v>41323.507569444446</v>
      </c>
      <c r="B1071" s="8">
        <v>7</v>
      </c>
      <c r="C1071" s="8">
        <v>62</v>
      </c>
      <c r="D1071" s="8">
        <v>93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 spans="1:20" ht="15.75" thickBot="1" x14ac:dyDescent="0.3">
      <c r="A1072" s="7">
        <v>41323.522013888891</v>
      </c>
      <c r="B1072" s="8">
        <v>0</v>
      </c>
      <c r="C1072" s="8">
        <v>95</v>
      </c>
      <c r="D1072" s="8">
        <v>86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 spans="1:20" ht="15.75" thickBot="1" x14ac:dyDescent="0.3">
      <c r="A1073" s="7">
        <v>41323.522152777776</v>
      </c>
      <c r="B1073" s="8">
        <v>6</v>
      </c>
      <c r="C1073" s="8">
        <v>95</v>
      </c>
      <c r="D1073" s="8">
        <v>86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 spans="1:20" ht="15.75" thickBot="1" x14ac:dyDescent="0.3">
      <c r="A1074" s="7">
        <v>41323.540358796294</v>
      </c>
      <c r="B1074" s="8">
        <v>8</v>
      </c>
      <c r="C1074" s="8">
        <v>91</v>
      </c>
      <c r="D1074" s="8">
        <v>59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 spans="1:20" ht="15.75" thickBot="1" x14ac:dyDescent="0.3">
      <c r="A1075" s="7">
        <v>41323.610497685186</v>
      </c>
      <c r="B1075" s="8">
        <v>7</v>
      </c>
      <c r="C1075" s="8">
        <v>100</v>
      </c>
      <c r="D1075" s="8">
        <v>75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 spans="1:20" ht="15.75" thickBot="1" x14ac:dyDescent="0.3">
      <c r="A1076" s="7">
        <v>41323.654606481483</v>
      </c>
      <c r="B1076" s="8">
        <v>7</v>
      </c>
      <c r="C1076" s="8">
        <v>79</v>
      </c>
      <c r="D1076" s="8">
        <v>68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 spans="1:20" ht="15.75" thickBot="1" x14ac:dyDescent="0.3">
      <c r="A1077" s="7">
        <v>41323.66511574074</v>
      </c>
      <c r="B1077" s="8">
        <v>7</v>
      </c>
      <c r="C1077" s="8">
        <v>100</v>
      </c>
      <c r="D1077" s="8">
        <v>83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 spans="1:20" ht="15.75" thickBot="1" x14ac:dyDescent="0.3">
      <c r="A1078" s="7">
        <v>41323.685023148151</v>
      </c>
      <c r="B1078" s="8">
        <v>8</v>
      </c>
      <c r="C1078" s="8">
        <v>100</v>
      </c>
      <c r="D1078" s="8">
        <v>79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 spans="1:20" ht="15.75" thickBot="1" x14ac:dyDescent="0.3">
      <c r="A1079" s="7">
        <v>41323.720833333333</v>
      </c>
      <c r="B1079" s="8">
        <v>8.5</v>
      </c>
      <c r="C1079" s="8">
        <v>98</v>
      </c>
      <c r="D1079" s="8">
        <v>95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 spans="1:20" ht="15.75" thickBot="1" x14ac:dyDescent="0.3">
      <c r="A1080" s="7">
        <v>41323.750902777778</v>
      </c>
      <c r="B1080" s="8">
        <v>0</v>
      </c>
      <c r="C1080" s="8">
        <v>100</v>
      </c>
      <c r="D1080" s="8">
        <v>91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 spans="1:20" ht="15.75" thickBot="1" x14ac:dyDescent="0.3">
      <c r="A1081" s="7">
        <v>41323.920451388891</v>
      </c>
      <c r="B1081" s="8">
        <v>5</v>
      </c>
      <c r="C1081" s="8">
        <v>87</v>
      </c>
      <c r="D1081" s="8">
        <v>85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 spans="1:20" ht="15.75" thickBot="1" x14ac:dyDescent="0.3">
      <c r="A1082" s="7">
        <v>41323.971365740741</v>
      </c>
      <c r="B1082" s="8">
        <v>8</v>
      </c>
      <c r="C1082" s="8">
        <v>60</v>
      </c>
      <c r="D1082" s="8">
        <v>55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 spans="1:20" ht="15.75" thickBot="1" x14ac:dyDescent="0.3">
      <c r="A1083" s="7">
        <v>41323.973391203705</v>
      </c>
      <c r="B1083" s="8">
        <v>6.5</v>
      </c>
      <c r="C1083" s="8">
        <v>83</v>
      </c>
      <c r="D1083" s="8">
        <v>85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spans="1:20" ht="15.75" thickBot="1" x14ac:dyDescent="0.3">
      <c r="A1084" s="7">
        <v>41323.976840277777</v>
      </c>
      <c r="B1084" s="8">
        <v>7</v>
      </c>
      <c r="C1084" s="8">
        <v>95</v>
      </c>
      <c r="D1084" s="8">
        <v>95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 spans="1:20" ht="15.75" thickBot="1" x14ac:dyDescent="0.3">
      <c r="A1085" s="7">
        <v>41323.992789351854</v>
      </c>
      <c r="B1085" s="8">
        <v>6.5</v>
      </c>
      <c r="C1085" s="8">
        <v>68</v>
      </c>
      <c r="D1085" s="8">
        <v>86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 spans="1:20" ht="15.75" thickBot="1" x14ac:dyDescent="0.3">
      <c r="A1086" s="7">
        <v>41324.120428240742</v>
      </c>
      <c r="B1086" s="8">
        <v>0</v>
      </c>
      <c r="C1086" s="8">
        <v>74</v>
      </c>
      <c r="D1086" s="8">
        <v>76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 spans="1:20" ht="15.75" thickBot="1" x14ac:dyDescent="0.3">
      <c r="A1087" s="7">
        <v>41324.170208333337</v>
      </c>
      <c r="B1087" s="8">
        <v>9</v>
      </c>
      <c r="C1087" s="8">
        <v>195</v>
      </c>
      <c r="D1087" s="8">
        <v>91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 spans="1:20" ht="15.75" thickBot="1" x14ac:dyDescent="0.3">
      <c r="A1088" s="7">
        <v>41324.181585648148</v>
      </c>
      <c r="B1088" s="8">
        <v>8</v>
      </c>
      <c r="C1088" s="8">
        <v>95</v>
      </c>
      <c r="D1088" s="8">
        <v>100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 spans="1:20" ht="15.75" thickBot="1" x14ac:dyDescent="0.3">
      <c r="A1089" s="7">
        <v>41324.215185185189</v>
      </c>
      <c r="B1089" s="8">
        <v>9</v>
      </c>
      <c r="C1089" s="8">
        <v>91</v>
      </c>
      <c r="D1089" s="8">
        <v>77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 spans="1:20" ht="15.75" thickBot="1" x14ac:dyDescent="0.3">
      <c r="A1090" s="7">
        <v>41324.255682870367</v>
      </c>
      <c r="B1090" s="8">
        <v>3</v>
      </c>
      <c r="C1090" s="8">
        <v>100</v>
      </c>
      <c r="D1090" s="8">
        <v>87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 spans="1:20" ht="15.75" thickBot="1" x14ac:dyDescent="0.3">
      <c r="A1091" s="7">
        <v>41324.270879629628</v>
      </c>
      <c r="B1091" s="8">
        <v>8</v>
      </c>
      <c r="C1091" s="8">
        <v>8</v>
      </c>
      <c r="D1091" s="8">
        <v>7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 spans="1:20" ht="15.75" thickBot="1" x14ac:dyDescent="0.3">
      <c r="A1092" s="7">
        <v>41324.275833333333</v>
      </c>
      <c r="B1092" s="8">
        <v>7</v>
      </c>
      <c r="C1092" s="8">
        <v>87</v>
      </c>
      <c r="D1092" s="8">
        <v>76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 spans="1:20" ht="15.75" thickBot="1" x14ac:dyDescent="0.3">
      <c r="A1093" s="7">
        <v>41324.27584490741</v>
      </c>
      <c r="B1093" s="8">
        <v>3</v>
      </c>
      <c r="C1093" s="8">
        <v>100</v>
      </c>
      <c r="D1093" s="8">
        <v>87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 spans="1:20" ht="15.75" thickBot="1" x14ac:dyDescent="0.3">
      <c r="A1094" s="7">
        <v>41324.276747685188</v>
      </c>
      <c r="B1094" s="8">
        <v>7</v>
      </c>
      <c r="C1094" s="8">
        <v>87</v>
      </c>
      <c r="D1094" s="8">
        <v>76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 spans="1:20" ht="15.75" thickBot="1" x14ac:dyDescent="0.3">
      <c r="A1095" s="7">
        <v>41324.289525462962</v>
      </c>
      <c r="B1095" s="8">
        <v>4.5</v>
      </c>
      <c r="C1095" s="8">
        <v>22</v>
      </c>
      <c r="D1095" s="8">
        <v>15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 spans="1:20" ht="15.75" thickBot="1" x14ac:dyDescent="0.3">
      <c r="A1096" s="7">
        <v>41324.425671296296</v>
      </c>
      <c r="B1096" s="8">
        <v>0</v>
      </c>
      <c r="C1096" s="8">
        <v>98</v>
      </c>
      <c r="D1096" s="8">
        <v>50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 spans="1:20" ht="15.75" thickBot="1" x14ac:dyDescent="0.3">
      <c r="A1097" s="7">
        <v>41324.460648148146</v>
      </c>
      <c r="B1097" s="8">
        <v>8</v>
      </c>
      <c r="C1097" s="8">
        <v>95</v>
      </c>
      <c r="D1097" s="8">
        <v>82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 spans="1:20" ht="15.75" thickBot="1" x14ac:dyDescent="0.3">
      <c r="A1098" s="7">
        <v>41324.467141203706</v>
      </c>
      <c r="B1098" s="8">
        <v>8</v>
      </c>
      <c r="C1098" s="8">
        <v>191</v>
      </c>
      <c r="D1098" s="8">
        <v>91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 spans="1:20" ht="15.75" thickBot="1" x14ac:dyDescent="0.3">
      <c r="A1099" s="7">
        <v>41324.553287037037</v>
      </c>
      <c r="B1099" s="8">
        <v>9</v>
      </c>
      <c r="C1099" s="8">
        <v>83</v>
      </c>
      <c r="D1099" s="8">
        <v>70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 spans="1:20" ht="15.75" thickBot="1" x14ac:dyDescent="0.3">
      <c r="A1100" s="7">
        <v>41324.572245370371</v>
      </c>
      <c r="B1100" s="8">
        <v>0</v>
      </c>
      <c r="C1100" s="8">
        <v>95</v>
      </c>
      <c r="D1100" s="8">
        <v>91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2017-04-28T14:35:12Z</dcterms:created>
  <dcterms:modified xsi:type="dcterms:W3CDTF">2017-04-28T18:52:53Z</dcterms:modified>
</cp:coreProperties>
</file>