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WNSS\Dropbox\DataScienceMasters\Stats\Udacity\DataAnalystNanoDegree\IntroToInferentialStats\"/>
    </mc:Choice>
  </mc:AlternateContent>
  <bookViews>
    <workbookView xWindow="0" yWindow="0" windowWidth="28800" windowHeight="13020" activeTab="1"/>
  </bookViews>
  <sheets>
    <sheet name="mountain" sheetId="1" r:id="rId1"/>
    <sheet name="car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3" l="1"/>
  <c r="B28" i="3"/>
  <c r="B27" i="3"/>
  <c r="K24" i="3"/>
  <c r="L24" i="3"/>
  <c r="J24" i="3"/>
  <c r="J25" i="3" s="1"/>
  <c r="K25" i="3"/>
  <c r="K23" i="3"/>
  <c r="L23" i="3"/>
  <c r="J23" i="3"/>
  <c r="F18" i="3"/>
  <c r="D24" i="3"/>
  <c r="E24" i="3"/>
  <c r="C24" i="3"/>
  <c r="C25" i="3" s="1"/>
  <c r="E23" i="3"/>
  <c r="E25" i="3" s="1"/>
  <c r="D23" i="3"/>
  <c r="D25" i="3" s="1"/>
  <c r="C23" i="3"/>
  <c r="D18" i="3"/>
  <c r="E18" i="3"/>
  <c r="C18" i="3"/>
  <c r="F17" i="3"/>
  <c r="F16" i="3"/>
  <c r="B5" i="1"/>
  <c r="L25" i="3" l="1"/>
</calcChain>
</file>

<file path=xl/sharedStrings.xml><?xml version="1.0" encoding="utf-8"?>
<sst xmlns="http://schemas.openxmlformats.org/spreadsheetml/2006/main" count="37" uniqueCount="22">
  <si>
    <t>n</t>
  </si>
  <si>
    <t>expected</t>
  </si>
  <si>
    <t>observed</t>
  </si>
  <si>
    <t>success</t>
  </si>
  <si>
    <t>not success</t>
  </si>
  <si>
    <t>chi-squared</t>
  </si>
  <si>
    <t>dF</t>
  </si>
  <si>
    <t>p</t>
  </si>
  <si>
    <t>&lt;--  9% chance of a Type I error --&gt; if we do concluse guide is better, there's a 9% chance we're wrong --&gt; difference is NOT sig at alpha = 0.01 nor 0.05 --&gt; differences are due to chance</t>
  </si>
  <si>
    <t>see glass?</t>
  </si>
  <si>
    <t>y</t>
  </si>
  <si>
    <t>hit</t>
  </si>
  <si>
    <t>smash</t>
  </si>
  <si>
    <t>control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</si>
  <si>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H(0): Response for the glass question is independent of the wording in the question</t>
    </r>
  </si>
  <si>
    <t>EXPECTED</t>
  </si>
  <si>
    <t>OBSERVED</t>
  </si>
  <si>
    <t>EXPECTED.2</t>
  </si>
  <si>
    <t>&lt;-- reject null = there is some relationship between the wording of the question and the response</t>
  </si>
  <si>
    <t xml:space="preserve"> chi-crit @ 0.05</t>
  </si>
  <si>
    <t>Cramer's V (phi(c))</t>
  </si>
  <si>
    <t>&lt;-- small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</si>
</sst>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3" xfId="0" applyFont="1" applyFill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6" fillId="0" borderId="0" xfId="0" applyFont="1"/>
    <xf numFmtId="44" fontId="3" fillId="0" borderId="1" xfId="1" applyFont="1" applyBorder="1" applyAlignment="1">
      <alignment horizontal="right" wrapText="1"/>
    </xf>
    <xf numFmtId="1" fontId="1" fillId="0" borderId="0" xfId="0" applyNumberFormat="1" applyFont="1"/>
    <xf numFmtId="0" fontId="8" fillId="0" borderId="0" xfId="0" applyFont="1"/>
    <xf numFmtId="0" fontId="1" fillId="0" borderId="0" xfId="0" applyFont="1" applyAlignment="1">
      <alignment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5" fillId="0" borderId="5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center" indent="2"/>
    </xf>
    <xf numFmtId="2" fontId="1" fillId="0" borderId="0" xfId="0" applyNumberFormat="1" applyFont="1"/>
    <xf numFmtId="0" fontId="3" fillId="2" borderId="1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righ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30</xdr:row>
      <xdr:rowOff>0</xdr:rowOff>
    </xdr:from>
    <xdr:to>
      <xdr:col>13</xdr:col>
      <xdr:colOff>608864</xdr:colOff>
      <xdr:row>39</xdr:row>
      <xdr:rowOff>56929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5600" y="6238875"/>
          <a:ext cx="5885714" cy="17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85" zoomScaleNormal="85" workbookViewId="0">
      <selection activeCell="C7" sqref="C7:I7"/>
    </sheetView>
  </sheetViews>
  <sheetFormatPr defaultRowHeight="15" x14ac:dyDescent="0.25"/>
  <cols>
    <col min="1" max="1" width="16.140625" bestFit="1" customWidth="1"/>
    <col min="2" max="2" width="11.7109375" bestFit="1" customWidth="1"/>
    <col min="3" max="3" width="13.5703125" customWidth="1"/>
    <col min="4" max="4" width="26.42578125" style="6" customWidth="1"/>
    <col min="5" max="5" width="14" customWidth="1"/>
    <col min="6" max="6" width="12.28515625" customWidth="1"/>
    <col min="7" max="7" width="9.5703125" customWidth="1"/>
    <col min="8" max="8" width="11.7109375" bestFit="1" customWidth="1"/>
    <col min="9" max="9" width="78.7109375" customWidth="1"/>
    <col min="10" max="10" width="17.85546875" customWidth="1"/>
    <col min="11" max="11" width="5.28515625" customWidth="1"/>
    <col min="12" max="12" width="20.7109375" bestFit="1" customWidth="1"/>
    <col min="16" max="16" width="12.140625" bestFit="1" customWidth="1"/>
    <col min="17" max="17" width="7" customWidth="1"/>
    <col min="18" max="18" width="10.5703125" customWidth="1"/>
  </cols>
  <sheetData>
    <row r="1" spans="1:30" ht="15.75" thickBot="1" x14ac:dyDescent="0.3">
      <c r="A1" s="2" t="s">
        <v>0</v>
      </c>
      <c r="B1" s="27">
        <v>100</v>
      </c>
      <c r="C1" s="2"/>
      <c r="D1" s="5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30" ht="15.75" thickBot="1" x14ac:dyDescent="0.3">
      <c r="A2" s="3"/>
      <c r="B2" s="3" t="s">
        <v>3</v>
      </c>
      <c r="C2" s="3" t="s">
        <v>4</v>
      </c>
      <c r="D2" s="8"/>
      <c r="E2" s="9"/>
      <c r="F2" s="19"/>
      <c r="G2" s="20"/>
      <c r="H2" s="7"/>
      <c r="I2" s="7"/>
      <c r="J2" s="10"/>
      <c r="K2" s="2"/>
      <c r="L2" s="2"/>
      <c r="M2" s="2"/>
      <c r="N2" s="2"/>
      <c r="O2" s="2"/>
      <c r="P2" s="2"/>
      <c r="Q2" s="2"/>
      <c r="R2" s="2"/>
      <c r="S2" s="2"/>
      <c r="T2" s="2"/>
    </row>
    <row r="3" spans="1:30" ht="15.75" thickBot="1" x14ac:dyDescent="0.3">
      <c r="A3" s="3" t="s">
        <v>1</v>
      </c>
      <c r="B3" s="9">
        <v>33</v>
      </c>
      <c r="C3" s="9">
        <v>67</v>
      </c>
      <c r="D3" s="8"/>
      <c r="E3" s="9"/>
      <c r="F3" s="19"/>
      <c r="G3" s="26"/>
      <c r="H3" s="26"/>
      <c r="I3" s="26"/>
      <c r="J3" s="20"/>
      <c r="K3" s="2"/>
      <c r="L3" s="2"/>
      <c r="M3" s="2"/>
      <c r="N3" s="2"/>
      <c r="O3" s="2"/>
      <c r="P3" s="2"/>
      <c r="Q3" s="2"/>
      <c r="R3" s="2"/>
      <c r="S3" s="2"/>
      <c r="T3" s="2"/>
    </row>
    <row r="4" spans="1:30" ht="15.75" customHeight="1" thickBot="1" x14ac:dyDescent="0.3">
      <c r="A4" s="3" t="s">
        <v>2</v>
      </c>
      <c r="B4" s="9">
        <v>41</v>
      </c>
      <c r="C4" s="9">
        <v>59</v>
      </c>
      <c r="D4" s="8"/>
      <c r="E4" s="9"/>
      <c r="F4" s="19"/>
      <c r="G4" s="26"/>
      <c r="H4" s="26"/>
      <c r="I4" s="26"/>
      <c r="J4" s="20"/>
      <c r="K4" s="2"/>
      <c r="L4" s="2"/>
      <c r="M4" s="2"/>
      <c r="N4" s="2"/>
      <c r="O4" s="2"/>
      <c r="P4" s="2"/>
      <c r="Q4" s="2"/>
      <c r="R4" s="2"/>
      <c r="S4" s="2"/>
      <c r="T4" s="2"/>
    </row>
    <row r="5" spans="1:30" ht="15.75" thickBot="1" x14ac:dyDescent="0.3">
      <c r="A5" s="3" t="s">
        <v>5</v>
      </c>
      <c r="B5" s="9">
        <f>((B4-B3)^2/B3)+((C4-C3)^2/C3)</f>
        <v>2.8946178199909545</v>
      </c>
      <c r="C5" s="9"/>
      <c r="D5" s="8"/>
      <c r="E5" s="9"/>
      <c r="F5" s="7"/>
      <c r="G5" s="7"/>
      <c r="H5" s="7"/>
      <c r="I5" s="7"/>
      <c r="J5" s="10"/>
      <c r="K5" s="2"/>
      <c r="L5" s="2"/>
      <c r="M5" s="2"/>
      <c r="N5" s="2"/>
      <c r="O5" s="2"/>
      <c r="P5" s="2"/>
      <c r="Q5" s="2"/>
      <c r="R5" s="2"/>
      <c r="S5" s="2"/>
      <c r="T5" s="2"/>
    </row>
    <row r="6" spans="1:30" ht="15.75" thickBot="1" x14ac:dyDescent="0.3">
      <c r="A6" s="3" t="s">
        <v>6</v>
      </c>
      <c r="B6" s="9">
        <v>1</v>
      </c>
      <c r="C6" s="3"/>
      <c r="D6" s="8"/>
      <c r="E6" s="9"/>
      <c r="F6" s="11"/>
      <c r="G6" s="7"/>
      <c r="H6" s="7"/>
      <c r="I6" s="7"/>
      <c r="J6" s="10"/>
      <c r="K6" s="2"/>
      <c r="L6" s="2"/>
      <c r="M6" s="2"/>
      <c r="N6" s="2"/>
      <c r="O6" s="2"/>
      <c r="P6" s="2"/>
      <c r="Q6" s="2"/>
      <c r="R6" s="2"/>
      <c r="S6" s="2"/>
      <c r="T6" s="2"/>
    </row>
    <row r="7" spans="1:30" ht="15.75" customHeight="1" thickBot="1" x14ac:dyDescent="0.3">
      <c r="A7" s="3" t="s">
        <v>7</v>
      </c>
      <c r="B7" s="1">
        <v>8.8900000000000007E-2</v>
      </c>
      <c r="C7" s="28" t="s">
        <v>8</v>
      </c>
      <c r="D7" s="29"/>
      <c r="E7" s="29"/>
      <c r="F7" s="29"/>
      <c r="G7" s="29"/>
      <c r="H7" s="29"/>
      <c r="I7" s="30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30" ht="15.75" thickBot="1" x14ac:dyDescent="0.3">
      <c r="A8" s="3"/>
      <c r="B8" s="3"/>
      <c r="C8" s="3"/>
      <c r="D8" s="8"/>
      <c r="E8" s="9"/>
      <c r="F8" s="3"/>
      <c r="G8" s="3"/>
      <c r="H8" s="3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30" ht="15.75" thickBot="1" x14ac:dyDescent="0.3">
      <c r="A9" s="3"/>
      <c r="B9" s="3"/>
      <c r="C9" s="3"/>
      <c r="D9" s="8"/>
      <c r="E9" s="9"/>
      <c r="F9" s="3"/>
      <c r="G9" s="3"/>
      <c r="H9" s="3"/>
      <c r="I9" s="3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30" ht="15.75" thickBot="1" x14ac:dyDescent="0.3">
      <c r="A10" s="3"/>
      <c r="B10" s="3"/>
      <c r="C10" s="3"/>
      <c r="D10" s="8"/>
      <c r="E10" s="9"/>
      <c r="F10" s="21"/>
      <c r="G10" s="23"/>
      <c r="H10" s="23"/>
      <c r="I10" s="23"/>
      <c r="J10" s="23"/>
      <c r="K10" s="23"/>
      <c r="L10" s="23"/>
      <c r="M10" s="23"/>
      <c r="N10" s="23"/>
      <c r="O10" s="22"/>
      <c r="P10" s="2"/>
      <c r="Q10" s="4"/>
      <c r="S10" s="2"/>
      <c r="T10" s="2"/>
    </row>
    <row r="11" spans="1:30" ht="15.75" thickBot="1" x14ac:dyDescent="0.3">
      <c r="A11" s="2"/>
      <c r="B11" s="2"/>
      <c r="C11" s="3"/>
      <c r="D11" s="5"/>
      <c r="E11" s="3"/>
      <c r="F11" s="3"/>
      <c r="G11" s="3"/>
      <c r="H11" s="3"/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0" ht="15.75" customHeight="1" thickBot="1" x14ac:dyDescent="0.3">
      <c r="A12" s="2"/>
      <c r="B12" s="2"/>
      <c r="C12" s="3"/>
      <c r="D12" s="8"/>
      <c r="E12" s="9"/>
      <c r="F12" s="3"/>
      <c r="G12" s="3"/>
      <c r="H12" s="3"/>
      <c r="I12" s="3"/>
      <c r="J12" s="2"/>
      <c r="K12" s="2"/>
      <c r="L12" s="2"/>
      <c r="M12" s="2"/>
      <c r="N12" s="2"/>
      <c r="O12" s="2"/>
      <c r="P12" s="2"/>
      <c r="Q12" s="24"/>
      <c r="R12" s="25"/>
      <c r="S12" s="25"/>
      <c r="T12" s="25"/>
      <c r="U12" s="25"/>
      <c r="V12" s="25"/>
    </row>
    <row r="13" spans="1:30" ht="27" customHeight="1" thickBot="1" x14ac:dyDescent="0.3">
      <c r="A13" s="2"/>
      <c r="B13" s="2"/>
      <c r="C13" s="3"/>
      <c r="D13" s="8"/>
      <c r="E13" s="12"/>
      <c r="F13" s="21"/>
      <c r="G13" s="22"/>
      <c r="H13" s="9"/>
      <c r="I13" s="3"/>
      <c r="J13" s="2"/>
      <c r="K13" s="2"/>
      <c r="L13" s="2"/>
      <c r="M13" s="2"/>
      <c r="N13" s="2"/>
      <c r="O13" s="2"/>
      <c r="P13" s="2"/>
      <c r="Q13" s="24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0" ht="15.75" thickBot="1" x14ac:dyDescent="0.3">
      <c r="A14" s="2"/>
      <c r="B14" s="2"/>
      <c r="C14" s="3"/>
      <c r="F14" s="3"/>
      <c r="G14" s="3"/>
      <c r="H14" s="3"/>
      <c r="I14" s="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30" ht="15.75" thickBot="1" x14ac:dyDescent="0.3">
      <c r="A15" s="2"/>
      <c r="B15" s="2"/>
      <c r="C15" s="3"/>
      <c r="D15" s="8"/>
      <c r="E15" s="3"/>
      <c r="F15" s="3"/>
      <c r="G15" s="3"/>
      <c r="H15" s="3"/>
      <c r="I15" s="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30" ht="15.75" thickBot="1" x14ac:dyDescent="0.3">
      <c r="A16" s="2"/>
      <c r="B16" s="2"/>
      <c r="C16" s="3"/>
      <c r="D16" s="8"/>
      <c r="E16" s="3"/>
      <c r="F16" s="3"/>
      <c r="G16" s="3"/>
      <c r="H16" s="3"/>
      <c r="I16" s="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.75" thickBot="1" x14ac:dyDescent="0.3">
      <c r="A17" s="2"/>
      <c r="B17" s="2"/>
      <c r="C17" s="3"/>
      <c r="D17" s="8"/>
      <c r="E17" s="9"/>
      <c r="F17" s="3"/>
      <c r="G17" s="3"/>
      <c r="H17" s="3"/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5.75" thickBot="1" x14ac:dyDescent="0.3">
      <c r="A18" s="2"/>
      <c r="B18" s="2"/>
      <c r="C18" s="3"/>
      <c r="D18" s="5"/>
      <c r="E18" s="3"/>
      <c r="F18" s="3"/>
      <c r="G18" s="3"/>
      <c r="H18" s="3"/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.75" thickBot="1" x14ac:dyDescent="0.3">
      <c r="A19" s="2"/>
      <c r="B19" s="2"/>
      <c r="C19" s="3"/>
      <c r="D19" s="5"/>
      <c r="E19" s="3"/>
      <c r="F19" s="3"/>
      <c r="G19" s="3"/>
      <c r="H19" s="3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5.75" thickBot="1" x14ac:dyDescent="0.3">
      <c r="A20" s="2"/>
      <c r="B20" s="2"/>
      <c r="C20" s="3"/>
      <c r="D20" s="5"/>
      <c r="E20" s="3"/>
      <c r="F20" s="3"/>
      <c r="G20" s="3"/>
      <c r="H20" s="3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.75" thickBot="1" x14ac:dyDescent="0.3">
      <c r="A21" s="2"/>
      <c r="B21" s="2"/>
      <c r="C21" s="3"/>
      <c r="D21" s="5"/>
      <c r="E21" s="3"/>
      <c r="F21" s="3"/>
      <c r="G21" s="3"/>
      <c r="H21" s="3"/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.75" thickBot="1" x14ac:dyDescent="0.3">
      <c r="A22" s="2"/>
      <c r="B22" s="2"/>
      <c r="C22" s="3"/>
      <c r="D22" s="5"/>
      <c r="E22" s="3"/>
      <c r="F22" s="3"/>
      <c r="G22" s="3"/>
      <c r="H22" s="3"/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.75" thickBot="1" x14ac:dyDescent="0.3">
      <c r="A23" s="2"/>
      <c r="B23" s="2"/>
      <c r="C23" s="3"/>
      <c r="D23" s="5"/>
      <c r="E23" s="3"/>
      <c r="F23" s="3"/>
      <c r="G23" s="3"/>
      <c r="H23" s="3"/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5.75" thickBot="1" x14ac:dyDescent="0.3">
      <c r="A24" s="2"/>
      <c r="B24" s="2"/>
      <c r="C24" s="3"/>
      <c r="D24" s="8"/>
      <c r="E24" s="3"/>
      <c r="F24" s="3"/>
      <c r="G24" s="3"/>
      <c r="H24" s="3"/>
      <c r="I24" s="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5.75" thickBot="1" x14ac:dyDescent="0.3">
      <c r="A25" s="16"/>
      <c r="B25" s="17"/>
      <c r="C25" s="17"/>
      <c r="D25" s="18"/>
      <c r="E25" s="3"/>
      <c r="F25" s="3"/>
      <c r="G25" s="3"/>
      <c r="H25" s="3"/>
      <c r="I25" s="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5.75" thickBot="1" x14ac:dyDescent="0.3">
      <c r="A26" s="2"/>
      <c r="B26" s="2"/>
      <c r="C26" s="3"/>
      <c r="D26" s="5"/>
      <c r="E26" s="3"/>
      <c r="F26" s="3"/>
      <c r="G26" s="3"/>
      <c r="H26" s="3"/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.75" thickBot="1" x14ac:dyDescent="0.3">
      <c r="A27" s="2"/>
      <c r="B27" s="2"/>
      <c r="C27" s="3"/>
      <c r="D27" s="5"/>
      <c r="E27" s="3"/>
      <c r="F27" s="3"/>
      <c r="G27" s="2"/>
      <c r="H27" s="3"/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5.75" thickBot="1" x14ac:dyDescent="0.3">
      <c r="A28" s="2"/>
      <c r="B28" s="2"/>
      <c r="C28" s="3"/>
      <c r="D28" s="5"/>
      <c r="E28" s="3"/>
      <c r="F28" s="3"/>
      <c r="G28" s="3"/>
      <c r="H28" s="3"/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5.75" thickBot="1" x14ac:dyDescent="0.3">
      <c r="A29" s="2"/>
      <c r="B29" s="2"/>
      <c r="C29" s="3"/>
      <c r="D29" s="5"/>
      <c r="E29" s="3"/>
      <c r="F29" s="3"/>
      <c r="G29" s="3"/>
      <c r="H29" s="3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5.75" customHeight="1" thickBot="1" x14ac:dyDescent="0.3">
      <c r="A30" s="2"/>
      <c r="B30" s="2"/>
      <c r="C30" s="3"/>
      <c r="D30" s="5"/>
      <c r="E30" s="3"/>
      <c r="F30" s="3"/>
      <c r="G30" s="3"/>
      <c r="H30" s="3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.75" thickBot="1" x14ac:dyDescent="0.3">
      <c r="A31" s="2"/>
      <c r="B31" s="2"/>
      <c r="C31" s="3"/>
      <c r="D31" s="5"/>
      <c r="E31" s="3"/>
      <c r="F31" s="3"/>
      <c r="G31" s="3"/>
      <c r="H31" s="3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5.75" thickBot="1" x14ac:dyDescent="0.3">
      <c r="A32" s="2"/>
      <c r="B32" s="2"/>
      <c r="C32" s="3"/>
      <c r="D32" s="5"/>
      <c r="E32" s="3"/>
      <c r="F32" s="3"/>
      <c r="G32" s="3"/>
      <c r="H32" s="3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5.75" thickBot="1" x14ac:dyDescent="0.3">
      <c r="A33" s="2"/>
      <c r="B33" s="2"/>
      <c r="C33" s="3"/>
      <c r="D33" s="5"/>
      <c r="E33" s="3"/>
      <c r="F33" s="3"/>
      <c r="G33" s="3"/>
      <c r="H33" s="3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5.75" thickBot="1" x14ac:dyDescent="0.3">
      <c r="A34" s="2"/>
      <c r="B34" s="2"/>
      <c r="C34" s="3"/>
      <c r="D34" s="5"/>
      <c r="E34" s="3"/>
      <c r="F34" s="3"/>
      <c r="G34" s="3"/>
      <c r="H34" s="3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5.75" thickBot="1" x14ac:dyDescent="0.3">
      <c r="A35" s="2"/>
      <c r="B35" s="2"/>
      <c r="C35" s="3"/>
      <c r="D35" s="5"/>
      <c r="E35" s="3"/>
      <c r="F35" s="3"/>
      <c r="G35" s="3"/>
      <c r="H35" s="3"/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5.75" thickBot="1" x14ac:dyDescent="0.3">
      <c r="A36" s="2"/>
      <c r="B36" s="2"/>
      <c r="C36" s="3"/>
      <c r="D36" s="5"/>
      <c r="E36" s="3"/>
      <c r="F36" s="3"/>
      <c r="G36" s="3"/>
      <c r="H36" s="3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.75" thickBot="1" x14ac:dyDescent="0.3">
      <c r="A37" s="2"/>
      <c r="B37" s="2"/>
      <c r="C37" s="3"/>
      <c r="D37" s="5"/>
      <c r="E37" s="3"/>
      <c r="F37" s="3"/>
      <c r="G37" s="3"/>
      <c r="H37" s="3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5.75" thickBot="1" x14ac:dyDescent="0.3">
      <c r="A38" s="2"/>
      <c r="B38" s="2"/>
      <c r="C38" s="3"/>
      <c r="D38" s="5"/>
      <c r="E38" s="3"/>
      <c r="F38" s="3"/>
      <c r="G38" s="3"/>
      <c r="H38" s="3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5.75" thickBot="1" x14ac:dyDescent="0.3">
      <c r="A39" s="2"/>
      <c r="B39" s="2"/>
      <c r="C39" s="3"/>
      <c r="D39" s="5"/>
      <c r="E39" s="3"/>
      <c r="F39" s="3"/>
      <c r="G39" s="3"/>
      <c r="H39" s="3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5.75" thickBot="1" x14ac:dyDescent="0.3">
      <c r="A40" s="2"/>
      <c r="B40" s="2"/>
      <c r="C40" s="3"/>
      <c r="D40" s="5"/>
      <c r="E40" s="3"/>
      <c r="F40" s="3"/>
      <c r="G40" s="3"/>
      <c r="H40" s="3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5.75" thickBot="1" x14ac:dyDescent="0.3">
      <c r="A41" s="2"/>
      <c r="B41" s="2"/>
      <c r="C41" s="3"/>
      <c r="D41" s="5"/>
      <c r="E41" s="3"/>
      <c r="F41" s="3"/>
      <c r="G41" s="3"/>
      <c r="H41" s="3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5.75" thickBot="1" x14ac:dyDescent="0.3">
      <c r="A42" s="2"/>
      <c r="B42" s="2"/>
      <c r="C42" s="3"/>
      <c r="D42" s="5"/>
      <c r="E42" s="3"/>
      <c r="F42" s="3"/>
      <c r="G42" s="2"/>
      <c r="H42" s="3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5.75" thickBot="1" x14ac:dyDescent="0.3">
      <c r="A43" s="2"/>
      <c r="B43" s="2"/>
      <c r="C43" s="3"/>
      <c r="D43" s="5"/>
      <c r="E43" s="3"/>
      <c r="F43" s="3"/>
      <c r="G43" s="3"/>
      <c r="H43" s="3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5.75" thickBot="1" x14ac:dyDescent="0.3">
      <c r="A44" s="2"/>
      <c r="B44" s="2"/>
      <c r="C44" s="3"/>
      <c r="D44" s="5"/>
      <c r="E44" s="3"/>
      <c r="F44" s="3"/>
      <c r="G44" s="3"/>
      <c r="H44" s="3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5.75" thickBot="1" x14ac:dyDescent="0.3">
      <c r="A45" s="2"/>
      <c r="B45" s="2"/>
      <c r="C45" s="3"/>
      <c r="D45" s="5"/>
      <c r="E45" s="3"/>
      <c r="F45" s="3"/>
      <c r="G45" s="3"/>
      <c r="H45" s="3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5.75" thickBot="1" x14ac:dyDescent="0.3">
      <c r="A46" s="2"/>
      <c r="B46" s="2"/>
      <c r="C46" s="3"/>
      <c r="D46" s="5"/>
      <c r="E46" s="3"/>
      <c r="F46" s="3"/>
      <c r="G46" s="3"/>
      <c r="H46" s="3"/>
      <c r="I46" s="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5.75" thickBot="1" x14ac:dyDescent="0.3">
      <c r="A47" s="2"/>
      <c r="B47" s="2"/>
      <c r="C47" s="3"/>
      <c r="D47" s="5"/>
      <c r="E47" s="3"/>
      <c r="F47" s="3"/>
      <c r="G47" s="3"/>
      <c r="H47" s="3"/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.75" thickBot="1" x14ac:dyDescent="0.3">
      <c r="A48" s="2"/>
      <c r="B48" s="2"/>
      <c r="C48" s="3"/>
      <c r="D48" s="5"/>
      <c r="E48" s="3"/>
      <c r="F48" s="3"/>
      <c r="G48" s="3"/>
      <c r="H48" s="3"/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.75" thickBot="1" x14ac:dyDescent="0.3">
      <c r="A49" s="2"/>
      <c r="B49" s="2"/>
      <c r="C49" s="3"/>
      <c r="D49" s="5"/>
      <c r="E49" s="3"/>
      <c r="F49" s="3"/>
      <c r="G49" s="3"/>
      <c r="H49" s="3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.75" thickBot="1" x14ac:dyDescent="0.3">
      <c r="A50" s="2"/>
      <c r="B50" s="2"/>
      <c r="C50" s="3"/>
      <c r="D50" s="5"/>
      <c r="E50" s="3"/>
      <c r="F50" s="3"/>
      <c r="G50" s="3"/>
      <c r="H50" s="3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.75" thickBot="1" x14ac:dyDescent="0.3">
      <c r="A51" s="2"/>
      <c r="B51" s="2"/>
      <c r="C51" s="3"/>
      <c r="D51" s="5"/>
      <c r="E51" s="3"/>
      <c r="F51" s="3"/>
      <c r="G51" s="3"/>
      <c r="H51" s="3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5.75" thickBot="1" x14ac:dyDescent="0.3">
      <c r="A52" s="2"/>
      <c r="B52" s="2"/>
      <c r="C52" s="3"/>
      <c r="D52" s="5"/>
      <c r="E52" s="3"/>
      <c r="F52" s="3"/>
      <c r="G52" s="3"/>
      <c r="H52" s="3"/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5.75" thickBot="1" x14ac:dyDescent="0.3">
      <c r="A53" s="2"/>
      <c r="B53" s="2"/>
      <c r="C53" s="3"/>
      <c r="D53" s="5"/>
      <c r="E53" s="3"/>
      <c r="F53" s="3"/>
      <c r="G53" s="3"/>
      <c r="H53" s="3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5.75" thickBot="1" x14ac:dyDescent="0.3">
      <c r="A54" s="2"/>
      <c r="B54" s="2"/>
      <c r="C54" s="3"/>
      <c r="D54" s="5"/>
      <c r="E54" s="3"/>
      <c r="F54" s="3"/>
      <c r="G54" s="3"/>
      <c r="H54" s="3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5.75" thickBot="1" x14ac:dyDescent="0.3">
      <c r="A55" s="2"/>
      <c r="B55" s="2"/>
      <c r="C55" s="3"/>
      <c r="D55" s="5"/>
      <c r="E55" s="3"/>
      <c r="F55" s="3"/>
      <c r="G55" s="3"/>
      <c r="H55" s="3"/>
      <c r="I55" s="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5.75" thickBot="1" x14ac:dyDescent="0.3">
      <c r="A56" s="2"/>
      <c r="B56" s="2"/>
      <c r="C56" s="3"/>
      <c r="D56" s="5"/>
      <c r="E56" s="3"/>
      <c r="F56" s="3"/>
      <c r="G56" s="3"/>
      <c r="H56" s="3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5.75" thickBot="1" x14ac:dyDescent="0.3">
      <c r="A57" s="2"/>
      <c r="B57" s="2"/>
      <c r="C57" s="3"/>
      <c r="D57" s="5"/>
      <c r="E57" s="3"/>
      <c r="F57" s="3"/>
      <c r="G57" s="3"/>
      <c r="H57" s="3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5.75" thickBot="1" x14ac:dyDescent="0.3">
      <c r="A58" s="2"/>
      <c r="B58" s="2"/>
      <c r="C58" s="3"/>
      <c r="D58" s="5"/>
      <c r="E58" s="3"/>
      <c r="F58" s="3"/>
      <c r="G58" s="3"/>
      <c r="H58" s="3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5.75" thickBot="1" x14ac:dyDescent="0.3">
      <c r="A59" s="2"/>
      <c r="B59" s="2"/>
      <c r="C59" s="3"/>
      <c r="D59" s="5"/>
      <c r="E59" s="3"/>
      <c r="F59" s="3"/>
      <c r="G59" s="3"/>
      <c r="H59" s="3"/>
      <c r="I59" s="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5.75" thickBot="1" x14ac:dyDescent="0.3">
      <c r="A60" s="2"/>
      <c r="B60" s="2"/>
      <c r="C60" s="3"/>
      <c r="D60" s="5"/>
      <c r="E60" s="3"/>
      <c r="F60" s="3"/>
      <c r="G60" s="3"/>
      <c r="H60" s="3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5.75" thickBot="1" x14ac:dyDescent="0.3">
      <c r="A61" s="2"/>
      <c r="B61" s="2"/>
      <c r="C61" s="3"/>
      <c r="D61" s="5"/>
      <c r="E61" s="3"/>
      <c r="F61" s="3"/>
      <c r="G61" s="3"/>
      <c r="H61" s="3"/>
      <c r="I61" s="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5.75" thickBot="1" x14ac:dyDescent="0.3">
      <c r="A62" s="2"/>
      <c r="B62" s="2"/>
      <c r="C62" s="3"/>
      <c r="D62" s="5"/>
      <c r="E62" s="3"/>
      <c r="F62" s="3"/>
      <c r="G62" s="3"/>
      <c r="H62" s="3"/>
      <c r="I62" s="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5.75" thickBot="1" x14ac:dyDescent="0.3">
      <c r="A63" s="2"/>
      <c r="B63" s="2"/>
      <c r="C63" s="2"/>
      <c r="D63" s="5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5.75" thickBot="1" x14ac:dyDescent="0.3">
      <c r="A64" s="2"/>
      <c r="B64" s="2"/>
      <c r="C64" s="2"/>
      <c r="D64" s="5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5.75" thickBot="1" x14ac:dyDescent="0.3">
      <c r="A65" s="2"/>
      <c r="B65" s="2"/>
      <c r="C65" s="2"/>
      <c r="D65" s="5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5.75" thickBot="1" x14ac:dyDescent="0.3">
      <c r="A66" s="2"/>
      <c r="B66" s="2"/>
      <c r="C66" s="2"/>
      <c r="D66" s="5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5.75" thickBot="1" x14ac:dyDescent="0.3">
      <c r="A67" s="2"/>
      <c r="B67" s="2"/>
      <c r="C67" s="2"/>
      <c r="D67" s="5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5.75" thickBot="1" x14ac:dyDescent="0.3">
      <c r="A68" s="2"/>
      <c r="B68" s="2"/>
      <c r="C68" s="2"/>
      <c r="D68" s="5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5.75" thickBot="1" x14ac:dyDescent="0.3">
      <c r="A69" s="2"/>
      <c r="B69" s="2"/>
      <c r="C69" s="2"/>
      <c r="D69" s="5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5.75" thickBot="1" x14ac:dyDescent="0.3">
      <c r="A70" s="2"/>
      <c r="B70" s="2"/>
      <c r="C70" s="2"/>
      <c r="D70" s="5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5.75" thickBot="1" x14ac:dyDescent="0.3">
      <c r="A71" s="2"/>
      <c r="B71" s="2"/>
      <c r="C71" s="2"/>
      <c r="D71" s="5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5.75" thickBot="1" x14ac:dyDescent="0.3">
      <c r="A72" s="2"/>
      <c r="B72" s="2"/>
      <c r="C72" s="2"/>
      <c r="D72" s="5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5.75" thickBot="1" x14ac:dyDescent="0.3">
      <c r="A73" s="2"/>
      <c r="B73" s="2"/>
      <c r="C73" s="2"/>
      <c r="D73" s="5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5.75" thickBot="1" x14ac:dyDescent="0.3">
      <c r="A74" s="2"/>
      <c r="B74" s="2"/>
      <c r="C74" s="2"/>
      <c r="D74" s="5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5.75" thickBot="1" x14ac:dyDescent="0.3">
      <c r="A75" s="2"/>
      <c r="B75" s="2"/>
      <c r="C75" s="2"/>
      <c r="D75" s="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5.75" thickBot="1" x14ac:dyDescent="0.3">
      <c r="A76" s="2"/>
      <c r="B76" s="2"/>
      <c r="C76" s="2"/>
      <c r="D76" s="5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5.75" thickBot="1" x14ac:dyDescent="0.3">
      <c r="A77" s="2"/>
      <c r="B77" s="2"/>
      <c r="C77" s="2"/>
      <c r="D77" s="5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5.75" thickBot="1" x14ac:dyDescent="0.3">
      <c r="A78" s="2"/>
      <c r="B78" s="2"/>
      <c r="C78" s="2"/>
      <c r="D78" s="5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5.75" thickBot="1" x14ac:dyDescent="0.3">
      <c r="A79" s="2"/>
      <c r="B79" s="2"/>
      <c r="C79" s="2"/>
      <c r="D79" s="5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5.75" thickBot="1" x14ac:dyDescent="0.3">
      <c r="A80" s="2"/>
      <c r="B80" s="2"/>
      <c r="C80" s="2"/>
      <c r="D80" s="5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5.75" thickBot="1" x14ac:dyDescent="0.3">
      <c r="A81" s="2"/>
      <c r="B81" s="2"/>
      <c r="C81" s="2"/>
      <c r="D81" s="5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5.75" thickBot="1" x14ac:dyDescent="0.3">
      <c r="A82" s="2"/>
      <c r="B82" s="2"/>
      <c r="C82" s="2"/>
      <c r="D82" s="5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5.75" thickBot="1" x14ac:dyDescent="0.3">
      <c r="A83" s="2"/>
      <c r="B83" s="2"/>
      <c r="C83" s="2"/>
      <c r="D83" s="5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5.75" thickBot="1" x14ac:dyDescent="0.3">
      <c r="A84" s="2"/>
      <c r="B84" s="2"/>
      <c r="C84" s="2"/>
      <c r="D84" s="5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5.75" thickBot="1" x14ac:dyDescent="0.3">
      <c r="A85" s="2"/>
      <c r="B85" s="2"/>
      <c r="C85" s="2"/>
      <c r="D85" s="5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5.75" thickBot="1" x14ac:dyDescent="0.3">
      <c r="A86" s="2"/>
      <c r="B86" s="2"/>
      <c r="C86" s="2"/>
      <c r="D86" s="5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5.75" thickBot="1" x14ac:dyDescent="0.3">
      <c r="A87" s="2"/>
      <c r="B87" s="2"/>
      <c r="C87" s="2"/>
      <c r="D87" s="5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5.75" thickBot="1" x14ac:dyDescent="0.3">
      <c r="A88" s="2"/>
      <c r="B88" s="2"/>
      <c r="C88" s="2"/>
      <c r="D88" s="5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5.75" thickBot="1" x14ac:dyDescent="0.3">
      <c r="A89" s="2"/>
      <c r="B89" s="2"/>
      <c r="C89" s="2"/>
      <c r="D89" s="5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5.75" thickBot="1" x14ac:dyDescent="0.3">
      <c r="A90" s="2"/>
      <c r="B90" s="2"/>
      <c r="C90" s="2"/>
      <c r="D90" s="5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5.75" thickBot="1" x14ac:dyDescent="0.3">
      <c r="A91" s="2"/>
      <c r="B91" s="2"/>
      <c r="C91" s="2"/>
      <c r="D91" s="5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5.75" thickBot="1" x14ac:dyDescent="0.3">
      <c r="A92" s="2"/>
      <c r="B92" s="2"/>
      <c r="C92" s="2"/>
      <c r="D92" s="5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5.75" thickBot="1" x14ac:dyDescent="0.3">
      <c r="A93" s="2"/>
      <c r="B93" s="2"/>
      <c r="C93" s="2"/>
      <c r="D93" s="5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5.75" thickBot="1" x14ac:dyDescent="0.3">
      <c r="A94" s="2"/>
      <c r="B94" s="2"/>
      <c r="C94" s="2"/>
      <c r="D94" s="5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5.75" thickBot="1" x14ac:dyDescent="0.3">
      <c r="A95" s="2"/>
      <c r="B95" s="2"/>
      <c r="C95" s="2"/>
      <c r="D95" s="5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5.75" thickBot="1" x14ac:dyDescent="0.3">
      <c r="A96" s="2"/>
      <c r="B96" s="2"/>
      <c r="C96" s="2"/>
      <c r="D96" s="5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5.75" thickBot="1" x14ac:dyDescent="0.3">
      <c r="A97" s="2"/>
      <c r="B97" s="2"/>
      <c r="C97" s="2"/>
      <c r="D97" s="5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5.75" thickBot="1" x14ac:dyDescent="0.3">
      <c r="A98" s="2"/>
      <c r="B98" s="2"/>
      <c r="C98" s="2"/>
      <c r="D98" s="5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5.75" thickBot="1" x14ac:dyDescent="0.3">
      <c r="A99" s="2"/>
      <c r="B99" s="2"/>
      <c r="C99" s="2"/>
      <c r="D99" s="5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5.75" thickBot="1" x14ac:dyDescent="0.3">
      <c r="A100" s="2"/>
      <c r="B100" s="2"/>
      <c r="C100" s="2"/>
      <c r="D100" s="5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</sheetData>
  <mergeCells count="9">
    <mergeCell ref="A25:D25"/>
    <mergeCell ref="F2:G2"/>
    <mergeCell ref="F13:G13"/>
    <mergeCell ref="F10:O10"/>
    <mergeCell ref="Q12:V12"/>
    <mergeCell ref="Q13:AD13"/>
    <mergeCell ref="F3:J3"/>
    <mergeCell ref="F4:J4"/>
    <mergeCell ref="C7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15" workbookViewId="0">
      <selection activeCell="V31" sqref="V31"/>
    </sheetView>
  </sheetViews>
  <sheetFormatPr defaultRowHeight="15" x14ac:dyDescent="0.25"/>
  <cols>
    <col min="1" max="1" width="17.7109375" customWidth="1"/>
    <col min="2" max="2" width="6.28515625" customWidth="1"/>
    <col min="3" max="3" width="5.5703125" bestFit="1" customWidth="1"/>
    <col min="4" max="4" width="6.5703125" bestFit="1" customWidth="1"/>
    <col min="5" max="5" width="7.28515625" bestFit="1" customWidth="1"/>
    <col min="8" max="8" width="15.140625" customWidth="1"/>
  </cols>
  <sheetData>
    <row r="1" spans="1:6" ht="15.75" thickBot="1" x14ac:dyDescent="0.3">
      <c r="A1" s="2"/>
      <c r="B1" s="2"/>
    </row>
    <row r="2" spans="1:6" ht="15.75" thickBot="1" x14ac:dyDescent="0.3">
      <c r="A2" s="3"/>
      <c r="B2" s="3"/>
    </row>
    <row r="3" spans="1:6" ht="15.75" thickBot="1" x14ac:dyDescent="0.3">
      <c r="A3" s="3"/>
      <c r="B3" s="3"/>
      <c r="D3" s="1"/>
      <c r="E3" s="1"/>
    </row>
    <row r="4" spans="1:6" ht="15.75" thickBot="1" x14ac:dyDescent="0.3">
      <c r="A4" s="3"/>
      <c r="B4" s="3"/>
      <c r="D4" s="1"/>
      <c r="E4" s="1"/>
    </row>
    <row r="5" spans="1:6" ht="15.75" thickBot="1" x14ac:dyDescent="0.3">
      <c r="A5" s="3"/>
      <c r="B5" s="3"/>
      <c r="D5" s="1"/>
      <c r="E5" s="1"/>
    </row>
    <row r="6" spans="1:6" ht="15.75" thickBot="1" x14ac:dyDescent="0.3">
      <c r="A6" s="3"/>
      <c r="B6" s="3"/>
      <c r="D6" s="1"/>
      <c r="E6" s="1"/>
    </row>
    <row r="7" spans="1:6" ht="15.75" thickBot="1" x14ac:dyDescent="0.3">
      <c r="A7" s="3"/>
      <c r="B7" s="3"/>
      <c r="D7" s="1"/>
      <c r="E7" s="1"/>
    </row>
    <row r="8" spans="1:6" ht="15.75" thickBot="1" x14ac:dyDescent="0.3">
      <c r="A8" s="3"/>
      <c r="B8" s="3"/>
      <c r="D8" s="1"/>
      <c r="E8" s="1"/>
    </row>
    <row r="9" spans="1:6" ht="15.75" thickBot="1" x14ac:dyDescent="0.3">
      <c r="A9" s="3"/>
      <c r="B9" s="3"/>
      <c r="D9" s="1"/>
      <c r="E9" s="1"/>
    </row>
    <row r="10" spans="1:6" ht="15.75" thickBot="1" x14ac:dyDescent="0.3">
      <c r="A10" s="3"/>
      <c r="B10" s="3"/>
      <c r="D10" s="1"/>
      <c r="E10" s="1"/>
    </row>
    <row r="11" spans="1:6" ht="15.75" thickBot="1" x14ac:dyDescent="0.3">
      <c r="A11" s="3"/>
      <c r="B11" s="3"/>
      <c r="D11" s="1"/>
    </row>
    <row r="12" spans="1:6" ht="15.75" thickBot="1" x14ac:dyDescent="0.3">
      <c r="A12" s="3"/>
      <c r="B12" s="3"/>
      <c r="D12" s="1"/>
    </row>
    <row r="13" spans="1:6" ht="15.75" thickBot="1" x14ac:dyDescent="0.3">
      <c r="A13" s="3"/>
      <c r="B13" s="3"/>
      <c r="D13" s="1"/>
    </row>
    <row r="14" spans="1:6" ht="15.75" thickBot="1" x14ac:dyDescent="0.3">
      <c r="A14" s="3"/>
      <c r="B14" s="3"/>
      <c r="D14" s="1"/>
    </row>
    <row r="15" spans="1:6" ht="15.75" thickBot="1" x14ac:dyDescent="0.3">
      <c r="A15" s="34" t="s">
        <v>16</v>
      </c>
      <c r="B15" s="3"/>
      <c r="C15" t="s">
        <v>11</v>
      </c>
      <c r="D15" t="s">
        <v>12</v>
      </c>
      <c r="E15" t="s">
        <v>13</v>
      </c>
    </row>
    <row r="16" spans="1:6" ht="15.75" thickBot="1" x14ac:dyDescent="0.3">
      <c r="A16" s="3" t="s">
        <v>9</v>
      </c>
      <c r="B16" s="5" t="s">
        <v>10</v>
      </c>
      <c r="C16" s="1">
        <v>7</v>
      </c>
      <c r="D16">
        <v>16</v>
      </c>
      <c r="E16">
        <v>6</v>
      </c>
      <c r="F16">
        <f>SUM(C16:E16)</f>
        <v>29</v>
      </c>
    </row>
    <row r="17" spans="1:13" ht="15.75" thickBot="1" x14ac:dyDescent="0.3">
      <c r="B17" s="5" t="s">
        <v>0</v>
      </c>
      <c r="C17">
        <v>43</v>
      </c>
      <c r="D17" s="13">
        <v>34</v>
      </c>
      <c r="E17">
        <v>44</v>
      </c>
      <c r="F17">
        <f>SUM(C17:E17)</f>
        <v>121</v>
      </c>
    </row>
    <row r="18" spans="1:13" ht="15.75" thickBot="1" x14ac:dyDescent="0.3">
      <c r="B18" s="5"/>
      <c r="C18">
        <f>SUM(C16:C17)</f>
        <v>50</v>
      </c>
      <c r="D18">
        <f t="shared" ref="D18:E18" si="0">SUM(D16:D17)</f>
        <v>50</v>
      </c>
      <c r="E18">
        <f t="shared" si="0"/>
        <v>50</v>
      </c>
      <c r="F18">
        <f>SUM(F16:F17)</f>
        <v>150</v>
      </c>
    </row>
    <row r="20" spans="1:13" x14ac:dyDescent="0.25">
      <c r="A20" s="31" t="s">
        <v>14</v>
      </c>
    </row>
    <row r="21" spans="1:13" ht="15.75" thickBot="1" x14ac:dyDescent="0.3"/>
    <row r="22" spans="1:13" ht="15.75" thickBot="1" x14ac:dyDescent="0.3">
      <c r="A22" s="33" t="s">
        <v>15</v>
      </c>
      <c r="B22" s="3"/>
      <c r="C22" t="s">
        <v>11</v>
      </c>
      <c r="D22" t="s">
        <v>12</v>
      </c>
      <c r="E22" t="s">
        <v>13</v>
      </c>
      <c r="H22" s="33" t="s">
        <v>17</v>
      </c>
      <c r="I22" s="3"/>
      <c r="J22" t="s">
        <v>11</v>
      </c>
      <c r="K22" t="s">
        <v>12</v>
      </c>
      <c r="L22" t="s">
        <v>13</v>
      </c>
    </row>
    <row r="23" spans="1:13" ht="27" thickBot="1" x14ac:dyDescent="0.3">
      <c r="A23" s="3" t="s">
        <v>9</v>
      </c>
      <c r="B23" s="5" t="s">
        <v>10</v>
      </c>
      <c r="C23" s="32">
        <f>F23/COUNT(C16:E16)</f>
        <v>9.6666666666666661</v>
      </c>
      <c r="D23" s="32">
        <f>C23</f>
        <v>9.6666666666666661</v>
      </c>
      <c r="E23" s="32">
        <f>C23</f>
        <v>9.6666666666666661</v>
      </c>
      <c r="F23">
        <v>29</v>
      </c>
      <c r="H23" s="3" t="s">
        <v>9</v>
      </c>
      <c r="I23" s="5" t="s">
        <v>10</v>
      </c>
      <c r="J23" s="32">
        <f>(C18*$F$16)/$F$18</f>
        <v>9.6666666666666661</v>
      </c>
      <c r="K23" s="32">
        <f t="shared" ref="K23:L23" si="1">(D18*$F$16)/$F$18</f>
        <v>9.6666666666666661</v>
      </c>
      <c r="L23" s="32">
        <f t="shared" si="1"/>
        <v>9.6666666666666661</v>
      </c>
      <c r="M23">
        <v>29</v>
      </c>
    </row>
    <row r="24" spans="1:13" ht="15.75" thickBot="1" x14ac:dyDescent="0.3">
      <c r="B24" s="5" t="s">
        <v>0</v>
      </c>
      <c r="C24" s="32">
        <f>F24/COUNT(C17:E17)</f>
        <v>40.333333333333336</v>
      </c>
      <c r="D24" s="32">
        <f>C24</f>
        <v>40.333333333333336</v>
      </c>
      <c r="E24" s="32">
        <f>C24</f>
        <v>40.333333333333336</v>
      </c>
      <c r="F24">
        <v>121</v>
      </c>
      <c r="I24" s="5" t="s">
        <v>0</v>
      </c>
      <c r="J24" s="32">
        <f>(C18*$F$17)/$F$18</f>
        <v>40.333333333333336</v>
      </c>
      <c r="K24" s="32">
        <f t="shared" ref="K24:L24" si="2">(D18*$F$17)/$F$18</f>
        <v>40.333333333333336</v>
      </c>
      <c r="L24" s="32">
        <f t="shared" si="2"/>
        <v>40.333333333333336</v>
      </c>
      <c r="M24">
        <v>121</v>
      </c>
    </row>
    <row r="25" spans="1:13" ht="15.75" thickBot="1" x14ac:dyDescent="0.3">
      <c r="B25" s="5"/>
      <c r="C25">
        <f>SUM(C23:C24)</f>
        <v>50</v>
      </c>
      <c r="D25">
        <f t="shared" ref="D25" si="3">SUM(D23:D24)</f>
        <v>50</v>
      </c>
      <c r="E25">
        <f t="shared" ref="E25" si="4">SUM(E23:E24)</f>
        <v>50</v>
      </c>
      <c r="F25">
        <v>150</v>
      </c>
      <c r="I25" s="5"/>
      <c r="J25">
        <f>SUM(J23:J24)</f>
        <v>50</v>
      </c>
      <c r="K25">
        <f t="shared" ref="K25" si="5">SUM(K23:K24)</f>
        <v>50</v>
      </c>
      <c r="L25">
        <f t="shared" ref="L25" si="6">SUM(L23:L24)</f>
        <v>50</v>
      </c>
    </row>
    <row r="26" spans="1:13" x14ac:dyDescent="0.25">
      <c r="B26" s="1"/>
      <c r="C26" s="1"/>
    </row>
    <row r="27" spans="1:13" x14ac:dyDescent="0.25">
      <c r="A27" t="s">
        <v>5</v>
      </c>
      <c r="B27" s="1">
        <f>SUM((C16-J23)^2/J23,(D16-K23)^2/K23,(E16-L23)^2/L23,(C17-J24)^2/J24,(D17-K24)^2/K24,(E17-L24)^2/L24)</f>
        <v>7.7799943003704781</v>
      </c>
      <c r="C27" s="1"/>
    </row>
    <row r="28" spans="1:13" x14ac:dyDescent="0.25">
      <c r="A28" t="s">
        <v>6</v>
      </c>
      <c r="B28" s="32">
        <f>(COUNT(C23:E23)-1)*(COUNT(C23:C24)-1)</f>
        <v>2</v>
      </c>
      <c r="C28" s="1"/>
    </row>
    <row r="29" spans="1:13" ht="13.15" customHeight="1" x14ac:dyDescent="0.25">
      <c r="A29" t="s">
        <v>19</v>
      </c>
      <c r="B29" s="32">
        <v>5.9909999999999997</v>
      </c>
      <c r="C29" s="1" t="s">
        <v>18</v>
      </c>
    </row>
    <row r="30" spans="1:13" ht="30" x14ac:dyDescent="0.25">
      <c r="A30" s="15" t="s">
        <v>20</v>
      </c>
      <c r="B30" s="1">
        <f>SQRT(B27/(F25*(COUNT(C23:C24)-1)))</f>
        <v>0.22774246127838463</v>
      </c>
      <c r="C30" t="s">
        <v>21</v>
      </c>
    </row>
    <row r="31" spans="1:13" x14ac:dyDescent="0.25">
      <c r="A31" s="14"/>
      <c r="B31" s="1"/>
      <c r="C31" s="1"/>
    </row>
    <row r="32" spans="1:1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7" spans="1:3" x14ac:dyDescent="0.25">
      <c r="A37" s="1"/>
      <c r="C3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mountain</vt:lpstr>
      <vt:lpstr>cars</vt:lpstr>
    </vt:vector>
  </TitlesOfParts>
  <Company>The Children's Hospital of Philadelphia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2017-06-01T13:14:58Z</dcterms:created>
  <dcterms:modified xsi:type="dcterms:W3CDTF">2017-06-16T20:20:19Z</dcterms:modified>
</cp:coreProperties>
</file>