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evelynsoto/Downloads/"/>
    </mc:Choice>
  </mc:AlternateContent>
  <xr:revisionPtr revIDLastSave="0" documentId="13_ncr:1_{9194B90A-D2E4-154D-A473-ADFB8B5547D7}" xr6:coauthVersionLast="47" xr6:coauthVersionMax="47" xr10:uidLastSave="{00000000-0000-0000-0000-000000000000}"/>
  <bookViews>
    <workbookView xWindow="4340" yWindow="500" windowWidth="23580" windowHeight="15780" activeTab="1" xr2:uid="{00000000-000D-0000-FFFF-FFFF00000000}"/>
  </bookViews>
  <sheets>
    <sheet name="EDT" sheetId="1" r:id="rId1"/>
    <sheet name="Costos Fas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a122DV5y1J59Nvokm/v1CBYObqJXDTRw0CbvInrs4kg="/>
    </ext>
  </extLst>
</workbook>
</file>

<file path=xl/calcChain.xml><?xml version="1.0" encoding="utf-8"?>
<calcChain xmlns="http://schemas.openxmlformats.org/spreadsheetml/2006/main">
  <c r="F44" i="2" l="1"/>
  <c r="F43" i="2"/>
  <c r="F42" i="2"/>
  <c r="F41" i="2"/>
  <c r="F40" i="2"/>
  <c r="F39" i="2"/>
  <c r="F34" i="2"/>
  <c r="F33" i="2"/>
  <c r="F35" i="2" s="1"/>
  <c r="I24" i="2" s="1"/>
  <c r="F32" i="2"/>
  <c r="F31" i="2"/>
  <c r="F30" i="2"/>
  <c r="I25" i="2"/>
  <c r="F25" i="2"/>
  <c r="F24" i="2"/>
  <c r="F23" i="2"/>
  <c r="F22" i="2"/>
  <c r="F26" i="2" s="1"/>
  <c r="I23" i="2" s="1"/>
  <c r="F21" i="2"/>
  <c r="F16" i="2"/>
  <c r="F15" i="2"/>
  <c r="I14" i="2"/>
  <c r="F14" i="2"/>
  <c r="F13" i="2"/>
  <c r="F17" i="2" s="1"/>
  <c r="I22" i="2" s="1"/>
  <c r="F12" i="2"/>
  <c r="F7" i="2"/>
  <c r="I16" i="2" s="1"/>
  <c r="F6" i="2"/>
  <c r="I15" i="2" s="1"/>
  <c r="F5" i="2"/>
  <c r="F4" i="2"/>
  <c r="I13" i="2" s="1"/>
  <c r="F3" i="2"/>
  <c r="I12" i="2" s="1"/>
  <c r="I17" i="2" s="1"/>
  <c r="G64" i="1"/>
  <c r="F64" i="1"/>
  <c r="E64" i="1"/>
  <c r="D64" i="1"/>
  <c r="C64" i="1"/>
  <c r="B64" i="1"/>
  <c r="F53" i="1"/>
  <c r="E53" i="1"/>
  <c r="D53" i="1"/>
  <c r="C53" i="1"/>
  <c r="G41" i="1"/>
  <c r="F41" i="1"/>
  <c r="E41" i="1"/>
  <c r="D41" i="1"/>
  <c r="C41" i="1"/>
  <c r="F17" i="1"/>
  <c r="E17" i="1"/>
  <c r="D17" i="1"/>
  <c r="C17" i="1"/>
  <c r="G10" i="1"/>
  <c r="F10" i="1"/>
  <c r="E10" i="1"/>
  <c r="D10" i="1"/>
  <c r="C10" i="1"/>
  <c r="F8" i="2" l="1"/>
  <c r="I21" i="2" s="1"/>
  <c r="I26" i="2" s="1"/>
  <c r="I30" i="2" l="1"/>
  <c r="I31" i="2" s="1"/>
</calcChain>
</file>

<file path=xl/sharedStrings.xml><?xml version="1.0" encoding="utf-8"?>
<sst xmlns="http://schemas.openxmlformats.org/spreadsheetml/2006/main" count="239" uniqueCount="106">
  <si>
    <t>Matriz Estructura de descomposición de tareas EDT</t>
  </si>
  <si>
    <t>Etapas</t>
  </si>
  <si>
    <t>DIAS</t>
  </si>
  <si>
    <t>HORAS POR ACTIVIDAD O ENTREGABLE</t>
  </si>
  <si>
    <t>DICCIONARIO EDT</t>
  </si>
  <si>
    <t>Fase de Planificación</t>
  </si>
  <si>
    <t>Jefe de Proyecto</t>
  </si>
  <si>
    <t>Analista Programador</t>
  </si>
  <si>
    <t>DBA</t>
  </si>
  <si>
    <t>QA</t>
  </si>
  <si>
    <t>Diseñador</t>
  </si>
  <si>
    <t>ROL ACTOR</t>
  </si>
  <si>
    <t>NOMBRE ACTOR</t>
  </si>
  <si>
    <t>Acta de Constitución de proyecto</t>
  </si>
  <si>
    <t xml:space="preserve">Stephen Lucic </t>
  </si>
  <si>
    <t>Aprobación del Acta</t>
  </si>
  <si>
    <t>Evelyn Ramos</t>
  </si>
  <si>
    <t>Definición de requerimientos Generales</t>
  </si>
  <si>
    <t xml:space="preserve">Evelyn Ramos </t>
  </si>
  <si>
    <t>Organización del equipo</t>
  </si>
  <si>
    <t xml:space="preserve">Carla Adasme </t>
  </si>
  <si>
    <t>Fase de Análisis y diseño</t>
  </si>
  <si>
    <t xml:space="preserve">Captura de requerimientos específicos </t>
  </si>
  <si>
    <t>Documento de arquitectura SW</t>
  </si>
  <si>
    <t>Documento de casos de uso</t>
  </si>
  <si>
    <t>Prototipos</t>
  </si>
  <si>
    <t>Propuesta ERS</t>
  </si>
  <si>
    <t>Fase de Desarrollo</t>
  </si>
  <si>
    <t>Implementación ambiente de desarrollo</t>
  </si>
  <si>
    <t>Creación de los script de tablas BD</t>
  </si>
  <si>
    <t>Creación de los script de consultas PL/SQL</t>
  </si>
  <si>
    <t>Módulo de Prototipo Hi-Fi (flujos principales)</t>
  </si>
  <si>
    <t xml:space="preserve">Módulo de Guía de Estilo </t>
  </si>
  <si>
    <t>Módulo de Registro e Inicio de Sesión</t>
  </si>
  <si>
    <t>Módulo de Cierre de Sesión Seguro</t>
  </si>
  <si>
    <t>Módulo de CRUD de Tareas</t>
  </si>
  <si>
    <t>Módulo de Fechas Límite y Estados</t>
  </si>
  <si>
    <t>Módulo de Marcar Tareas Completadas</t>
  </si>
  <si>
    <t>Módulo de Prioridades y Categorías</t>
  </si>
  <si>
    <t>Módulo de Tablero (Kanban/Listas/Calendario)</t>
  </si>
  <si>
    <t>Módulo de Dashboard Ligero</t>
  </si>
  <si>
    <t>Módulo de Notificaciones/Recordatorios</t>
  </si>
  <si>
    <t>Módulo de Búsqueda y Filtrado</t>
  </si>
  <si>
    <t>Módulo de Validaciones de Formularios</t>
  </si>
  <si>
    <t>Módulo de Seguridad (Hash Contraseñas)</t>
  </si>
  <si>
    <t>Módulo de Timestamps Automáticos</t>
  </si>
  <si>
    <t>Módulo de Diseño Responsive</t>
  </si>
  <si>
    <t>Módulo de Microinteracciones</t>
  </si>
  <si>
    <t>Módulo del Administrador</t>
  </si>
  <si>
    <t>Modulo de Exportación de reportes</t>
  </si>
  <si>
    <t>Fase de Pruebas y QA</t>
  </si>
  <si>
    <t>Plan de Pruebas y Estrategia</t>
  </si>
  <si>
    <t>Configuración de ambiente de pruebas</t>
  </si>
  <si>
    <t>Pruebas Unitarias</t>
  </si>
  <si>
    <t>Pruebas de Integración (módulos entre sí)</t>
  </si>
  <si>
    <t>Pruebas Funcionales (requerimientos)</t>
  </si>
  <si>
    <t>Pruebas de Interfaz / Usabilidad</t>
  </si>
  <si>
    <t>Pruebas de Rendimiento y Carga</t>
  </si>
  <si>
    <t>Pruebas de Seguridad (login y hash)</t>
  </si>
  <si>
    <t>Registro y Seguimiento de Errores (bugs)</t>
  </si>
  <si>
    <t>Validación Final y Cierre de Pruebas</t>
  </si>
  <si>
    <t>Fase de implementación y cierre</t>
  </si>
  <si>
    <t>Plan de Implementación</t>
  </si>
  <si>
    <t>Configuración del Ambiente Productivo</t>
  </si>
  <si>
    <t>Validación en Producción</t>
  </si>
  <si>
    <t>Documentación Técnica</t>
  </si>
  <si>
    <t>Manual de Usuario</t>
  </si>
  <si>
    <t>Capacitación a Usuarios Finales</t>
  </si>
  <si>
    <t>Acta de Cierre del Proyecto</t>
  </si>
  <si>
    <t>Reunión de Lecciones Aprendidas</t>
  </si>
  <si>
    <t>Entrega y traspaso final</t>
  </si>
  <si>
    <t>SIGLA</t>
  </si>
  <si>
    <t>ROL</t>
  </si>
  <si>
    <t>NOMBRE</t>
  </si>
  <si>
    <t>VALOR HORA HH</t>
  </si>
  <si>
    <t>HORAS</t>
  </si>
  <si>
    <t>FASE PLANIFICACION</t>
  </si>
  <si>
    <t>COSTO POR HORA</t>
  </si>
  <si>
    <t>JP</t>
  </si>
  <si>
    <t>COSTO x HORA</t>
  </si>
  <si>
    <t>Sueldo mes</t>
  </si>
  <si>
    <t>AP</t>
  </si>
  <si>
    <t>Desarrollador BD</t>
  </si>
  <si>
    <t>Calidad Y Testing</t>
  </si>
  <si>
    <t>Administrador BD</t>
  </si>
  <si>
    <t>DI</t>
  </si>
  <si>
    <t>TOTAL FASE PLANIFICACION</t>
  </si>
  <si>
    <t xml:space="preserve">VALOR HORA HH </t>
  </si>
  <si>
    <t>FASE DISEÑO</t>
  </si>
  <si>
    <t>COSTO HH POR ROL</t>
  </si>
  <si>
    <t>TOTAL FASE DISEÑO</t>
  </si>
  <si>
    <t>TOTAL HH</t>
  </si>
  <si>
    <t>FASE DESARROLLO</t>
  </si>
  <si>
    <t>COSTO POR FASE</t>
  </si>
  <si>
    <t>Fase de Análisis y Diseño</t>
  </si>
  <si>
    <t>Fase de QA</t>
  </si>
  <si>
    <t>Fase de Implementación y Cierre</t>
  </si>
  <si>
    <t>TOTAL FASE DESARROLLO</t>
  </si>
  <si>
    <t>TOTAL HH FASES</t>
  </si>
  <si>
    <t>FASE PRUEBAS QA</t>
  </si>
  <si>
    <t xml:space="preserve">Margen </t>
  </si>
  <si>
    <t>UTILIDAD</t>
  </si>
  <si>
    <t>PRECIO FINAL</t>
  </si>
  <si>
    <t>TOTAL FASE PRUEBAS QA</t>
  </si>
  <si>
    <t>FASE IMPLEMENTACION Y CIERRE</t>
  </si>
  <si>
    <t>TOTAL FASE IMPLEMENTACION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</si>
</sst>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$&quot;* #,##0_ ;_ &quot;$&quot;* \-#,##0_ ;_ &quot;$&quot;* &quot;-&quot;_ ;_ @_ "/>
    <numFmt numFmtId="164" formatCode="0_ ;\-0\ "/>
  </numFmts>
  <fonts count="7" x14ac:knownFonts="1">
    <font>
      <sz val="11"/>
      <color theme="1"/>
      <name val="Calibri"/>
      <scheme val="minor"/>
    </font>
    <font>
      <sz val="14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2F2F2"/>
        <bgColor rgb="FFF2F2F2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3" borderId="8" xfId="0" applyFont="1" applyFill="1" applyBorder="1"/>
    <xf numFmtId="0" fontId="3" fillId="3" borderId="4" xfId="0" applyFont="1" applyFill="1" applyBorder="1"/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/>
    </xf>
    <xf numFmtId="0" fontId="4" fillId="4" borderId="9" xfId="0" applyFont="1" applyFill="1" applyBorder="1"/>
    <xf numFmtId="0" fontId="3" fillId="0" borderId="4" xfId="0" applyFont="1" applyBorder="1" applyAlignment="1">
      <alignment wrapText="1"/>
    </xf>
    <xf numFmtId="0" fontId="3" fillId="5" borderId="4" xfId="0" applyFont="1" applyFill="1" applyBorder="1" applyAlignment="1">
      <alignment horizontal="center"/>
    </xf>
    <xf numFmtId="0" fontId="4" fillId="4" borderId="10" xfId="0" applyFont="1" applyFill="1" applyBorder="1"/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0" fontId="4" fillId="4" borderId="9" xfId="0" applyFont="1" applyFill="1" applyBorder="1" applyAlignment="1">
      <alignment horizontal="left"/>
    </xf>
    <xf numFmtId="0" fontId="5" fillId="0" borderId="0" xfId="0" applyFont="1"/>
    <xf numFmtId="0" fontId="3" fillId="0" borderId="5" xfId="0" applyFont="1" applyBorder="1"/>
    <xf numFmtId="3" fontId="3" fillId="0" borderId="4" xfId="0" applyNumberFormat="1" applyFont="1" applyBorder="1"/>
    <xf numFmtId="164" fontId="3" fillId="0" borderId="4" xfId="0" applyNumberFormat="1" applyFont="1" applyBorder="1"/>
    <xf numFmtId="42" fontId="3" fillId="0" borderId="4" xfId="0" applyNumberFormat="1" applyFont="1" applyBorder="1"/>
    <xf numFmtId="3" fontId="5" fillId="0" borderId="0" xfId="0" applyNumberFormat="1" applyFont="1"/>
    <xf numFmtId="0" fontId="6" fillId="6" borderId="4" xfId="0" applyFont="1" applyFill="1" applyBorder="1"/>
    <xf numFmtId="42" fontId="6" fillId="6" borderId="4" xfId="0" applyNumberFormat="1" applyFont="1" applyFill="1" applyBorder="1"/>
    <xf numFmtId="9" fontId="3" fillId="0" borderId="4" xfId="0" applyNumberFormat="1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3" fillId="3" borderId="11" xfId="0" applyFont="1" applyFill="1" applyBorder="1" applyAlignment="1">
      <alignment horizontal="center"/>
    </xf>
    <xf numFmtId="0" fontId="2" fillId="0" borderId="12" xfId="0" applyFont="1" applyBorder="1"/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6"/>
  <sheetViews>
    <sheetView workbookViewId="0"/>
  </sheetViews>
  <sheetFormatPr baseColWidth="10" defaultColWidth="14.5" defaultRowHeight="15" customHeight="1" outlineLevelRow="1" x14ac:dyDescent="0.2"/>
  <cols>
    <col min="1" max="1" width="49.5" customWidth="1"/>
    <col min="2" max="2" width="7.5" customWidth="1"/>
    <col min="3" max="3" width="10.6640625" customWidth="1"/>
    <col min="4" max="4" width="12.83203125" customWidth="1"/>
    <col min="5" max="5" width="9.1640625" customWidth="1"/>
    <col min="6" max="6" width="8.1640625" customWidth="1"/>
    <col min="7" max="7" width="12" customWidth="1"/>
    <col min="8" max="8" width="5" customWidth="1"/>
    <col min="9" max="9" width="23.33203125" customWidth="1"/>
    <col min="10" max="10" width="29.6640625" customWidth="1"/>
    <col min="11" max="26" width="10.6640625" customWidth="1"/>
  </cols>
  <sheetData>
    <row r="1" spans="1:10" ht="14.25" customHeight="1" x14ac:dyDescent="0.2"/>
    <row r="2" spans="1:10" ht="14.25" customHeight="1" x14ac:dyDescent="0.25">
      <c r="A2" s="23" t="s">
        <v>0</v>
      </c>
      <c r="B2" s="24"/>
      <c r="C2" s="24"/>
      <c r="D2" s="25"/>
    </row>
    <row r="3" spans="1:10" ht="14.25" customHeight="1" x14ac:dyDescent="0.2"/>
    <row r="4" spans="1:10" ht="14.25" customHeight="1" x14ac:dyDescent="0.2">
      <c r="A4" s="1" t="s">
        <v>1</v>
      </c>
      <c r="B4" s="2" t="s">
        <v>2</v>
      </c>
      <c r="C4" s="26" t="s">
        <v>3</v>
      </c>
      <c r="D4" s="27"/>
      <c r="E4" s="27"/>
      <c r="F4" s="27"/>
      <c r="G4" s="28"/>
      <c r="I4" s="26" t="s">
        <v>4</v>
      </c>
      <c r="J4" s="28"/>
    </row>
    <row r="5" spans="1:10" ht="14.25" customHeight="1" x14ac:dyDescent="0.2">
      <c r="A5" s="3" t="s">
        <v>5</v>
      </c>
      <c r="B5" s="4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I5" s="6" t="s">
        <v>11</v>
      </c>
      <c r="J5" s="6" t="s">
        <v>12</v>
      </c>
    </row>
    <row r="6" spans="1:10" ht="14.25" customHeight="1" outlineLevel="1" x14ac:dyDescent="0.2">
      <c r="A6" s="7" t="s">
        <v>13</v>
      </c>
      <c r="B6" s="1"/>
      <c r="C6" s="2">
        <v>4</v>
      </c>
      <c r="D6" s="2"/>
      <c r="E6" s="2"/>
      <c r="F6" s="2"/>
      <c r="G6" s="2"/>
      <c r="I6" s="1" t="s">
        <v>6</v>
      </c>
      <c r="J6" s="1" t="s">
        <v>14</v>
      </c>
    </row>
    <row r="7" spans="1:10" ht="14.25" customHeight="1" outlineLevel="1" x14ac:dyDescent="0.2">
      <c r="A7" s="7" t="s">
        <v>15</v>
      </c>
      <c r="B7" s="1"/>
      <c r="C7" s="2">
        <v>1</v>
      </c>
      <c r="D7" s="2"/>
      <c r="E7" s="2"/>
      <c r="F7" s="2"/>
      <c r="G7" s="2"/>
      <c r="I7" s="1" t="s">
        <v>7</v>
      </c>
      <c r="J7" s="8" t="s">
        <v>16</v>
      </c>
    </row>
    <row r="8" spans="1:10" ht="14.25" customHeight="1" outlineLevel="1" x14ac:dyDescent="0.2">
      <c r="A8" s="7" t="s">
        <v>17</v>
      </c>
      <c r="B8" s="1"/>
      <c r="C8" s="2">
        <v>2</v>
      </c>
      <c r="D8" s="2">
        <v>4</v>
      </c>
      <c r="E8" s="2">
        <v>1</v>
      </c>
      <c r="F8" s="2">
        <v>2</v>
      </c>
      <c r="G8" s="2">
        <v>1</v>
      </c>
      <c r="I8" s="1" t="s">
        <v>8</v>
      </c>
      <c r="J8" s="8" t="s">
        <v>18</v>
      </c>
    </row>
    <row r="9" spans="1:10" ht="14.25" customHeight="1" outlineLevel="1" x14ac:dyDescent="0.2">
      <c r="A9" s="7" t="s">
        <v>19</v>
      </c>
      <c r="B9" s="1"/>
      <c r="C9" s="2">
        <v>2</v>
      </c>
      <c r="D9" s="2">
        <v>1</v>
      </c>
      <c r="E9" s="2">
        <v>1</v>
      </c>
      <c r="F9" s="2">
        <v>1</v>
      </c>
      <c r="G9" s="2">
        <v>1</v>
      </c>
      <c r="I9" s="1" t="s">
        <v>9</v>
      </c>
      <c r="J9" s="1" t="s">
        <v>20</v>
      </c>
    </row>
    <row r="10" spans="1:10" ht="14.25" customHeight="1" outlineLevel="1" x14ac:dyDescent="0.2">
      <c r="A10" s="1"/>
      <c r="B10" s="1"/>
      <c r="C10" s="9">
        <f t="shared" ref="C10:G10" si="0">SUM(C6:C9)</f>
        <v>9</v>
      </c>
      <c r="D10" s="9">
        <f t="shared" si="0"/>
        <v>5</v>
      </c>
      <c r="E10" s="9">
        <f t="shared" si="0"/>
        <v>2</v>
      </c>
      <c r="F10" s="9">
        <f t="shared" si="0"/>
        <v>3</v>
      </c>
      <c r="G10" s="9">
        <f t="shared" si="0"/>
        <v>2</v>
      </c>
      <c r="I10" s="1" t="s">
        <v>10</v>
      </c>
      <c r="J10" s="1" t="s">
        <v>20</v>
      </c>
    </row>
    <row r="11" spans="1:10" ht="14.25" customHeight="1" x14ac:dyDescent="0.2">
      <c r="A11" s="4" t="s">
        <v>21</v>
      </c>
      <c r="B11" s="4"/>
      <c r="C11" s="5" t="s">
        <v>6</v>
      </c>
      <c r="D11" s="5" t="s">
        <v>7</v>
      </c>
      <c r="E11" s="5" t="s">
        <v>8</v>
      </c>
      <c r="F11" s="5" t="s">
        <v>9</v>
      </c>
      <c r="G11" s="5" t="s">
        <v>10</v>
      </c>
    </row>
    <row r="12" spans="1:10" ht="14.25" customHeight="1" outlineLevel="1" x14ac:dyDescent="0.2">
      <c r="A12" s="7" t="s">
        <v>22</v>
      </c>
      <c r="B12" s="1"/>
      <c r="C12" s="2">
        <v>2</v>
      </c>
      <c r="D12" s="2">
        <v>6</v>
      </c>
      <c r="E12" s="2"/>
      <c r="F12" s="2">
        <v>2</v>
      </c>
      <c r="G12" s="2"/>
    </row>
    <row r="13" spans="1:10" ht="14.25" customHeight="1" outlineLevel="1" x14ac:dyDescent="0.2">
      <c r="A13" s="10" t="s">
        <v>23</v>
      </c>
      <c r="B13" s="1"/>
      <c r="C13" s="2">
        <v>3</v>
      </c>
      <c r="D13" s="2">
        <v>5</v>
      </c>
      <c r="E13" s="2">
        <v>2</v>
      </c>
      <c r="F13" s="2"/>
      <c r="G13" s="2"/>
    </row>
    <row r="14" spans="1:10" ht="14.25" customHeight="1" outlineLevel="1" x14ac:dyDescent="0.2">
      <c r="A14" s="7" t="s">
        <v>24</v>
      </c>
      <c r="B14" s="1"/>
      <c r="C14" s="2">
        <v>2</v>
      </c>
      <c r="D14" s="2">
        <v>6</v>
      </c>
      <c r="E14" s="2"/>
      <c r="F14" s="2">
        <v>2</v>
      </c>
      <c r="G14" s="2"/>
    </row>
    <row r="15" spans="1:10" ht="14.25" customHeight="1" outlineLevel="1" x14ac:dyDescent="0.2">
      <c r="A15" s="7" t="s">
        <v>25</v>
      </c>
      <c r="B15" s="1"/>
      <c r="C15" s="2">
        <v>1</v>
      </c>
      <c r="D15" s="2">
        <v>2</v>
      </c>
      <c r="E15" s="2"/>
      <c r="F15" s="2"/>
      <c r="G15" s="2">
        <v>6</v>
      </c>
    </row>
    <row r="16" spans="1:10" ht="14.25" customHeight="1" outlineLevel="1" x14ac:dyDescent="0.2">
      <c r="A16" s="7" t="s">
        <v>26</v>
      </c>
      <c r="B16" s="1"/>
      <c r="C16" s="2">
        <v>2</v>
      </c>
      <c r="D16" s="2">
        <v>4</v>
      </c>
      <c r="E16" s="2">
        <v>2</v>
      </c>
      <c r="F16" s="2">
        <v>2</v>
      </c>
      <c r="G16" s="2"/>
    </row>
    <row r="17" spans="1:7" ht="14.25" customHeight="1" outlineLevel="1" x14ac:dyDescent="0.2">
      <c r="A17" s="1"/>
      <c r="B17" s="1"/>
      <c r="C17" s="9">
        <f t="shared" ref="C17:F17" si="1">SUM(C12:C16)</f>
        <v>10</v>
      </c>
      <c r="D17" s="9">
        <f t="shared" si="1"/>
        <v>23</v>
      </c>
      <c r="E17" s="9">
        <f t="shared" si="1"/>
        <v>4</v>
      </c>
      <c r="F17" s="9">
        <f t="shared" si="1"/>
        <v>6</v>
      </c>
      <c r="G17" s="9">
        <v>6</v>
      </c>
    </row>
    <row r="18" spans="1:7" ht="14.25" customHeight="1" x14ac:dyDescent="0.2">
      <c r="A18" s="4" t="s">
        <v>27</v>
      </c>
      <c r="B18" s="4"/>
      <c r="C18" s="5" t="s">
        <v>6</v>
      </c>
      <c r="D18" s="5" t="s">
        <v>7</v>
      </c>
      <c r="E18" s="5" t="s">
        <v>8</v>
      </c>
      <c r="F18" s="5" t="s">
        <v>9</v>
      </c>
      <c r="G18" s="5" t="s">
        <v>10</v>
      </c>
    </row>
    <row r="19" spans="1:7" ht="18" customHeight="1" outlineLevel="1" x14ac:dyDescent="0.2">
      <c r="A19" s="7" t="s">
        <v>28</v>
      </c>
      <c r="B19" s="1"/>
      <c r="C19" s="2">
        <v>2</v>
      </c>
      <c r="D19" s="2">
        <v>4</v>
      </c>
      <c r="E19" s="2">
        <v>4</v>
      </c>
      <c r="F19" s="2">
        <v>2</v>
      </c>
      <c r="G19" s="2"/>
    </row>
    <row r="20" spans="1:7" ht="18" customHeight="1" outlineLevel="1" x14ac:dyDescent="0.2">
      <c r="A20" s="7" t="s">
        <v>29</v>
      </c>
      <c r="B20" s="1"/>
      <c r="C20" s="2">
        <v>1</v>
      </c>
      <c r="D20" s="2">
        <v>4</v>
      </c>
      <c r="E20" s="2">
        <v>6</v>
      </c>
      <c r="F20" s="2">
        <v>1</v>
      </c>
      <c r="G20" s="2"/>
    </row>
    <row r="21" spans="1:7" ht="18" customHeight="1" outlineLevel="1" x14ac:dyDescent="0.2">
      <c r="A21" s="7" t="s">
        <v>30</v>
      </c>
      <c r="B21" s="7"/>
      <c r="C21" s="2">
        <v>1</v>
      </c>
      <c r="D21" s="2">
        <v>3</v>
      </c>
      <c r="E21" s="2">
        <v>6</v>
      </c>
      <c r="F21" s="2">
        <v>2</v>
      </c>
      <c r="G21" s="2"/>
    </row>
    <row r="22" spans="1:7" x14ac:dyDescent="0.2">
      <c r="A22" s="7" t="s">
        <v>31</v>
      </c>
      <c r="B22" s="7"/>
      <c r="C22" s="2">
        <v>1</v>
      </c>
      <c r="D22" s="2">
        <v>2</v>
      </c>
      <c r="E22" s="2"/>
      <c r="F22" s="2">
        <v>2</v>
      </c>
      <c r="G22" s="2">
        <v>6</v>
      </c>
    </row>
    <row r="23" spans="1:7" ht="18" customHeight="1" outlineLevel="1" x14ac:dyDescent="0.2">
      <c r="A23" s="7" t="s">
        <v>32</v>
      </c>
      <c r="B23" s="7"/>
      <c r="C23" s="2">
        <v>1</v>
      </c>
      <c r="D23" s="2">
        <v>1</v>
      </c>
      <c r="E23" s="2"/>
      <c r="F23" s="2">
        <v>1</v>
      </c>
      <c r="G23" s="2">
        <v>6</v>
      </c>
    </row>
    <row r="24" spans="1:7" ht="18" customHeight="1" outlineLevel="1" x14ac:dyDescent="0.2">
      <c r="A24" s="7" t="s">
        <v>33</v>
      </c>
      <c r="B24" s="7"/>
      <c r="C24" s="2">
        <v>2</v>
      </c>
      <c r="D24" s="2">
        <v>8</v>
      </c>
      <c r="E24" s="2">
        <v>2</v>
      </c>
      <c r="F24" s="2">
        <v>4</v>
      </c>
      <c r="G24" s="2">
        <v>2</v>
      </c>
    </row>
    <row r="25" spans="1:7" ht="18" customHeight="1" outlineLevel="1" x14ac:dyDescent="0.2">
      <c r="A25" s="7" t="s">
        <v>34</v>
      </c>
      <c r="B25" s="7"/>
      <c r="C25" s="2">
        <v>1</v>
      </c>
      <c r="D25" s="2">
        <v>6</v>
      </c>
      <c r="E25" s="2"/>
      <c r="F25" s="2">
        <v>2</v>
      </c>
      <c r="G25" s="2">
        <v>1</v>
      </c>
    </row>
    <row r="26" spans="1:7" ht="18" customHeight="1" outlineLevel="1" x14ac:dyDescent="0.2">
      <c r="A26" s="11" t="s">
        <v>35</v>
      </c>
      <c r="B26" s="1"/>
      <c r="C26" s="2">
        <v>2</v>
      </c>
      <c r="D26" s="2">
        <v>10</v>
      </c>
      <c r="E26" s="2">
        <v>2</v>
      </c>
      <c r="F26" s="2">
        <v>4</v>
      </c>
      <c r="G26" s="2">
        <v>2</v>
      </c>
    </row>
    <row r="27" spans="1:7" ht="18" customHeight="1" outlineLevel="1" x14ac:dyDescent="0.2">
      <c r="A27" s="12" t="s">
        <v>36</v>
      </c>
      <c r="B27" s="1"/>
      <c r="C27" s="2">
        <v>1</v>
      </c>
      <c r="D27" s="2">
        <v>8</v>
      </c>
      <c r="E27" s="2">
        <v>2</v>
      </c>
      <c r="F27" s="2">
        <v>4</v>
      </c>
      <c r="G27" s="2">
        <v>2</v>
      </c>
    </row>
    <row r="28" spans="1:7" ht="18" customHeight="1" outlineLevel="1" x14ac:dyDescent="0.2">
      <c r="A28" s="11" t="s">
        <v>37</v>
      </c>
      <c r="B28" s="1"/>
      <c r="C28" s="2">
        <v>1</v>
      </c>
      <c r="D28" s="2">
        <v>6</v>
      </c>
      <c r="E28" s="2"/>
      <c r="F28" s="2">
        <v>2</v>
      </c>
      <c r="G28" s="2">
        <v>1</v>
      </c>
    </row>
    <row r="29" spans="1:7" ht="18" customHeight="1" outlineLevel="1" x14ac:dyDescent="0.2">
      <c r="A29" s="11" t="s">
        <v>38</v>
      </c>
      <c r="B29" s="1"/>
      <c r="C29" s="2">
        <v>2</v>
      </c>
      <c r="D29" s="2">
        <v>8</v>
      </c>
      <c r="E29" s="2">
        <v>2</v>
      </c>
      <c r="F29" s="2">
        <v>4</v>
      </c>
      <c r="G29" s="2">
        <v>4</v>
      </c>
    </row>
    <row r="30" spans="1:7" ht="18" customHeight="1" outlineLevel="1" x14ac:dyDescent="0.2">
      <c r="A30" s="11" t="s">
        <v>39</v>
      </c>
      <c r="B30" s="1"/>
      <c r="C30" s="2">
        <v>2</v>
      </c>
      <c r="D30" s="2">
        <v>10</v>
      </c>
      <c r="E30" s="2">
        <v>2</v>
      </c>
      <c r="F30" s="2">
        <v>4</v>
      </c>
      <c r="G30" s="2">
        <v>6</v>
      </c>
    </row>
    <row r="31" spans="1:7" ht="18" customHeight="1" outlineLevel="1" x14ac:dyDescent="0.2">
      <c r="A31" s="12" t="s">
        <v>40</v>
      </c>
      <c r="B31" s="1"/>
      <c r="C31" s="2">
        <v>2</v>
      </c>
      <c r="D31" s="2">
        <v>8</v>
      </c>
      <c r="E31" s="2">
        <v>2</v>
      </c>
      <c r="F31" s="2">
        <v>4</v>
      </c>
      <c r="G31" s="2">
        <v>2</v>
      </c>
    </row>
    <row r="32" spans="1:7" ht="18" customHeight="1" outlineLevel="1" x14ac:dyDescent="0.2">
      <c r="A32" s="11" t="s">
        <v>41</v>
      </c>
      <c r="B32" s="1"/>
      <c r="C32" s="2">
        <v>2</v>
      </c>
      <c r="D32" s="2">
        <v>8</v>
      </c>
      <c r="E32" s="2">
        <v>2</v>
      </c>
      <c r="F32" s="2">
        <v>6</v>
      </c>
      <c r="G32" s="2">
        <v>2</v>
      </c>
    </row>
    <row r="33" spans="1:7" ht="18" customHeight="1" outlineLevel="1" x14ac:dyDescent="0.2">
      <c r="A33" s="11" t="s">
        <v>42</v>
      </c>
      <c r="B33" s="1"/>
      <c r="C33" s="2">
        <v>1</v>
      </c>
      <c r="D33" s="2">
        <v>6</v>
      </c>
      <c r="E33" s="2">
        <v>2</v>
      </c>
      <c r="F33" s="2">
        <v>4</v>
      </c>
      <c r="G33" s="2">
        <v>2</v>
      </c>
    </row>
    <row r="34" spans="1:7" ht="18" customHeight="1" outlineLevel="1" x14ac:dyDescent="0.2">
      <c r="A34" s="11" t="s">
        <v>43</v>
      </c>
      <c r="B34" s="1"/>
      <c r="C34" s="2">
        <v>1</v>
      </c>
      <c r="D34" s="2">
        <v>6</v>
      </c>
      <c r="E34" s="2"/>
      <c r="F34" s="2">
        <v>4</v>
      </c>
      <c r="G34" s="2">
        <v>2</v>
      </c>
    </row>
    <row r="35" spans="1:7" ht="18" customHeight="1" outlineLevel="1" x14ac:dyDescent="0.2">
      <c r="A35" s="12" t="s">
        <v>44</v>
      </c>
      <c r="B35" s="1"/>
      <c r="C35" s="2">
        <v>2</v>
      </c>
      <c r="D35" s="2">
        <v>6</v>
      </c>
      <c r="E35" s="2">
        <v>2</v>
      </c>
      <c r="F35" s="2">
        <v>4</v>
      </c>
      <c r="G35" s="2">
        <v>1</v>
      </c>
    </row>
    <row r="36" spans="1:7" ht="18" customHeight="1" outlineLevel="1" x14ac:dyDescent="0.2">
      <c r="A36" s="11" t="s">
        <v>45</v>
      </c>
      <c r="B36" s="1"/>
      <c r="C36" s="2">
        <v>1</v>
      </c>
      <c r="D36" s="2">
        <v>4</v>
      </c>
      <c r="E36" s="2">
        <v>2</v>
      </c>
      <c r="F36" s="2">
        <v>2</v>
      </c>
      <c r="G36" s="2"/>
    </row>
    <row r="37" spans="1:7" ht="18" customHeight="1" outlineLevel="1" x14ac:dyDescent="0.2">
      <c r="A37" s="11" t="s">
        <v>46</v>
      </c>
      <c r="B37" s="1"/>
      <c r="C37" s="2">
        <v>1</v>
      </c>
      <c r="D37" s="2">
        <v>2</v>
      </c>
      <c r="E37" s="2"/>
      <c r="F37" s="2">
        <v>2</v>
      </c>
      <c r="G37" s="2">
        <v>6</v>
      </c>
    </row>
    <row r="38" spans="1:7" ht="18" customHeight="1" outlineLevel="1" x14ac:dyDescent="0.2">
      <c r="A38" s="11" t="s">
        <v>47</v>
      </c>
      <c r="B38" s="1"/>
      <c r="C38" s="2">
        <v>1</v>
      </c>
      <c r="D38" s="2">
        <v>2</v>
      </c>
      <c r="E38" s="2"/>
      <c r="F38" s="2">
        <v>2</v>
      </c>
      <c r="G38" s="2">
        <v>6</v>
      </c>
    </row>
    <row r="39" spans="1:7" ht="18" customHeight="1" outlineLevel="1" x14ac:dyDescent="0.2">
      <c r="A39" s="12" t="s">
        <v>48</v>
      </c>
      <c r="B39" s="1"/>
      <c r="C39" s="2">
        <v>2</v>
      </c>
      <c r="D39" s="2">
        <v>8</v>
      </c>
      <c r="E39" s="2">
        <v>2</v>
      </c>
      <c r="F39" s="2">
        <v>4</v>
      </c>
      <c r="G39" s="2">
        <v>2</v>
      </c>
    </row>
    <row r="40" spans="1:7" ht="18" customHeight="1" outlineLevel="1" x14ac:dyDescent="0.2">
      <c r="A40" s="12" t="s">
        <v>49</v>
      </c>
      <c r="B40" s="1"/>
      <c r="C40" s="2">
        <v>2</v>
      </c>
      <c r="D40" s="2">
        <v>8</v>
      </c>
      <c r="E40" s="2">
        <v>2</v>
      </c>
      <c r="F40" s="2">
        <v>4</v>
      </c>
      <c r="G40" s="2">
        <v>2</v>
      </c>
    </row>
    <row r="41" spans="1:7" ht="18" customHeight="1" outlineLevel="1" x14ac:dyDescent="0.2">
      <c r="A41" s="11"/>
      <c r="B41" s="1"/>
      <c r="C41" s="9">
        <f t="shared" ref="C41:G41" si="2">SUM(C19:C40)</f>
        <v>32</v>
      </c>
      <c r="D41" s="9">
        <f t="shared" si="2"/>
        <v>128</v>
      </c>
      <c r="E41" s="9">
        <f t="shared" si="2"/>
        <v>40</v>
      </c>
      <c r="F41" s="9">
        <f t="shared" si="2"/>
        <v>68</v>
      </c>
      <c r="G41" s="9">
        <f t="shared" si="2"/>
        <v>55</v>
      </c>
    </row>
    <row r="42" spans="1:7" ht="14.25" customHeight="1" x14ac:dyDescent="0.2">
      <c r="A42" s="4" t="s">
        <v>50</v>
      </c>
      <c r="B42" s="4"/>
      <c r="C42" s="5" t="s">
        <v>6</v>
      </c>
      <c r="D42" s="5" t="s">
        <v>7</v>
      </c>
      <c r="E42" s="5" t="s">
        <v>8</v>
      </c>
      <c r="F42" s="5" t="s">
        <v>9</v>
      </c>
      <c r="G42" s="5" t="s">
        <v>10</v>
      </c>
    </row>
    <row r="43" spans="1:7" ht="14.25" customHeight="1" x14ac:dyDescent="0.2">
      <c r="A43" s="13" t="s">
        <v>51</v>
      </c>
      <c r="B43" s="1"/>
      <c r="C43" s="2">
        <v>2</v>
      </c>
      <c r="D43" s="2">
        <v>2</v>
      </c>
      <c r="E43" s="2"/>
      <c r="F43" s="2">
        <v>6</v>
      </c>
      <c r="G43" s="2"/>
    </row>
    <row r="44" spans="1:7" ht="14.25" customHeight="1" outlineLevel="1" x14ac:dyDescent="0.2">
      <c r="A44" s="13" t="s">
        <v>52</v>
      </c>
      <c r="B44" s="1"/>
      <c r="C44" s="2">
        <v>1</v>
      </c>
      <c r="D44" s="2">
        <v>2</v>
      </c>
      <c r="E44" s="2">
        <v>2</v>
      </c>
      <c r="F44" s="2">
        <v>4</v>
      </c>
      <c r="G44" s="2"/>
    </row>
    <row r="45" spans="1:7" ht="14.25" customHeight="1" outlineLevel="1" x14ac:dyDescent="0.2">
      <c r="A45" s="13" t="s">
        <v>53</v>
      </c>
      <c r="B45" s="1"/>
      <c r="C45" s="2">
        <v>1</v>
      </c>
      <c r="D45" s="2">
        <v>4</v>
      </c>
      <c r="E45" s="2">
        <v>2</v>
      </c>
      <c r="F45" s="2">
        <v>6</v>
      </c>
      <c r="G45" s="2"/>
    </row>
    <row r="46" spans="1:7" ht="14.25" customHeight="1" outlineLevel="1" x14ac:dyDescent="0.2">
      <c r="A46" s="13" t="s">
        <v>54</v>
      </c>
      <c r="B46" s="1"/>
      <c r="C46" s="2">
        <v>1</v>
      </c>
      <c r="D46" s="2">
        <v>4</v>
      </c>
      <c r="E46" s="2">
        <v>2</v>
      </c>
      <c r="F46" s="2">
        <v>6</v>
      </c>
      <c r="G46" s="2"/>
    </row>
    <row r="47" spans="1:7" ht="14.25" customHeight="1" outlineLevel="1" x14ac:dyDescent="0.2">
      <c r="A47" s="13" t="s">
        <v>55</v>
      </c>
      <c r="B47" s="1"/>
      <c r="C47" s="2">
        <v>1</v>
      </c>
      <c r="D47" s="2">
        <v>2</v>
      </c>
      <c r="E47" s="2"/>
      <c r="F47" s="2">
        <v>8</v>
      </c>
      <c r="G47" s="2"/>
    </row>
    <row r="48" spans="1:7" ht="14.25" customHeight="1" outlineLevel="1" x14ac:dyDescent="0.2">
      <c r="A48" s="13" t="s">
        <v>56</v>
      </c>
      <c r="B48" s="1"/>
      <c r="C48" s="2">
        <v>1</v>
      </c>
      <c r="D48" s="2">
        <v>1</v>
      </c>
      <c r="E48" s="2"/>
      <c r="F48" s="2">
        <v>6</v>
      </c>
      <c r="G48" s="2">
        <v>4</v>
      </c>
    </row>
    <row r="49" spans="1:7" ht="14.25" customHeight="1" outlineLevel="1" x14ac:dyDescent="0.2">
      <c r="A49" s="13" t="s">
        <v>57</v>
      </c>
      <c r="B49" s="1"/>
      <c r="C49" s="2">
        <v>1</v>
      </c>
      <c r="D49" s="2">
        <v>2</v>
      </c>
      <c r="E49" s="2">
        <v>2</v>
      </c>
      <c r="F49" s="2">
        <v>6</v>
      </c>
      <c r="G49" s="2"/>
    </row>
    <row r="50" spans="1:7" ht="14.25" customHeight="1" outlineLevel="1" x14ac:dyDescent="0.2">
      <c r="A50" s="13" t="s">
        <v>58</v>
      </c>
      <c r="B50" s="1"/>
      <c r="C50" s="2">
        <v>1</v>
      </c>
      <c r="D50" s="2">
        <v>2</v>
      </c>
      <c r="E50" s="2">
        <v>2</v>
      </c>
      <c r="F50" s="2">
        <v>6</v>
      </c>
      <c r="G50" s="2"/>
    </row>
    <row r="51" spans="1:7" ht="14.25" customHeight="1" outlineLevel="1" x14ac:dyDescent="0.2">
      <c r="A51" s="13" t="s">
        <v>59</v>
      </c>
      <c r="B51" s="1"/>
      <c r="C51" s="2">
        <v>2</v>
      </c>
      <c r="D51" s="2">
        <v>2</v>
      </c>
      <c r="E51" s="2"/>
      <c r="F51" s="2">
        <v>6</v>
      </c>
      <c r="G51" s="2"/>
    </row>
    <row r="52" spans="1:7" ht="14.25" customHeight="1" outlineLevel="1" x14ac:dyDescent="0.2">
      <c r="A52" s="13" t="s">
        <v>60</v>
      </c>
      <c r="B52" s="1"/>
      <c r="C52" s="2">
        <v>2</v>
      </c>
      <c r="D52" s="2">
        <v>2</v>
      </c>
      <c r="E52" s="2"/>
      <c r="F52" s="2">
        <v>6</v>
      </c>
      <c r="G52" s="2"/>
    </row>
    <row r="53" spans="1:7" ht="14.25" customHeight="1" outlineLevel="1" x14ac:dyDescent="0.2">
      <c r="A53" s="1"/>
      <c r="B53" s="1"/>
      <c r="C53" s="9">
        <f t="shared" ref="C53:F53" si="3">SUM(C43:C52)</f>
        <v>13</v>
      </c>
      <c r="D53" s="9">
        <f t="shared" si="3"/>
        <v>23</v>
      </c>
      <c r="E53" s="9">
        <f t="shared" si="3"/>
        <v>10</v>
      </c>
      <c r="F53" s="9">
        <f t="shared" si="3"/>
        <v>60</v>
      </c>
      <c r="G53" s="9">
        <v>4</v>
      </c>
    </row>
    <row r="54" spans="1:7" ht="14.25" customHeight="1" outlineLevel="1" x14ac:dyDescent="0.2">
      <c r="A54" s="4" t="s">
        <v>61</v>
      </c>
      <c r="B54" s="4"/>
      <c r="C54" s="5" t="s">
        <v>6</v>
      </c>
      <c r="D54" s="5" t="s">
        <v>7</v>
      </c>
      <c r="E54" s="5" t="s">
        <v>8</v>
      </c>
      <c r="F54" s="5" t="s">
        <v>9</v>
      </c>
      <c r="G54" s="5" t="s">
        <v>10</v>
      </c>
    </row>
    <row r="55" spans="1:7" ht="14.25" customHeight="1" x14ac:dyDescent="0.2">
      <c r="A55" s="13" t="s">
        <v>62</v>
      </c>
      <c r="B55" s="1"/>
      <c r="C55" s="2">
        <v>4</v>
      </c>
      <c r="D55" s="2">
        <v>2</v>
      </c>
      <c r="E55" s="2"/>
      <c r="F55" s="2">
        <v>2</v>
      </c>
      <c r="G55" s="2"/>
    </row>
    <row r="56" spans="1:7" ht="14.25" customHeight="1" outlineLevel="1" x14ac:dyDescent="0.2">
      <c r="A56" s="13" t="s">
        <v>63</v>
      </c>
      <c r="B56" s="1"/>
      <c r="C56" s="2">
        <v>2</v>
      </c>
      <c r="D56" s="2">
        <v>4</v>
      </c>
      <c r="E56" s="2">
        <v>4</v>
      </c>
      <c r="F56" s="2">
        <v>2</v>
      </c>
      <c r="G56" s="2"/>
    </row>
    <row r="57" spans="1:7" ht="14.25" customHeight="1" outlineLevel="1" x14ac:dyDescent="0.2">
      <c r="A57" s="13" t="s">
        <v>64</v>
      </c>
      <c r="B57" s="1"/>
      <c r="C57" s="2">
        <v>2</v>
      </c>
      <c r="D57" s="2">
        <v>2</v>
      </c>
      <c r="E57" s="2">
        <v>2</v>
      </c>
      <c r="F57" s="2">
        <v>1</v>
      </c>
      <c r="G57" s="2"/>
    </row>
    <row r="58" spans="1:7" ht="14.25" customHeight="1" outlineLevel="1" x14ac:dyDescent="0.2">
      <c r="A58" s="13" t="s">
        <v>65</v>
      </c>
      <c r="B58" s="1"/>
      <c r="C58" s="2">
        <v>2</v>
      </c>
      <c r="D58" s="2">
        <v>4</v>
      </c>
      <c r="E58" s="2">
        <v>4</v>
      </c>
      <c r="F58" s="2">
        <v>2</v>
      </c>
      <c r="G58" s="2"/>
    </row>
    <row r="59" spans="1:7" ht="14.25" customHeight="1" outlineLevel="1" x14ac:dyDescent="0.2">
      <c r="A59" s="14" t="s">
        <v>66</v>
      </c>
      <c r="B59" s="1"/>
      <c r="C59" s="2">
        <v>1</v>
      </c>
      <c r="D59" s="2">
        <v>4</v>
      </c>
      <c r="E59" s="2">
        <v>4</v>
      </c>
      <c r="F59" s="2">
        <v>4</v>
      </c>
      <c r="G59" s="2">
        <v>4</v>
      </c>
    </row>
    <row r="60" spans="1:7" ht="14.25" customHeight="1" outlineLevel="1" x14ac:dyDescent="0.2">
      <c r="A60" s="15" t="s">
        <v>67</v>
      </c>
      <c r="B60" s="1"/>
      <c r="C60" s="2">
        <v>2</v>
      </c>
      <c r="D60" s="2">
        <v>2</v>
      </c>
      <c r="E60" s="2"/>
      <c r="F60" s="2">
        <v>6</v>
      </c>
      <c r="G60" s="2">
        <v>2</v>
      </c>
    </row>
    <row r="61" spans="1:7" ht="14.25" customHeight="1" outlineLevel="1" x14ac:dyDescent="0.2">
      <c r="A61" s="15" t="s">
        <v>68</v>
      </c>
      <c r="B61" s="1"/>
      <c r="C61" s="2">
        <v>4</v>
      </c>
      <c r="D61" s="2">
        <v>2</v>
      </c>
      <c r="E61" s="2"/>
      <c r="F61" s="2">
        <v>2</v>
      </c>
      <c r="G61" s="2"/>
    </row>
    <row r="62" spans="1:7" ht="14.25" customHeight="1" outlineLevel="1" x14ac:dyDescent="0.2">
      <c r="A62" s="15" t="s">
        <v>69</v>
      </c>
      <c r="B62" s="1"/>
      <c r="C62" s="2">
        <v>4</v>
      </c>
      <c r="D62" s="2">
        <v>2</v>
      </c>
      <c r="E62" s="2"/>
      <c r="F62" s="2">
        <v>2</v>
      </c>
      <c r="G62" s="2"/>
    </row>
    <row r="63" spans="1:7" ht="14.25" customHeight="1" outlineLevel="1" x14ac:dyDescent="0.2">
      <c r="A63" s="15" t="s">
        <v>70</v>
      </c>
      <c r="B63" s="1"/>
      <c r="C63" s="2">
        <v>4</v>
      </c>
      <c r="D63" s="2">
        <v>2</v>
      </c>
      <c r="E63" s="2"/>
      <c r="F63" s="2">
        <v>2</v>
      </c>
      <c r="G63" s="2"/>
    </row>
    <row r="64" spans="1:7" ht="14.25" customHeight="1" x14ac:dyDescent="0.2">
      <c r="B64" s="14">
        <f>SUM(B6:B63)</f>
        <v>0</v>
      </c>
      <c r="C64" s="9">
        <f t="shared" ref="C64:G64" si="4">SUM(C55:C63)</f>
        <v>25</v>
      </c>
      <c r="D64" s="9">
        <f t="shared" si="4"/>
        <v>24</v>
      </c>
      <c r="E64" s="9">
        <f t="shared" si="4"/>
        <v>14</v>
      </c>
      <c r="F64" s="9">
        <f t="shared" si="4"/>
        <v>23</v>
      </c>
      <c r="G64" s="9">
        <f t="shared" si="4"/>
        <v>6</v>
      </c>
    </row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  <row r="1006" ht="14.25" customHeight="1" x14ac:dyDescent="0.2"/>
  </sheetData>
  <mergeCells count="3">
    <mergeCell ref="A2:D2"/>
    <mergeCell ref="C4:G4"/>
    <mergeCell ref="I4:J4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abSelected="1" workbookViewId="0"/>
  </sheetViews>
  <sheetFormatPr baseColWidth="10" defaultColWidth="14.5" defaultRowHeight="15" customHeight="1" x14ac:dyDescent="0.2"/>
  <cols>
    <col min="1" max="1" width="6.5" customWidth="1"/>
    <col min="2" max="2" width="21" customWidth="1"/>
    <col min="3" max="3" width="40.5" customWidth="1"/>
    <col min="4" max="4" width="10.6640625" customWidth="1"/>
    <col min="5" max="5" width="7.5" customWidth="1"/>
    <col min="6" max="6" width="23.6640625" customWidth="1"/>
    <col min="7" max="7" width="4.83203125" customWidth="1"/>
    <col min="8" max="8" width="23.5" customWidth="1"/>
    <col min="9" max="9" width="31.1640625" customWidth="1"/>
    <col min="10" max="10" width="16" customWidth="1"/>
    <col min="11" max="11" width="15.33203125" customWidth="1"/>
    <col min="12" max="26" width="10.6640625" customWidth="1"/>
  </cols>
  <sheetData>
    <row r="1" spans="1:11" ht="14.25" customHeight="1" x14ac:dyDescent="0.2"/>
    <row r="2" spans="1:11" ht="14.25" customHeight="1" x14ac:dyDescent="0.2">
      <c r="A2" s="6" t="s">
        <v>71</v>
      </c>
      <c r="B2" s="6" t="s">
        <v>72</v>
      </c>
      <c r="C2" s="6" t="s">
        <v>73</v>
      </c>
      <c r="D2" s="5" t="s">
        <v>74</v>
      </c>
      <c r="E2" s="6" t="s">
        <v>75</v>
      </c>
      <c r="F2" s="6" t="s">
        <v>76</v>
      </c>
      <c r="H2" s="29" t="s">
        <v>77</v>
      </c>
      <c r="I2" s="30"/>
      <c r="J2" s="30"/>
      <c r="K2" s="31"/>
    </row>
    <row r="3" spans="1:11" ht="14.25" customHeight="1" x14ac:dyDescent="0.2">
      <c r="A3" s="1" t="s">
        <v>78</v>
      </c>
      <c r="B3" s="1" t="s">
        <v>6</v>
      </c>
      <c r="C3" s="1" t="s">
        <v>14</v>
      </c>
      <c r="D3" s="16">
        <v>12500</v>
      </c>
      <c r="E3" s="17">
        <v>9</v>
      </c>
      <c r="F3" s="18">
        <f t="shared" ref="F3:F7" si="0">D3*E3</f>
        <v>112500</v>
      </c>
      <c r="H3" s="6" t="s">
        <v>72</v>
      </c>
      <c r="I3" s="6" t="s">
        <v>73</v>
      </c>
      <c r="J3" s="6" t="s">
        <v>79</v>
      </c>
      <c r="K3" s="6" t="s">
        <v>80</v>
      </c>
    </row>
    <row r="4" spans="1:11" ht="14.25" customHeight="1" x14ac:dyDescent="0.2">
      <c r="A4" s="1" t="s">
        <v>81</v>
      </c>
      <c r="B4" s="1" t="s">
        <v>7</v>
      </c>
      <c r="C4" s="8" t="s">
        <v>16</v>
      </c>
      <c r="D4" s="16">
        <v>9375</v>
      </c>
      <c r="E4" s="17">
        <v>5</v>
      </c>
      <c r="F4" s="18">
        <f t="shared" si="0"/>
        <v>46875</v>
      </c>
      <c r="H4" s="1" t="s">
        <v>6</v>
      </c>
      <c r="I4" s="1" t="s">
        <v>14</v>
      </c>
      <c r="J4" s="16">
        <v>12500</v>
      </c>
      <c r="K4" s="16">
        <v>2000000</v>
      </c>
    </row>
    <row r="5" spans="1:11" ht="14.25" customHeight="1" x14ac:dyDescent="0.2">
      <c r="A5" s="1" t="s">
        <v>8</v>
      </c>
      <c r="B5" s="1" t="s">
        <v>82</v>
      </c>
      <c r="C5" s="8" t="s">
        <v>16</v>
      </c>
      <c r="D5" s="16">
        <v>8125</v>
      </c>
      <c r="E5" s="17">
        <v>2</v>
      </c>
      <c r="F5" s="18">
        <f t="shared" si="0"/>
        <v>16250</v>
      </c>
      <c r="H5" s="1" t="s">
        <v>7</v>
      </c>
      <c r="I5" s="8" t="s">
        <v>16</v>
      </c>
      <c r="J5" s="19">
        <v>9375</v>
      </c>
      <c r="K5" s="16">
        <v>1500000</v>
      </c>
    </row>
    <row r="6" spans="1:11" ht="14.25" customHeight="1" x14ac:dyDescent="0.2">
      <c r="A6" s="1" t="s">
        <v>9</v>
      </c>
      <c r="B6" s="1" t="s">
        <v>83</v>
      </c>
      <c r="C6" s="1" t="s">
        <v>20</v>
      </c>
      <c r="D6" s="16">
        <v>7500</v>
      </c>
      <c r="E6" s="17">
        <v>3</v>
      </c>
      <c r="F6" s="18">
        <f t="shared" si="0"/>
        <v>22500</v>
      </c>
      <c r="H6" s="1" t="s">
        <v>84</v>
      </c>
      <c r="I6" s="8" t="s">
        <v>16</v>
      </c>
      <c r="J6" s="16">
        <v>8125</v>
      </c>
      <c r="K6" s="16">
        <v>1300000</v>
      </c>
    </row>
    <row r="7" spans="1:11" ht="14.25" customHeight="1" x14ac:dyDescent="0.2">
      <c r="A7" s="1" t="s">
        <v>85</v>
      </c>
      <c r="B7" s="1" t="s">
        <v>10</v>
      </c>
      <c r="C7" s="1" t="s">
        <v>20</v>
      </c>
      <c r="D7" s="16">
        <v>8125</v>
      </c>
      <c r="E7" s="17">
        <v>2</v>
      </c>
      <c r="F7" s="18">
        <f t="shared" si="0"/>
        <v>16250</v>
      </c>
      <c r="H7" s="1" t="s">
        <v>83</v>
      </c>
      <c r="I7" s="1" t="s">
        <v>20</v>
      </c>
      <c r="J7" s="16">
        <v>7500</v>
      </c>
      <c r="K7" s="16">
        <v>1200000</v>
      </c>
    </row>
    <row r="8" spans="1:11" ht="14.25" customHeight="1" x14ac:dyDescent="0.2">
      <c r="A8" s="1"/>
      <c r="B8" s="26" t="s">
        <v>86</v>
      </c>
      <c r="C8" s="27"/>
      <c r="D8" s="27"/>
      <c r="E8" s="28"/>
      <c r="F8" s="18">
        <f>SUM(F3:F7)</f>
        <v>214375</v>
      </c>
      <c r="H8" s="1" t="s">
        <v>10</v>
      </c>
      <c r="I8" s="1" t="s">
        <v>20</v>
      </c>
      <c r="J8" s="16">
        <v>8125</v>
      </c>
      <c r="K8" s="16">
        <v>1300000</v>
      </c>
    </row>
    <row r="9" spans="1:11" ht="14.25" customHeight="1" x14ac:dyDescent="0.2"/>
    <row r="10" spans="1:11" ht="14.25" customHeight="1" x14ac:dyDescent="0.2"/>
    <row r="11" spans="1:11" ht="14.25" customHeight="1" x14ac:dyDescent="0.2">
      <c r="A11" s="6" t="s">
        <v>71</v>
      </c>
      <c r="B11" s="6" t="s">
        <v>72</v>
      </c>
      <c r="C11" s="6" t="s">
        <v>73</v>
      </c>
      <c r="D11" s="5" t="s">
        <v>87</v>
      </c>
      <c r="E11" s="6" t="s">
        <v>75</v>
      </c>
      <c r="F11" s="6" t="s">
        <v>88</v>
      </c>
      <c r="H11" s="29" t="s">
        <v>89</v>
      </c>
      <c r="I11" s="31"/>
    </row>
    <row r="12" spans="1:11" ht="14.25" customHeight="1" x14ac:dyDescent="0.2">
      <c r="A12" s="1" t="s">
        <v>78</v>
      </c>
      <c r="B12" s="1" t="s">
        <v>6</v>
      </c>
      <c r="C12" s="1" t="s">
        <v>14</v>
      </c>
      <c r="D12" s="16">
        <v>12500</v>
      </c>
      <c r="E12" s="17">
        <v>10</v>
      </c>
      <c r="F12" s="18">
        <f t="shared" ref="F12:F16" si="1">D12*E12</f>
        <v>125000</v>
      </c>
      <c r="H12" s="1" t="s">
        <v>6</v>
      </c>
      <c r="I12" s="18">
        <f t="shared" ref="I12:I16" si="2">F3+F12+F21+F30+F39</f>
        <v>1112500</v>
      </c>
    </row>
    <row r="13" spans="1:11" ht="14.25" customHeight="1" x14ac:dyDescent="0.2">
      <c r="A13" s="1" t="s">
        <v>81</v>
      </c>
      <c r="B13" s="1" t="s">
        <v>7</v>
      </c>
      <c r="C13" s="8" t="s">
        <v>16</v>
      </c>
      <c r="D13" s="16">
        <v>9375</v>
      </c>
      <c r="E13" s="17">
        <v>23</v>
      </c>
      <c r="F13" s="18">
        <f t="shared" si="1"/>
        <v>215625</v>
      </c>
      <c r="H13" s="1" t="s">
        <v>7</v>
      </c>
      <c r="I13" s="18">
        <f t="shared" si="2"/>
        <v>1903125</v>
      </c>
    </row>
    <row r="14" spans="1:11" ht="14.25" customHeight="1" x14ac:dyDescent="0.2">
      <c r="A14" s="1" t="s">
        <v>8</v>
      </c>
      <c r="B14" s="1" t="s">
        <v>82</v>
      </c>
      <c r="C14" s="8" t="s">
        <v>16</v>
      </c>
      <c r="D14" s="16">
        <v>8125</v>
      </c>
      <c r="E14" s="17">
        <v>4</v>
      </c>
      <c r="F14" s="18">
        <f t="shared" si="1"/>
        <v>32500</v>
      </c>
      <c r="H14" s="1" t="s">
        <v>84</v>
      </c>
      <c r="I14" s="18">
        <f t="shared" si="2"/>
        <v>568750</v>
      </c>
    </row>
    <row r="15" spans="1:11" ht="14.25" customHeight="1" x14ac:dyDescent="0.2">
      <c r="A15" s="1" t="s">
        <v>9</v>
      </c>
      <c r="B15" s="1" t="s">
        <v>83</v>
      </c>
      <c r="C15" s="1" t="s">
        <v>20</v>
      </c>
      <c r="D15" s="16">
        <v>7500</v>
      </c>
      <c r="E15" s="17">
        <v>6</v>
      </c>
      <c r="F15" s="18">
        <f t="shared" si="1"/>
        <v>45000</v>
      </c>
      <c r="H15" s="1" t="s">
        <v>83</v>
      </c>
      <c r="I15" s="18">
        <f t="shared" si="2"/>
        <v>1200000</v>
      </c>
    </row>
    <row r="16" spans="1:11" ht="14.25" customHeight="1" x14ac:dyDescent="0.2">
      <c r="A16" s="1" t="s">
        <v>85</v>
      </c>
      <c r="B16" s="1" t="s">
        <v>10</v>
      </c>
      <c r="C16" s="1" t="s">
        <v>20</v>
      </c>
      <c r="D16" s="16">
        <v>8125</v>
      </c>
      <c r="E16" s="17">
        <v>6</v>
      </c>
      <c r="F16" s="18">
        <f t="shared" si="1"/>
        <v>48750</v>
      </c>
      <c r="H16" s="1" t="s">
        <v>10</v>
      </c>
      <c r="I16" s="18">
        <f t="shared" si="2"/>
        <v>593125</v>
      </c>
    </row>
    <row r="17" spans="1:9" ht="14.25" customHeight="1" x14ac:dyDescent="0.2">
      <c r="A17" s="1"/>
      <c r="B17" s="26" t="s">
        <v>90</v>
      </c>
      <c r="C17" s="27"/>
      <c r="D17" s="27"/>
      <c r="E17" s="28"/>
      <c r="F17" s="18">
        <f>SUM(F12:F16)</f>
        <v>466875</v>
      </c>
      <c r="H17" s="20" t="s">
        <v>91</v>
      </c>
      <c r="I17" s="21">
        <f>SUM(I12:I16)</f>
        <v>5377500</v>
      </c>
    </row>
    <row r="18" spans="1:9" ht="14.25" customHeight="1" x14ac:dyDescent="0.2"/>
    <row r="19" spans="1:9" ht="14.25" customHeight="1" x14ac:dyDescent="0.2"/>
    <row r="20" spans="1:9" ht="14.25" customHeight="1" x14ac:dyDescent="0.2">
      <c r="A20" s="6" t="s">
        <v>71</v>
      </c>
      <c r="B20" s="6" t="s">
        <v>72</v>
      </c>
      <c r="C20" s="6" t="s">
        <v>73</v>
      </c>
      <c r="D20" s="5" t="s">
        <v>87</v>
      </c>
      <c r="E20" s="6" t="s">
        <v>75</v>
      </c>
      <c r="F20" s="6" t="s">
        <v>92</v>
      </c>
      <c r="H20" s="29" t="s">
        <v>93</v>
      </c>
      <c r="I20" s="31"/>
    </row>
    <row r="21" spans="1:9" ht="14.25" customHeight="1" x14ac:dyDescent="0.2">
      <c r="A21" s="1" t="s">
        <v>78</v>
      </c>
      <c r="B21" s="1" t="s">
        <v>6</v>
      </c>
      <c r="C21" s="1" t="s">
        <v>14</v>
      </c>
      <c r="D21" s="16">
        <v>12500</v>
      </c>
      <c r="E21" s="17">
        <v>32</v>
      </c>
      <c r="F21" s="18">
        <f t="shared" ref="F21:F25" si="3">D21*E21</f>
        <v>400000</v>
      </c>
      <c r="H21" s="1" t="s">
        <v>5</v>
      </c>
      <c r="I21" s="18">
        <f>F8</f>
        <v>214375</v>
      </c>
    </row>
    <row r="22" spans="1:9" ht="14.25" customHeight="1" x14ac:dyDescent="0.2">
      <c r="A22" s="1" t="s">
        <v>81</v>
      </c>
      <c r="B22" s="1" t="s">
        <v>7</v>
      </c>
      <c r="C22" s="8" t="s">
        <v>16</v>
      </c>
      <c r="D22" s="16">
        <v>9375</v>
      </c>
      <c r="E22" s="17">
        <v>128</v>
      </c>
      <c r="F22" s="18">
        <f t="shared" si="3"/>
        <v>1200000</v>
      </c>
      <c r="H22" s="1" t="s">
        <v>94</v>
      </c>
      <c r="I22" s="18">
        <f>F17</f>
        <v>466875</v>
      </c>
    </row>
    <row r="23" spans="1:9" ht="14.25" customHeight="1" x14ac:dyDescent="0.2">
      <c r="A23" s="1" t="s">
        <v>8</v>
      </c>
      <c r="B23" s="1" t="s">
        <v>82</v>
      </c>
      <c r="C23" s="8" t="s">
        <v>16</v>
      </c>
      <c r="D23" s="16">
        <v>8125</v>
      </c>
      <c r="E23" s="17">
        <v>40</v>
      </c>
      <c r="F23" s="18">
        <f t="shared" si="3"/>
        <v>325000</v>
      </c>
      <c r="H23" s="1" t="s">
        <v>27</v>
      </c>
      <c r="I23" s="18">
        <f>F26</f>
        <v>2881875</v>
      </c>
    </row>
    <row r="24" spans="1:9" ht="14.25" customHeight="1" x14ac:dyDescent="0.2">
      <c r="A24" s="1" t="s">
        <v>9</v>
      </c>
      <c r="B24" s="1" t="s">
        <v>83</v>
      </c>
      <c r="C24" s="1" t="s">
        <v>20</v>
      </c>
      <c r="D24" s="16">
        <v>7500</v>
      </c>
      <c r="E24" s="17">
        <v>68</v>
      </c>
      <c r="F24" s="18">
        <f t="shared" si="3"/>
        <v>510000</v>
      </c>
      <c r="H24" s="1" t="s">
        <v>95</v>
      </c>
      <c r="I24" s="18">
        <f>F35</f>
        <v>941875</v>
      </c>
    </row>
    <row r="25" spans="1:9" ht="14.25" customHeight="1" x14ac:dyDescent="0.2">
      <c r="A25" s="1" t="s">
        <v>85</v>
      </c>
      <c r="B25" s="1" t="s">
        <v>10</v>
      </c>
      <c r="C25" s="1" t="s">
        <v>20</v>
      </c>
      <c r="D25" s="16">
        <v>8125</v>
      </c>
      <c r="E25" s="17">
        <v>55</v>
      </c>
      <c r="F25" s="18">
        <f t="shared" si="3"/>
        <v>446875</v>
      </c>
      <c r="H25" s="1" t="s">
        <v>96</v>
      </c>
      <c r="I25" s="18">
        <f>F44</f>
        <v>872500</v>
      </c>
    </row>
    <row r="26" spans="1:9" ht="14.25" customHeight="1" x14ac:dyDescent="0.2">
      <c r="A26" s="1"/>
      <c r="B26" s="26" t="s">
        <v>97</v>
      </c>
      <c r="C26" s="27"/>
      <c r="D26" s="27"/>
      <c r="E26" s="28"/>
      <c r="F26" s="18">
        <f>SUM(F21:F25)</f>
        <v>2881875</v>
      </c>
      <c r="H26" s="20" t="s">
        <v>98</v>
      </c>
      <c r="I26" s="21">
        <f>SUM(I21:I25)</f>
        <v>5377500</v>
      </c>
    </row>
    <row r="27" spans="1:9" ht="14.25" customHeight="1" x14ac:dyDescent="0.2"/>
    <row r="28" spans="1:9" ht="14.25" customHeight="1" x14ac:dyDescent="0.2"/>
    <row r="29" spans="1:9" ht="14.25" customHeight="1" x14ac:dyDescent="0.2">
      <c r="A29" s="6" t="s">
        <v>71</v>
      </c>
      <c r="B29" s="6" t="s">
        <v>72</v>
      </c>
      <c r="C29" s="6" t="s">
        <v>73</v>
      </c>
      <c r="D29" s="5" t="s">
        <v>87</v>
      </c>
      <c r="E29" s="6" t="s">
        <v>75</v>
      </c>
      <c r="F29" s="6" t="s">
        <v>99</v>
      </c>
      <c r="H29" s="6" t="s">
        <v>100</v>
      </c>
      <c r="I29" s="22">
        <v>0.6</v>
      </c>
    </row>
    <row r="30" spans="1:9" ht="14.25" customHeight="1" x14ac:dyDescent="0.2">
      <c r="A30" s="1" t="s">
        <v>78</v>
      </c>
      <c r="B30" s="1" t="s">
        <v>6</v>
      </c>
      <c r="C30" s="1" t="s">
        <v>14</v>
      </c>
      <c r="D30" s="16">
        <v>12500</v>
      </c>
      <c r="E30" s="17">
        <v>13</v>
      </c>
      <c r="F30" s="18">
        <f t="shared" ref="F30:F34" si="4">D30*E30</f>
        <v>162500</v>
      </c>
      <c r="H30" s="1" t="s">
        <v>101</v>
      </c>
      <c r="I30" s="18">
        <f>I26*I29</f>
        <v>3226500</v>
      </c>
    </row>
    <row r="31" spans="1:9" ht="14.25" customHeight="1" x14ac:dyDescent="0.2">
      <c r="A31" s="1" t="s">
        <v>81</v>
      </c>
      <c r="B31" s="1" t="s">
        <v>7</v>
      </c>
      <c r="C31" s="8" t="s">
        <v>16</v>
      </c>
      <c r="D31" s="16">
        <v>9375</v>
      </c>
      <c r="E31" s="17">
        <v>23</v>
      </c>
      <c r="F31" s="18">
        <f t="shared" si="4"/>
        <v>215625</v>
      </c>
      <c r="H31" s="1" t="s">
        <v>102</v>
      </c>
      <c r="I31" s="18">
        <f>I26+I30</f>
        <v>8604000</v>
      </c>
    </row>
    <row r="32" spans="1:9" ht="14.25" customHeight="1" x14ac:dyDescent="0.2">
      <c r="A32" s="1" t="s">
        <v>8</v>
      </c>
      <c r="B32" s="1" t="s">
        <v>82</v>
      </c>
      <c r="C32" s="8" t="s">
        <v>16</v>
      </c>
      <c r="D32" s="16">
        <v>8125</v>
      </c>
      <c r="E32" s="17">
        <v>10</v>
      </c>
      <c r="F32" s="18">
        <f t="shared" si="4"/>
        <v>81250</v>
      </c>
    </row>
    <row r="33" spans="1:6" ht="14.25" customHeight="1" x14ac:dyDescent="0.2">
      <c r="A33" s="1" t="s">
        <v>9</v>
      </c>
      <c r="B33" s="1" t="s">
        <v>83</v>
      </c>
      <c r="C33" s="1" t="s">
        <v>20</v>
      </c>
      <c r="D33" s="16">
        <v>7500</v>
      </c>
      <c r="E33" s="17">
        <v>60</v>
      </c>
      <c r="F33" s="18">
        <f t="shared" si="4"/>
        <v>450000</v>
      </c>
    </row>
    <row r="34" spans="1:6" ht="14.25" customHeight="1" x14ac:dyDescent="0.2">
      <c r="A34" s="1" t="s">
        <v>85</v>
      </c>
      <c r="B34" s="1" t="s">
        <v>10</v>
      </c>
      <c r="C34" s="1" t="s">
        <v>20</v>
      </c>
      <c r="D34" s="16">
        <v>8125</v>
      </c>
      <c r="E34" s="17">
        <v>4</v>
      </c>
      <c r="F34" s="18">
        <f t="shared" si="4"/>
        <v>32500</v>
      </c>
    </row>
    <row r="35" spans="1:6" ht="14.25" customHeight="1" x14ac:dyDescent="0.2">
      <c r="A35" s="1"/>
      <c r="B35" s="26" t="s">
        <v>103</v>
      </c>
      <c r="C35" s="27"/>
      <c r="D35" s="27"/>
      <c r="E35" s="28"/>
      <c r="F35" s="18">
        <f>SUM(F30:F34)</f>
        <v>941875</v>
      </c>
    </row>
    <row r="36" spans="1:6" ht="14.25" customHeight="1" x14ac:dyDescent="0.2"/>
    <row r="37" spans="1:6" ht="14.25" customHeight="1" x14ac:dyDescent="0.2"/>
    <row r="38" spans="1:6" ht="14.25" customHeight="1" x14ac:dyDescent="0.2">
      <c r="A38" s="6" t="s">
        <v>71</v>
      </c>
      <c r="B38" s="6" t="s">
        <v>72</v>
      </c>
      <c r="C38" s="6" t="s">
        <v>73</v>
      </c>
      <c r="D38" s="5" t="s">
        <v>87</v>
      </c>
      <c r="E38" s="6" t="s">
        <v>75</v>
      </c>
      <c r="F38" s="5" t="s">
        <v>104</v>
      </c>
    </row>
    <row r="39" spans="1:6" ht="14.25" customHeight="1" x14ac:dyDescent="0.2">
      <c r="A39" s="1" t="s">
        <v>78</v>
      </c>
      <c r="B39" s="1" t="s">
        <v>6</v>
      </c>
      <c r="C39" s="1" t="s">
        <v>14</v>
      </c>
      <c r="D39" s="16">
        <v>12500</v>
      </c>
      <c r="E39" s="17">
        <v>25</v>
      </c>
      <c r="F39" s="18">
        <f t="shared" ref="F39:F43" si="5">D39*E39</f>
        <v>312500</v>
      </c>
    </row>
    <row r="40" spans="1:6" ht="14.25" customHeight="1" x14ac:dyDescent="0.2">
      <c r="A40" s="1" t="s">
        <v>81</v>
      </c>
      <c r="B40" s="1" t="s">
        <v>7</v>
      </c>
      <c r="C40" s="8" t="s">
        <v>16</v>
      </c>
      <c r="D40" s="16">
        <v>9375</v>
      </c>
      <c r="E40" s="17">
        <v>24</v>
      </c>
      <c r="F40" s="18">
        <f t="shared" si="5"/>
        <v>225000</v>
      </c>
    </row>
    <row r="41" spans="1:6" ht="14.25" customHeight="1" x14ac:dyDescent="0.2">
      <c r="A41" s="1" t="s">
        <v>8</v>
      </c>
      <c r="B41" s="1" t="s">
        <v>82</v>
      </c>
      <c r="C41" s="8" t="s">
        <v>16</v>
      </c>
      <c r="D41" s="16">
        <v>8125</v>
      </c>
      <c r="E41" s="17">
        <v>14</v>
      </c>
      <c r="F41" s="18">
        <f t="shared" si="5"/>
        <v>113750</v>
      </c>
    </row>
    <row r="42" spans="1:6" ht="14.25" customHeight="1" x14ac:dyDescent="0.2">
      <c r="A42" s="1" t="s">
        <v>9</v>
      </c>
      <c r="B42" s="1" t="s">
        <v>83</v>
      </c>
      <c r="C42" s="16" t="s">
        <v>20</v>
      </c>
      <c r="D42" s="16">
        <v>7500</v>
      </c>
      <c r="E42" s="17">
        <v>23</v>
      </c>
      <c r="F42" s="18">
        <f t="shared" si="5"/>
        <v>172500</v>
      </c>
    </row>
    <row r="43" spans="1:6" ht="14.25" customHeight="1" x14ac:dyDescent="0.2">
      <c r="A43" s="1" t="s">
        <v>85</v>
      </c>
      <c r="B43" s="1" t="s">
        <v>10</v>
      </c>
      <c r="C43" s="16" t="s">
        <v>20</v>
      </c>
      <c r="D43" s="16">
        <v>8125</v>
      </c>
      <c r="E43" s="17">
        <v>6</v>
      </c>
      <c r="F43" s="18">
        <f t="shared" si="5"/>
        <v>48750</v>
      </c>
    </row>
    <row r="44" spans="1:6" ht="14.25" customHeight="1" x14ac:dyDescent="0.2">
      <c r="A44" s="1"/>
      <c r="B44" s="26" t="s">
        <v>105</v>
      </c>
      <c r="C44" s="27"/>
      <c r="D44" s="27"/>
      <c r="E44" s="28"/>
      <c r="F44" s="18">
        <f>SUM(F39:F43)</f>
        <v>872500</v>
      </c>
    </row>
    <row r="45" spans="1:6" ht="14.25" customHeight="1" x14ac:dyDescent="0.2"/>
    <row r="46" spans="1:6" ht="14.25" customHeight="1" x14ac:dyDescent="0.2"/>
    <row r="47" spans="1:6" ht="14.25" customHeight="1" x14ac:dyDescent="0.2"/>
    <row r="48" spans="1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8">
    <mergeCell ref="B26:E26"/>
    <mergeCell ref="B35:E35"/>
    <mergeCell ref="B44:E44"/>
    <mergeCell ref="H2:K2"/>
    <mergeCell ref="B8:E8"/>
    <mergeCell ref="H11:I11"/>
    <mergeCell ref="B17:E17"/>
    <mergeCell ref="H20:I20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EDT</vt:lpstr>
      <vt:lpstr>Costos Fases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Galan Cruz</dc:creator>
  <cp:lastModifiedBy>EVELYN . SOTO RAMOS</cp:lastModifiedBy>
  <dcterms:created xsi:type="dcterms:W3CDTF">2018-01-25T19:02:19Z</dcterms:created>
  <dcterms:modified xsi:type="dcterms:W3CDTF">2025-09-04T03:00:12Z</dcterms:modified>
</cp:coreProperties>
</file>