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d21/Desktop/XQTL/"/>
    </mc:Choice>
  </mc:AlternateContent>
  <xr:revisionPtr revIDLastSave="0" documentId="13_ncr:1_{E53A502A-CF3E-F049-930D-F7976C6EE9AB}" xr6:coauthVersionLast="36" xr6:coauthVersionMax="36" xr10:uidLastSave="{00000000-0000-0000-0000-000000000000}"/>
  <bookViews>
    <workbookView minimized="1" xWindow="80" yWindow="460" windowWidth="25440" windowHeight="15000" xr2:uid="{C19534DF-3B6E-2348-B80E-A5CB02812C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D24" i="1"/>
  <c r="E12" i="1"/>
  <c r="D12" i="1"/>
  <c r="E11" i="1"/>
  <c r="D11" i="1"/>
  <c r="D14" i="1"/>
  <c r="E8" i="1"/>
  <c r="F8" i="1"/>
  <c r="G8" i="1"/>
  <c r="H8" i="1"/>
  <c r="I8" i="1"/>
  <c r="J8" i="1"/>
  <c r="K8" i="1"/>
  <c r="D8" i="1"/>
  <c r="E7" i="1"/>
  <c r="F7" i="1"/>
  <c r="G7" i="1"/>
  <c r="H7" i="1"/>
  <c r="I7" i="1"/>
  <c r="J7" i="1"/>
  <c r="K7" i="1"/>
  <c r="D7" i="1"/>
  <c r="E6" i="1"/>
  <c r="F6" i="1"/>
  <c r="G6" i="1"/>
  <c r="H6" i="1"/>
  <c r="I6" i="1"/>
  <c r="J6" i="1"/>
  <c r="K6" i="1"/>
  <c r="D6" i="1"/>
  <c r="E5" i="1"/>
  <c r="F5" i="1"/>
  <c r="G5" i="1"/>
  <c r="H5" i="1"/>
  <c r="I5" i="1"/>
  <c r="J5" i="1"/>
  <c r="K5" i="1"/>
  <c r="D5" i="1"/>
  <c r="E23" i="1"/>
  <c r="E25" i="1" s="1"/>
  <c r="E26" i="1" s="1"/>
  <c r="D23" i="1"/>
  <c r="D25" i="1" s="1"/>
  <c r="D26" i="1" s="1"/>
</calcChain>
</file>

<file path=xl/sharedStrings.xml><?xml version="1.0" encoding="utf-8"?>
<sst xmlns="http://schemas.openxmlformats.org/spreadsheetml/2006/main" count="20" uniqueCount="11">
  <si>
    <t>hcontortus_chr5_Celeg_TT_arrow_pilon</t>
  </si>
  <si>
    <t>Outside</t>
  </si>
  <si>
    <t>Inside</t>
  </si>
  <si>
    <t>t-test</t>
  </si>
  <si>
    <t>freq(reads)</t>
  </si>
  <si>
    <t>freq(indel)()</t>
  </si>
  <si>
    <t>average</t>
  </si>
  <si>
    <t>stdev</t>
  </si>
  <si>
    <t>pre</t>
  </si>
  <si>
    <t>post</t>
  </si>
  <si>
    <t>Parents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</si>
</sst>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15CB-555F-B74B-81A7-AE61C00A6CED}">
  <dimension ref="A1:K26"/>
  <sheetViews>
    <sheetView tabSelected="1" workbookViewId="0">
      <selection activeCell="C23" sqref="C23:C26"/>
    </sheetView>
  </sheetViews>
  <sheetFormatPr baseColWidth="10" defaultRowHeight="16" x14ac:dyDescent="0.2"/>
  <sheetData>
    <row r="1" spans="1:11" x14ac:dyDescent="0.2">
      <c r="A1" t="s">
        <v>0</v>
      </c>
      <c r="B1">
        <v>31526960</v>
      </c>
      <c r="C1">
        <v>31527010</v>
      </c>
      <c r="D1">
        <v>75</v>
      </c>
      <c r="E1">
        <v>80</v>
      </c>
      <c r="F1">
        <v>81</v>
      </c>
      <c r="G1">
        <v>93</v>
      </c>
      <c r="H1">
        <v>56</v>
      </c>
      <c r="I1">
        <v>67</v>
      </c>
      <c r="J1">
        <v>94</v>
      </c>
      <c r="K1">
        <v>104</v>
      </c>
    </row>
    <row r="2" spans="1:11" x14ac:dyDescent="0.2">
      <c r="A2" t="s">
        <v>0</v>
      </c>
      <c r="B2">
        <v>31527040</v>
      </c>
      <c r="C2">
        <v>31527090</v>
      </c>
      <c r="D2">
        <v>23</v>
      </c>
      <c r="E2">
        <v>23</v>
      </c>
      <c r="F2">
        <v>28</v>
      </c>
      <c r="G2">
        <v>26</v>
      </c>
      <c r="H2">
        <v>3</v>
      </c>
      <c r="I2">
        <v>10</v>
      </c>
      <c r="J2">
        <v>8</v>
      </c>
      <c r="K2">
        <v>33</v>
      </c>
    </row>
    <row r="3" spans="1:11" x14ac:dyDescent="0.2">
      <c r="A3" t="s">
        <v>0</v>
      </c>
      <c r="B3">
        <v>31527131</v>
      </c>
      <c r="C3">
        <v>31527181</v>
      </c>
      <c r="D3">
        <v>100</v>
      </c>
      <c r="E3">
        <v>99</v>
      </c>
      <c r="F3">
        <v>117</v>
      </c>
      <c r="G3">
        <v>108</v>
      </c>
      <c r="H3">
        <v>66</v>
      </c>
      <c r="I3">
        <v>75</v>
      </c>
      <c r="J3">
        <v>140</v>
      </c>
      <c r="K3">
        <v>133</v>
      </c>
    </row>
    <row r="5" spans="1:11" x14ac:dyDescent="0.2">
      <c r="C5" t="s">
        <v>1</v>
      </c>
      <c r="D5">
        <f>(D1+D3)/2</f>
        <v>87.5</v>
      </c>
      <c r="E5">
        <f t="shared" ref="E5:K5" si="0">(E1+E3)/2</f>
        <v>89.5</v>
      </c>
      <c r="F5">
        <f t="shared" si="0"/>
        <v>99</v>
      </c>
      <c r="G5">
        <f t="shared" si="0"/>
        <v>100.5</v>
      </c>
      <c r="H5">
        <f t="shared" si="0"/>
        <v>61</v>
      </c>
      <c r="I5">
        <f t="shared" si="0"/>
        <v>71</v>
      </c>
      <c r="J5">
        <f t="shared" si="0"/>
        <v>117</v>
      </c>
      <c r="K5">
        <f t="shared" si="0"/>
        <v>118.5</v>
      </c>
    </row>
    <row r="6" spans="1:11" x14ac:dyDescent="0.2">
      <c r="C6" t="s">
        <v>2</v>
      </c>
      <c r="D6">
        <f>D2</f>
        <v>23</v>
      </c>
      <c r="E6">
        <f t="shared" ref="E6:K6" si="1">E2</f>
        <v>23</v>
      </c>
      <c r="F6">
        <f t="shared" si="1"/>
        <v>28</v>
      </c>
      <c r="G6">
        <f t="shared" si="1"/>
        <v>26</v>
      </c>
      <c r="H6">
        <f t="shared" si="1"/>
        <v>3</v>
      </c>
      <c r="I6">
        <f t="shared" si="1"/>
        <v>10</v>
      </c>
      <c r="J6">
        <f t="shared" si="1"/>
        <v>8</v>
      </c>
      <c r="K6">
        <f t="shared" si="1"/>
        <v>33</v>
      </c>
    </row>
    <row r="7" spans="1:11" x14ac:dyDescent="0.2">
      <c r="C7" t="s">
        <v>4</v>
      </c>
      <c r="D7">
        <f>D6/D5</f>
        <v>0.26285714285714284</v>
      </c>
      <c r="E7">
        <f t="shared" ref="E7:K7" si="2">E6/E5</f>
        <v>0.25698324022346369</v>
      </c>
      <c r="F7">
        <f t="shared" si="2"/>
        <v>0.28282828282828282</v>
      </c>
      <c r="G7">
        <f t="shared" si="2"/>
        <v>0.25870646766169153</v>
      </c>
      <c r="H7">
        <f t="shared" si="2"/>
        <v>4.9180327868852458E-2</v>
      </c>
      <c r="I7">
        <f t="shared" si="2"/>
        <v>0.14084507042253522</v>
      </c>
      <c r="J7">
        <f t="shared" si="2"/>
        <v>6.8376068376068383E-2</v>
      </c>
      <c r="K7">
        <f t="shared" si="2"/>
        <v>0.27848101265822783</v>
      </c>
    </row>
    <row r="8" spans="1:11" x14ac:dyDescent="0.2">
      <c r="C8" t="s">
        <v>5</v>
      </c>
      <c r="D8">
        <f>1-D7</f>
        <v>0.7371428571428571</v>
      </c>
      <c r="E8">
        <f t="shared" ref="E8:K8" si="3">1-E7</f>
        <v>0.74301675977653625</v>
      </c>
      <c r="F8">
        <f t="shared" si="3"/>
        <v>0.71717171717171713</v>
      </c>
      <c r="G8">
        <f t="shared" si="3"/>
        <v>0.74129353233830853</v>
      </c>
      <c r="H8">
        <f t="shared" si="3"/>
        <v>0.95081967213114749</v>
      </c>
      <c r="I8">
        <f t="shared" si="3"/>
        <v>0.85915492957746475</v>
      </c>
      <c r="J8">
        <f t="shared" si="3"/>
        <v>0.93162393162393164</v>
      </c>
      <c r="K8">
        <f t="shared" si="3"/>
        <v>0.72151898734177222</v>
      </c>
    </row>
    <row r="10" spans="1:11" x14ac:dyDescent="0.2">
      <c r="D10" t="s">
        <v>8</v>
      </c>
      <c r="E10" t="s">
        <v>9</v>
      </c>
    </row>
    <row r="11" spans="1:11" x14ac:dyDescent="0.2">
      <c r="C11" t="s">
        <v>6</v>
      </c>
      <c r="D11">
        <f>AVERAGE(D8:G8)</f>
        <v>0.7346562166073547</v>
      </c>
      <c r="E11">
        <f>AVERAGE(H8:K8)</f>
        <v>0.86577938016857914</v>
      </c>
    </row>
    <row r="12" spans="1:11" x14ac:dyDescent="0.2">
      <c r="C12" t="s">
        <v>7</v>
      </c>
      <c r="D12">
        <f>_xlfn.STDEV.S(D8:G8)</f>
        <v>1.191418963342632E-2</v>
      </c>
      <c r="E12">
        <f>_xlfn.STDEV.S(H8:K8)</f>
        <v>0.10395880674192287</v>
      </c>
    </row>
    <row r="14" spans="1:11" x14ac:dyDescent="0.2">
      <c r="C14" t="s">
        <v>3</v>
      </c>
      <c r="D14">
        <f>_xlfn.T.TEST(D8:G8,H8:K8,2,1)</f>
        <v>9.8566081321724897E-2</v>
      </c>
    </row>
    <row r="17" spans="1:5" x14ac:dyDescent="0.2">
      <c r="A17" t="s">
        <v>10</v>
      </c>
    </row>
    <row r="19" spans="1:5" x14ac:dyDescent="0.2">
      <c r="A19" t="s">
        <v>0</v>
      </c>
      <c r="B19">
        <v>31526960</v>
      </c>
      <c r="C19">
        <v>31527010</v>
      </c>
      <c r="D19">
        <v>95</v>
      </c>
      <c r="E19">
        <v>89</v>
      </c>
    </row>
    <row r="20" spans="1:5" x14ac:dyDescent="0.2">
      <c r="A20" t="s">
        <v>0</v>
      </c>
      <c r="B20">
        <v>31527040</v>
      </c>
      <c r="C20">
        <v>31527090</v>
      </c>
      <c r="D20">
        <v>43</v>
      </c>
      <c r="E20">
        <v>39</v>
      </c>
    </row>
    <row r="21" spans="1:5" x14ac:dyDescent="0.2">
      <c r="A21" t="s">
        <v>0</v>
      </c>
      <c r="B21">
        <v>31527131</v>
      </c>
      <c r="C21">
        <v>31527181</v>
      </c>
      <c r="D21">
        <v>115</v>
      </c>
      <c r="E21">
        <v>125</v>
      </c>
    </row>
    <row r="23" spans="1:5" x14ac:dyDescent="0.2">
      <c r="C23" t="s">
        <v>1</v>
      </c>
      <c r="D23">
        <f>(D19+D21)/2</f>
        <v>105</v>
      </c>
      <c r="E23">
        <f>(E19+E21)/2</f>
        <v>107</v>
      </c>
    </row>
    <row r="24" spans="1:5" x14ac:dyDescent="0.2">
      <c r="C24" t="s">
        <v>2</v>
      </c>
      <c r="D24">
        <f>D20</f>
        <v>43</v>
      </c>
      <c r="E24">
        <f>E20</f>
        <v>39</v>
      </c>
    </row>
    <row r="25" spans="1:5" x14ac:dyDescent="0.2">
      <c r="C25" t="s">
        <v>4</v>
      </c>
      <c r="D25">
        <f>D20/D23</f>
        <v>0.40952380952380951</v>
      </c>
      <c r="E25">
        <f>E20/E23</f>
        <v>0.3644859813084112</v>
      </c>
    </row>
    <row r="26" spans="1:5" x14ac:dyDescent="0.2">
      <c r="C26" t="s">
        <v>5</v>
      </c>
      <c r="D26">
        <f>1-D25</f>
        <v>0.59047619047619049</v>
      </c>
      <c r="E26">
        <f>1-E25</f>
        <v>0.63551401869158886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Doyle</dc:creator>
  <cp:lastModifiedBy>Stephen Doyle</cp:lastModifiedBy>
  <dcterms:created xsi:type="dcterms:W3CDTF">2020-09-16T21:38:20Z</dcterms:created>
  <dcterms:modified xsi:type="dcterms:W3CDTF">2020-09-17T09:47:34Z</dcterms:modified>
</cp:coreProperties>
</file>