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att/Documents/Risk Guardian/Portfolio/"/>
    </mc:Choice>
  </mc:AlternateContent>
  <xr:revisionPtr revIDLastSave="0" documentId="13_ncr:1_{E41D7160-2DBF-BF4D-8711-A93B2BA531C2}" xr6:coauthVersionLast="47" xr6:coauthVersionMax="47" xr10:uidLastSave="{00000000-0000-0000-0000-000000000000}"/>
  <bookViews>
    <workbookView xWindow="460" yWindow="2060" windowWidth="32040" windowHeight="17440" activeTab="1" xr2:uid="{D6C81F56-BBBE-C849-8A26-E8BF3E169DDD}"/>
  </bookViews>
  <sheets>
    <sheet name="Instructions" sheetId="4" r:id="rId1"/>
    <sheet name="Risk Register" sheetId="1" r:id="rId2"/>
    <sheet name="Risk Matrix" sheetId="3" r:id="rId3"/>
    <sheet name="Data Control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1" l="1"/>
  <c r="P4" i="1" s="1"/>
  <c r="E4" i="1" s="1"/>
  <c r="O4" i="1"/>
  <c r="N5" i="1"/>
  <c r="O5" i="1"/>
  <c r="N6" i="1"/>
  <c r="O6" i="1"/>
  <c r="N7" i="1"/>
  <c r="O7" i="1"/>
  <c r="N8" i="1"/>
  <c r="P8" i="1" s="1"/>
  <c r="E8" i="1" s="1"/>
  <c r="O8" i="1"/>
  <c r="N9" i="1"/>
  <c r="O9" i="1"/>
  <c r="N10" i="1"/>
  <c r="O10" i="1"/>
  <c r="N11" i="1"/>
  <c r="P11" i="1" s="1"/>
  <c r="E11" i="1" s="1"/>
  <c r="O11" i="1"/>
  <c r="N12" i="1"/>
  <c r="O12" i="1"/>
  <c r="N13" i="1"/>
  <c r="P13" i="1" s="1"/>
  <c r="E13" i="1" s="1"/>
  <c r="O13" i="1"/>
  <c r="N14" i="1"/>
  <c r="O14" i="1"/>
  <c r="N15" i="1"/>
  <c r="P15" i="1" s="1"/>
  <c r="E15" i="1" s="1"/>
  <c r="O15" i="1"/>
  <c r="N16" i="1"/>
  <c r="O16" i="1"/>
  <c r="N17" i="1"/>
  <c r="O17" i="1"/>
  <c r="N3" i="1"/>
  <c r="A4" i="1"/>
  <c r="A5" i="1"/>
  <c r="A6" i="1"/>
  <c r="A7" i="1"/>
  <c r="A8" i="1"/>
  <c r="A9" i="1"/>
  <c r="A10" i="1"/>
  <c r="A11" i="1"/>
  <c r="A12" i="1"/>
  <c r="A13" i="1"/>
  <c r="A14" i="1"/>
  <c r="A15" i="1"/>
  <c r="A16" i="1"/>
  <c r="A17" i="1"/>
  <c r="A3" i="1"/>
  <c r="O3" i="1"/>
  <c r="P7" i="1" l="1"/>
  <c r="E7" i="1" s="1"/>
  <c r="P10" i="1"/>
  <c r="E10" i="1" s="1"/>
  <c r="P16" i="1"/>
  <c r="E16" i="1" s="1"/>
  <c r="P12" i="1"/>
  <c r="E12" i="1" s="1"/>
  <c r="P6" i="1"/>
  <c r="E6" i="1" s="1"/>
  <c r="P17" i="1"/>
  <c r="E17" i="1" s="1"/>
  <c r="P9" i="1"/>
  <c r="E9" i="1" s="1"/>
  <c r="P5" i="1"/>
  <c r="E5" i="1" s="1"/>
  <c r="P14" i="1"/>
  <c r="E14" i="1" s="1"/>
  <c r="P3" i="1"/>
  <c r="E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Stephens</author>
  </authors>
  <commentList>
    <comment ref="A2" authorId="0" shapeId="0" xr:uid="{30B4EB9A-7601-DD41-B46D-3A578DA58A52}">
      <text>
        <r>
          <rPr>
            <b/>
            <sz val="10"/>
            <color rgb="FF000000"/>
            <rFont val="Tahoma"/>
            <family val="2"/>
          </rPr>
          <t>Matthew Stephens:</t>
        </r>
        <r>
          <rPr>
            <sz val="10"/>
            <color rgb="FF000000"/>
            <rFont val="Tahoma"/>
            <family val="2"/>
          </rPr>
          <t xml:space="preserve">
</t>
        </r>
        <r>
          <rPr>
            <sz val="10"/>
            <color rgb="FF000000"/>
            <rFont val="Tahoma"/>
            <family val="2"/>
          </rPr>
          <t xml:space="preserve">The ID number will be autogenerated if you use the fill down to drag down to the next space. 
</t>
        </r>
      </text>
    </comment>
  </commentList>
</comments>
</file>

<file path=xl/sharedStrings.xml><?xml version="1.0" encoding="utf-8"?>
<sst xmlns="http://schemas.openxmlformats.org/spreadsheetml/2006/main" count="185" uniqueCount="95">
  <si>
    <t>Category</t>
  </si>
  <si>
    <t>Impact</t>
  </si>
  <si>
    <t>ID</t>
  </si>
  <si>
    <t>Risk Name</t>
  </si>
  <si>
    <t>Risk Description</t>
  </si>
  <si>
    <t>Priority</t>
  </si>
  <si>
    <t>Action</t>
  </si>
  <si>
    <t>Residual</t>
  </si>
  <si>
    <t>Owner</t>
  </si>
  <si>
    <t>Operational</t>
  </si>
  <si>
    <t>Financial</t>
  </si>
  <si>
    <t>Technical</t>
  </si>
  <si>
    <t>Legal</t>
  </si>
  <si>
    <t>Compliance</t>
  </si>
  <si>
    <t>Security</t>
  </si>
  <si>
    <t>Probability</t>
  </si>
  <si>
    <t>1 - Rare (Extremely Unlikely)</t>
  </si>
  <si>
    <t>3 - Possible (25%-50% Chance)</t>
  </si>
  <si>
    <t>4 - Likely (51%-75% Chance)</t>
  </si>
  <si>
    <t>5 - Certain (&gt;75% Chance)</t>
  </si>
  <si>
    <t>2 Unlikely (&lt;25% Chance)</t>
  </si>
  <si>
    <t>1 - Negligible</t>
  </si>
  <si>
    <t>2 - Minor</t>
  </si>
  <si>
    <t>3 - Moderate</t>
  </si>
  <si>
    <t>4 - Major</t>
  </si>
  <si>
    <t>5 - Catastrophic</t>
  </si>
  <si>
    <t>Negligible</t>
  </si>
  <si>
    <t>Minor</t>
  </si>
  <si>
    <t>Moderate</t>
  </si>
  <si>
    <t>Major</t>
  </si>
  <si>
    <t>Catastrophic</t>
  </si>
  <si>
    <t>Rare</t>
  </si>
  <si>
    <t>Unlikely</t>
  </si>
  <si>
    <t>Possible</t>
  </si>
  <si>
    <t>Likely</t>
  </si>
  <si>
    <t>Certain</t>
  </si>
  <si>
    <t>Low</t>
  </si>
  <si>
    <t>Medium</t>
  </si>
  <si>
    <t>High</t>
  </si>
  <si>
    <t>Critical</t>
  </si>
  <si>
    <t>Risk Matrix</t>
  </si>
  <si>
    <t>Date Identified</t>
  </si>
  <si>
    <t>Status</t>
  </si>
  <si>
    <t>Strategy</t>
  </si>
  <si>
    <t>Avoid</t>
  </si>
  <si>
    <t>Transfer</t>
  </si>
  <si>
    <t>Accept</t>
  </si>
  <si>
    <t>Share</t>
  </si>
  <si>
    <t>Monitor</t>
  </si>
  <si>
    <t>Probability Calc</t>
  </si>
  <si>
    <t>Impact Calc</t>
  </si>
  <si>
    <t>Risk Register</t>
  </si>
  <si>
    <t>Weak Login Security</t>
  </si>
  <si>
    <t xml:space="preserve">Users are able to log in to critical systems using only a username and password, presenting a risk that outside actors could compromise our systems by stealing this "what you know" data. </t>
  </si>
  <si>
    <t>Mitigate</t>
  </si>
  <si>
    <t xml:space="preserve">Implement two-factor autnetication to provide a "what you have" element to the login, preventing anyone from logging in with just a username and password. </t>
  </si>
  <si>
    <t xml:space="preserve">No additional risk identified. </t>
  </si>
  <si>
    <t>HR</t>
  </si>
  <si>
    <t>Cybersecurity</t>
  </si>
  <si>
    <t>IT Ops</t>
  </si>
  <si>
    <t>Risk Mgmt</t>
  </si>
  <si>
    <t>Finance</t>
  </si>
  <si>
    <t>Executives</t>
  </si>
  <si>
    <t>Disaster Recovery</t>
  </si>
  <si>
    <t>Product</t>
  </si>
  <si>
    <t>Vendor</t>
  </si>
  <si>
    <t>IA</t>
  </si>
  <si>
    <t>Marketing</t>
  </si>
  <si>
    <t>Physical Security</t>
  </si>
  <si>
    <t>No Redundancy for Email Server</t>
  </si>
  <si>
    <t>The company's exchange server is a single point of failure. If it crashes, then we would not have email until it could be brought back up or rebuilt.</t>
  </si>
  <si>
    <t>Create additional email servers and set failover tolerances</t>
  </si>
  <si>
    <t>No Contract Audits</t>
  </si>
  <si>
    <t xml:space="preserve">Audits are not currently being performed on contracts. This could cause failure of critical SOX compliance and result in government fines. </t>
  </si>
  <si>
    <t xml:space="preserve">Power outages or network outages at our facility could still result in outages of email. We may wish to look into a cloud provider. </t>
  </si>
  <si>
    <t>No Onboarding Process</t>
  </si>
  <si>
    <t xml:space="preserve">A lack of an onboarding process means it takes longer for new employees to get all required access, equipment, and knowledge needed to be fully functional employees, resulting in lost revenue and efficiency. </t>
  </si>
  <si>
    <t xml:space="preserve">HR will monitor the amount of time it takes an employee to become effectiive by providing employee surveys and followups for the first two months of an employee's onboarding and will advice of further strategies after results are in. </t>
  </si>
  <si>
    <t>Warehouse Theft</t>
  </si>
  <si>
    <t>The warehouse where our products are stored is lacking in security cameras. This could mean we have no way to track theft from the warehouse.</t>
  </si>
  <si>
    <t>Security will hire an outside vendor to install cameras and provide 24x7 monitoring.</t>
  </si>
  <si>
    <t>Introduction</t>
  </si>
  <si>
    <t xml:space="preserve">Welcome to Risk Guardian Risk Register! This register is free to use and can be modified to fit your organizations needs. Below are instructions on how to expand or modify the register. </t>
  </si>
  <si>
    <t>Data Controls</t>
  </si>
  <si>
    <t xml:space="preserve">All of the Drop Down lists on the Risk Register sheet are controlled by the lists on the Data Controls sheet. You can modify any of these names and they will automatically update on the Risk Register. If you need to expand the possibilities, then you will need to redo the data validation. You can find a tutorial on data validation at https://www.youtube.com/watch?v=YcTJbMJlMBQ </t>
  </si>
  <si>
    <t>Calculations for Priority</t>
  </si>
  <si>
    <t xml:space="preserve">The calculations for priority are based on the Risk Matrix. On the Risk Register sheet, there are hidden columns (N,O, and P) that calculate the mathematical values which are then set in the Priority column. You will need to unhide these if you want to tinker with values. </t>
  </si>
  <si>
    <t>Risk ID</t>
  </si>
  <si>
    <t xml:space="preserve">The Risk ID iwill fill in automatically. If you need more IDs as you expand your risk register, use the data fill option to fill down and the next ID will generate. </t>
  </si>
  <si>
    <t>Identified</t>
  </si>
  <si>
    <t>Assessed</t>
  </si>
  <si>
    <t>In Progress</t>
  </si>
  <si>
    <t>Escalated</t>
  </si>
  <si>
    <t>Monitoring</t>
  </si>
  <si>
    <t>Resolved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</si>
</sst>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sz val="18"/>
      <color theme="3"/>
      <name val="Aptos Display"/>
      <family val="2"/>
      <scheme val="major"/>
    </font>
    <font>
      <b/>
      <sz val="15"/>
      <color theme="3"/>
      <name val="Aptos Narrow"/>
      <family val="2"/>
      <scheme val="minor"/>
    </font>
    <font>
      <b/>
      <sz val="12"/>
      <color theme="1"/>
      <name val="Aptos Narrow"/>
      <family val="2"/>
      <scheme val="minor"/>
    </font>
    <font>
      <b/>
      <sz val="16"/>
      <color theme="1"/>
      <name val="Aptos Narrow"/>
      <scheme val="minor"/>
    </font>
    <font>
      <sz val="16"/>
      <color theme="1"/>
      <name val="Aptos Narrow"/>
      <scheme val="minor"/>
    </font>
    <font>
      <sz val="16"/>
      <color theme="1"/>
      <name val="Aptos Narrow"/>
      <family val="2"/>
      <scheme val="minor"/>
    </font>
    <font>
      <sz val="24"/>
      <color theme="3"/>
      <name val="Aptos Display"/>
      <family val="2"/>
      <scheme val="major"/>
    </font>
    <font>
      <sz val="10"/>
      <color rgb="FF242424"/>
      <name val="Arial Unicode MS"/>
      <family val="2"/>
    </font>
    <font>
      <sz val="26"/>
      <color theme="3"/>
      <name val="Aptos Display"/>
      <family val="2"/>
      <scheme val="major"/>
    </font>
    <font>
      <sz val="10"/>
      <color rgb="FF000000"/>
      <name val="Tahoma"/>
      <family val="2"/>
    </font>
    <font>
      <b/>
      <sz val="10"/>
      <color rgb="FF000000"/>
      <name val="Tahoma"/>
      <family val="2"/>
    </font>
    <font>
      <sz val="8"/>
      <name val="Aptos Narrow"/>
      <family val="2"/>
      <scheme val="minor"/>
    </font>
  </fonts>
  <fills count="2">
    <fill>
      <patternFill patternType="none"/>
    </fill>
    <fill>
      <patternFill patternType="gray125"/>
    </fill>
  </fills>
  <borders count="4">
    <border>
      <left/>
      <right/>
      <top/>
      <bottom/>
      <diagonal/>
    </border>
    <border>
      <left/>
      <right/>
      <top/>
      <bottom style="thick">
        <color theme="4"/>
      </bottom>
      <diagonal/>
    </border>
    <border>
      <left/>
      <right/>
      <top style="thin">
        <color theme="4"/>
      </top>
      <bottom style="double">
        <color theme="4"/>
      </bottom>
      <diagonal/>
    </border>
    <border>
      <left/>
      <right/>
      <top style="thick">
        <color theme="4"/>
      </top>
      <bottom/>
      <diagonal/>
    </border>
  </borders>
  <cellStyleXfs count="4">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cellStyleXfs>
  <cellXfs count="18">
    <xf numFmtId="0" fontId="0" fillId="0" borderId="0" xfId="0"/>
    <xf numFmtId="0" fontId="4" fillId="0" borderId="0" xfId="0" applyFont="1"/>
    <xf numFmtId="0" fontId="5" fillId="0" borderId="0" xfId="0" applyFont="1"/>
    <xf numFmtId="0" fontId="7" fillId="0" borderId="0" xfId="1" applyFont="1" applyAlignment="1">
      <alignment horizontal="center"/>
    </xf>
    <xf numFmtId="0" fontId="2" fillId="0" borderId="1" xfId="2"/>
    <xf numFmtId="0" fontId="3" fillId="0" borderId="2" xfId="3" applyFill="1"/>
    <xf numFmtId="0" fontId="3" fillId="0" borderId="2" xfId="3"/>
    <xf numFmtId="0" fontId="9" fillId="0" borderId="0" xfId="1" applyFont="1" applyAlignment="1">
      <alignment horizontal="center"/>
    </xf>
    <xf numFmtId="14" fontId="8" fillId="0" borderId="0" xfId="0" applyNumberFormat="1"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6" fillId="0" borderId="0" xfId="0" applyFont="1" applyAlignment="1">
      <alignment horizontal="left" wrapText="1"/>
    </xf>
    <xf numFmtId="0" fontId="0" fillId="0" borderId="0" xfId="0" applyAlignment="1">
      <alignment horizontal="left" vertical="center" wrapText="1"/>
    </xf>
    <xf numFmtId="0" fontId="2" fillId="0" borderId="1" xfId="2" applyAlignment="1">
      <alignment horizontal="center"/>
    </xf>
    <xf numFmtId="0" fontId="0" fillId="0" borderId="3" xfId="0" applyBorder="1" applyAlignment="1">
      <alignment horizontal="left" vertical="center"/>
    </xf>
    <xf numFmtId="0" fontId="0" fillId="0" borderId="3" xfId="0" applyBorder="1" applyAlignment="1">
      <alignment horizontal="left" vertical="center" wrapText="1"/>
    </xf>
  </cellXfs>
  <cellStyles count="4">
    <cellStyle name="Heading 1" xfId="2" builtinId="16"/>
    <cellStyle name="Normal" xfId="0" builtinId="0"/>
    <cellStyle name="Title" xfId="1" builtinId="15"/>
    <cellStyle name="Total" xfId="3" builtinId="25"/>
  </cellStyles>
  <dxfs count="16">
    <dxf>
      <font>
        <color rgb="FF006100"/>
      </font>
      <fill>
        <patternFill>
          <bgColor rgb="FFC6EFCE"/>
        </patternFill>
      </fill>
    </dxf>
    <dxf>
      <font>
        <color rgb="FF9C5700"/>
      </font>
      <fill>
        <patternFill>
          <bgColor rgb="FFFFEB9C"/>
        </patternFill>
      </fill>
    </dxf>
    <dxf>
      <font>
        <color rgb="FFC00000"/>
      </font>
      <fill>
        <patternFill>
          <bgColor rgb="FFFFD4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strike val="0"/>
        <color rgb="FFFF0000"/>
      </font>
      <fill>
        <patternFill>
          <bgColor rgb="FFFFC000"/>
        </patternFill>
      </fill>
    </dxf>
    <dxf>
      <font>
        <strike val="0"/>
        <outline val="0"/>
        <shadow val="0"/>
        <u val="none"/>
        <vertAlign val="baseline"/>
        <sz val="16"/>
        <color theme="1"/>
        <name val="Aptos Narrow"/>
        <scheme val="minor"/>
      </font>
    </dxf>
    <dxf>
      <font>
        <strike val="0"/>
        <outline val="0"/>
        <shadow val="0"/>
        <u val="none"/>
        <vertAlign val="baseline"/>
        <sz val="16"/>
        <color theme="1"/>
        <name val="Aptos Narrow"/>
        <scheme val="minor"/>
      </font>
    </dxf>
    <dxf>
      <font>
        <strike val="0"/>
        <outline val="0"/>
        <shadow val="0"/>
        <u val="none"/>
        <vertAlign val="baseline"/>
        <sz val="16"/>
        <color theme="1"/>
        <name val="Aptos Narrow"/>
        <scheme val="minor"/>
      </font>
    </dxf>
    <dxf>
      <font>
        <strike val="0"/>
        <outline val="0"/>
        <shadow val="0"/>
        <u val="none"/>
        <vertAlign val="baseline"/>
        <sz val="16"/>
        <color theme="1"/>
        <name val="Aptos Narrow"/>
        <scheme val="minor"/>
      </font>
    </dxf>
    <dxf>
      <font>
        <strike val="0"/>
        <outline val="0"/>
        <shadow val="0"/>
        <u val="none"/>
        <vertAlign val="baseline"/>
        <sz val="16"/>
        <color theme="1"/>
        <name val="Aptos Narrow"/>
        <scheme val="minor"/>
      </font>
    </dxf>
    <dxf>
      <font>
        <strike val="0"/>
        <outline val="0"/>
        <shadow val="0"/>
        <u val="none"/>
        <vertAlign val="baseline"/>
        <sz val="16"/>
        <color theme="1"/>
        <name val="Aptos Narrow"/>
        <scheme val="minor"/>
      </font>
    </dxf>
    <dxf>
      <font>
        <strike val="0"/>
        <outline val="0"/>
        <shadow val="0"/>
        <u val="none"/>
        <vertAlign val="baseline"/>
        <sz val="16"/>
        <color theme="1"/>
        <name val="Aptos Narrow"/>
        <scheme val="minor"/>
      </font>
    </dxf>
    <dxf>
      <font>
        <b/>
        <i val="0"/>
        <strike val="0"/>
        <condense val="0"/>
        <extend val="0"/>
        <outline val="0"/>
        <shadow val="0"/>
        <u val="none"/>
        <vertAlign val="baseline"/>
        <sz val="16"/>
        <color theme="1"/>
        <name val="Aptos Narrow"/>
        <scheme val="minor"/>
      </font>
    </dxf>
  </dxfs>
  <tableStyles count="0" defaultTableStyle="TableStyleMedium2" defaultPivotStyle="PivotStyleLight16"/>
  <colors>
    <mruColors>
      <color rgb="FFFFD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A6A9AA-816D-1D49-8371-638E4AA00750}" name="Table1" displayName="Table1" ref="A2:F7" totalsRowShown="0" headerRowDxfId="15" dataDxfId="14">
  <autoFilter ref="A2:F7" xr:uid="{95A6A9AA-816D-1D49-8371-638E4AA00750}"/>
  <tableColumns count="6">
    <tableColumn id="1" xr3:uid="{506FBB67-BBA6-A749-A1B4-A149DBEAAFD4}" name="Impact" dataDxfId="13"/>
    <tableColumn id="2" xr3:uid="{53C5736D-03C4-B246-BA29-7B4A72DA4090}" name="Negligible" dataDxfId="12"/>
    <tableColumn id="3" xr3:uid="{D0FFE539-2FA4-654D-84E8-A62F2A2ECC46}" name="Minor" dataDxfId="11"/>
    <tableColumn id="4" xr3:uid="{E7044ED2-E640-5745-A638-36DEBE76087B}" name="Moderate" dataDxfId="10"/>
    <tableColumn id="5" xr3:uid="{1F67C4F4-F523-1E44-8C51-E9FF1B9FAA67}" name="Major" dataDxfId="9"/>
    <tableColumn id="6" xr3:uid="{AA7AFB57-6B20-7F48-A78C-4A13DC78AF7D}" name="Catastrophic" dataDxfId="8"/>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93369-7E91-4143-8BD8-D47998F79283}">
  <sheetPr>
    <tabColor theme="9"/>
  </sheetPr>
  <dimension ref="A1:M12"/>
  <sheetViews>
    <sheetView workbookViewId="0">
      <selection activeCell="I19" sqref="I19"/>
    </sheetView>
  </sheetViews>
  <sheetFormatPr baseColWidth="10" defaultRowHeight="16" x14ac:dyDescent="0.2"/>
  <cols>
    <col min="13" max="13" width="32.5" customWidth="1"/>
  </cols>
  <sheetData>
    <row r="1" spans="1:13" ht="34" x14ac:dyDescent="0.4">
      <c r="A1" s="7" t="s">
        <v>81</v>
      </c>
      <c r="B1" s="7"/>
      <c r="C1" s="7"/>
      <c r="D1" s="7"/>
      <c r="E1" s="7"/>
      <c r="F1" s="7"/>
      <c r="G1" s="7"/>
      <c r="H1" s="7"/>
      <c r="I1" s="7"/>
      <c r="J1" s="7"/>
      <c r="K1" s="7"/>
      <c r="L1" s="7"/>
      <c r="M1" s="7"/>
    </row>
    <row r="2" spans="1:13" ht="64" customHeight="1" x14ac:dyDescent="0.3">
      <c r="A2" s="13" t="s">
        <v>82</v>
      </c>
      <c r="B2" s="13"/>
      <c r="C2" s="13"/>
      <c r="D2" s="13"/>
      <c r="E2" s="13"/>
      <c r="F2" s="13"/>
      <c r="G2" s="13"/>
      <c r="H2" s="13"/>
      <c r="I2" s="13"/>
      <c r="J2" s="13"/>
      <c r="K2" s="13"/>
      <c r="L2" s="13"/>
      <c r="M2" s="13"/>
    </row>
    <row r="4" spans="1:13" ht="21" thickBot="1" x14ac:dyDescent="0.3">
      <c r="A4" s="15" t="s">
        <v>83</v>
      </c>
      <c r="B4" s="15"/>
      <c r="C4" s="15"/>
      <c r="D4" s="15"/>
      <c r="E4" s="15"/>
      <c r="F4" s="15"/>
      <c r="G4" s="15"/>
      <c r="H4" s="15"/>
      <c r="I4" s="15"/>
      <c r="J4" s="15"/>
      <c r="K4" s="15"/>
      <c r="L4" s="15"/>
      <c r="M4" s="15"/>
    </row>
    <row r="5" spans="1:13" ht="100" customHeight="1" thickTop="1" x14ac:dyDescent="0.2">
      <c r="A5" s="14" t="s">
        <v>84</v>
      </c>
      <c r="B5" s="14"/>
      <c r="C5" s="14"/>
      <c r="D5" s="14"/>
      <c r="E5" s="14"/>
      <c r="F5" s="14"/>
      <c r="G5" s="14"/>
      <c r="H5" s="14"/>
      <c r="I5" s="14"/>
      <c r="J5" s="14"/>
      <c r="K5" s="14"/>
      <c r="L5" s="14"/>
      <c r="M5" s="14"/>
    </row>
    <row r="8" spans="1:13" ht="21" thickBot="1" x14ac:dyDescent="0.3">
      <c r="A8" s="15" t="s">
        <v>85</v>
      </c>
      <c r="B8" s="15"/>
      <c r="C8" s="15"/>
      <c r="D8" s="15"/>
      <c r="E8" s="15"/>
      <c r="F8" s="15"/>
      <c r="G8" s="15"/>
      <c r="H8" s="15"/>
      <c r="I8" s="15"/>
      <c r="J8" s="15"/>
      <c r="K8" s="15"/>
      <c r="L8" s="15"/>
      <c r="M8" s="15"/>
    </row>
    <row r="9" spans="1:13" ht="52" customHeight="1" thickTop="1" x14ac:dyDescent="0.2">
      <c r="A9" s="17" t="s">
        <v>86</v>
      </c>
      <c r="B9" s="17"/>
      <c r="C9" s="17"/>
      <c r="D9" s="17"/>
      <c r="E9" s="17"/>
      <c r="F9" s="17"/>
      <c r="G9" s="17"/>
      <c r="H9" s="17"/>
      <c r="I9" s="17"/>
      <c r="J9" s="17"/>
      <c r="K9" s="17"/>
      <c r="L9" s="17"/>
      <c r="M9" s="17"/>
    </row>
    <row r="11" spans="1:13" ht="21" thickBot="1" x14ac:dyDescent="0.3">
      <c r="A11" s="15" t="s">
        <v>87</v>
      </c>
      <c r="B11" s="15"/>
      <c r="C11" s="15"/>
      <c r="D11" s="15"/>
      <c r="E11" s="15"/>
      <c r="F11" s="15"/>
      <c r="G11" s="15"/>
      <c r="H11" s="15"/>
      <c r="I11" s="15"/>
      <c r="J11" s="15"/>
      <c r="K11" s="15"/>
      <c r="L11" s="15"/>
      <c r="M11" s="15"/>
    </row>
    <row r="12" spans="1:13" ht="17" thickTop="1" x14ac:dyDescent="0.2">
      <c r="A12" s="16" t="s">
        <v>88</v>
      </c>
      <c r="B12" s="16"/>
      <c r="C12" s="16"/>
      <c r="D12" s="16"/>
      <c r="E12" s="16"/>
      <c r="F12" s="16"/>
      <c r="G12" s="16"/>
      <c r="H12" s="16"/>
      <c r="I12" s="16"/>
      <c r="J12" s="16"/>
      <c r="K12" s="16"/>
      <c r="L12" s="16"/>
      <c r="M12" s="16"/>
    </row>
  </sheetData>
  <mergeCells count="8">
    <mergeCell ref="A11:M11"/>
    <mergeCell ref="A12:M12"/>
    <mergeCell ref="A1:M1"/>
    <mergeCell ref="A2:M2"/>
    <mergeCell ref="A5:M5"/>
    <mergeCell ref="A4:M4"/>
    <mergeCell ref="A8:M8"/>
    <mergeCell ref="A9:M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13F1B-7C5F-9B42-8644-6C0C5D395B86}">
  <sheetPr>
    <tabColor rgb="FFFF0000"/>
  </sheetPr>
  <dimension ref="A1:P17"/>
  <sheetViews>
    <sheetView tabSelected="1" workbookViewId="0">
      <pane ySplit="1540" topLeftCell="A4" activePane="bottomLeft"/>
      <selection activeCell="C1" sqref="C1"/>
      <selection pane="bottomLeft" activeCell="C3" sqref="C3"/>
    </sheetView>
  </sheetViews>
  <sheetFormatPr baseColWidth="10" defaultRowHeight="16" x14ac:dyDescent="0.2"/>
  <cols>
    <col min="1" max="1" width="7.83203125" bestFit="1" customWidth="1"/>
    <col min="2" max="2" width="17" bestFit="1" customWidth="1"/>
    <col min="3" max="3" width="33.33203125" customWidth="1"/>
    <col min="4" max="4" width="40.1640625" customWidth="1"/>
    <col min="6" max="6" width="10.6640625" bestFit="1" customWidth="1"/>
    <col min="7" max="7" width="27.5" customWidth="1"/>
    <col min="8" max="8" width="18.5" customWidth="1"/>
    <col min="9" max="9" width="48.33203125" customWidth="1"/>
    <col min="10" max="10" width="9.83203125" bestFit="1" customWidth="1"/>
    <col min="11" max="11" width="37.1640625" customWidth="1"/>
    <col min="12" max="12" width="16.1640625" customWidth="1"/>
    <col min="13" max="13" width="17.1640625" customWidth="1"/>
    <col min="14" max="14" width="17.83203125" hidden="1" customWidth="1"/>
    <col min="15" max="15" width="13.5" hidden="1" customWidth="1"/>
    <col min="16" max="16" width="7.5" hidden="1" customWidth="1"/>
  </cols>
  <sheetData>
    <row r="1" spans="1:16" ht="34" x14ac:dyDescent="0.4">
      <c r="A1" s="7" t="s">
        <v>51</v>
      </c>
      <c r="B1" s="7"/>
      <c r="C1" s="7"/>
      <c r="D1" s="7"/>
      <c r="E1" s="7"/>
      <c r="F1" s="7"/>
      <c r="G1" s="7"/>
      <c r="H1" s="7"/>
      <c r="I1" s="7"/>
      <c r="J1" s="7"/>
      <c r="K1" s="7"/>
      <c r="L1" s="7"/>
      <c r="M1" s="7"/>
    </row>
    <row r="2" spans="1:16" ht="21" thickBot="1" x14ac:dyDescent="0.3">
      <c r="A2" s="4" t="s">
        <v>2</v>
      </c>
      <c r="B2" s="4" t="s">
        <v>41</v>
      </c>
      <c r="C2" s="4" t="s">
        <v>3</v>
      </c>
      <c r="D2" s="4" t="s">
        <v>4</v>
      </c>
      <c r="E2" s="4" t="s">
        <v>5</v>
      </c>
      <c r="F2" s="4" t="s">
        <v>0</v>
      </c>
      <c r="G2" s="4" t="s">
        <v>15</v>
      </c>
      <c r="H2" s="4" t="s">
        <v>1</v>
      </c>
      <c r="I2" s="4" t="s">
        <v>6</v>
      </c>
      <c r="J2" s="4" t="s">
        <v>43</v>
      </c>
      <c r="K2" s="4" t="s">
        <v>7</v>
      </c>
      <c r="L2" s="4" t="s">
        <v>42</v>
      </c>
      <c r="M2" s="4" t="s">
        <v>8</v>
      </c>
      <c r="N2" s="5" t="s">
        <v>49</v>
      </c>
      <c r="O2" s="5" t="s">
        <v>50</v>
      </c>
      <c r="P2" s="6" t="s">
        <v>5</v>
      </c>
    </row>
    <row r="3" spans="1:16" ht="69" thickTop="1" x14ac:dyDescent="0.2">
      <c r="A3" s="8" t="str">
        <f>CONCATENATE("GRC", TEXT(ROW(A2)-1, "000"))</f>
        <v>GRC001</v>
      </c>
      <c r="B3" s="8">
        <v>44602</v>
      </c>
      <c r="C3" s="9" t="s">
        <v>52</v>
      </c>
      <c r="D3" s="12" t="s">
        <v>53</v>
      </c>
      <c r="E3" s="9" t="str">
        <f>IF(P3&gt;=20,"CRITICAL",IF(P3&gt;=10,"HIGH",IF(P3&gt;=4,"MEDIUM","LOW")))</f>
        <v>CRITICAL</v>
      </c>
      <c r="F3" s="9" t="s">
        <v>14</v>
      </c>
      <c r="G3" s="10" t="s">
        <v>19</v>
      </c>
      <c r="H3" s="10" t="s">
        <v>25</v>
      </c>
      <c r="I3" s="11" t="s">
        <v>55</v>
      </c>
      <c r="J3" s="10" t="s">
        <v>54</v>
      </c>
      <c r="K3" s="11" t="s">
        <v>56</v>
      </c>
      <c r="L3" t="s">
        <v>94</v>
      </c>
      <c r="M3" s="11" t="s">
        <v>63</v>
      </c>
      <c r="N3">
        <f>VALUE(LEFT(G3, FIND(" ",G3)-1))</f>
        <v>5</v>
      </c>
      <c r="O3">
        <f>VALUE(LEFT(H3, FIND(" ",H3)-1))</f>
        <v>5</v>
      </c>
      <c r="P3">
        <f>N3*O3</f>
        <v>25</v>
      </c>
    </row>
    <row r="4" spans="1:16" ht="68" x14ac:dyDescent="0.2">
      <c r="A4" s="8" t="str">
        <f t="shared" ref="A4:A17" si="0">CONCATENATE("GRC", TEXT(ROW(A3)-1, "000"))</f>
        <v>GRC002</v>
      </c>
      <c r="B4" s="8">
        <v>44703</v>
      </c>
      <c r="C4" s="9" t="s">
        <v>69</v>
      </c>
      <c r="D4" s="12" t="s">
        <v>70</v>
      </c>
      <c r="E4" s="9" t="str">
        <f t="shared" ref="E4:E17" si="1">IF(P4&gt;=20,"CRITICAL",IF(P4&gt;=10,"HIGH",IF(P4&gt;=4,"MEDIUM","LOW")))</f>
        <v>HIGH</v>
      </c>
      <c r="F4" s="9" t="s">
        <v>9</v>
      </c>
      <c r="G4" s="10" t="s">
        <v>17</v>
      </c>
      <c r="H4" s="10" t="s">
        <v>25</v>
      </c>
      <c r="I4" s="11" t="s">
        <v>71</v>
      </c>
      <c r="J4" s="10" t="s">
        <v>54</v>
      </c>
      <c r="K4" s="11" t="s">
        <v>74</v>
      </c>
      <c r="L4" t="s">
        <v>91</v>
      </c>
      <c r="M4" s="11" t="s">
        <v>59</v>
      </c>
      <c r="N4">
        <f t="shared" ref="N4:N17" si="2">VALUE(LEFT(G4, FIND(" ",G4)-1))</f>
        <v>3</v>
      </c>
      <c r="O4">
        <f t="shared" ref="O4:O17" si="3">VALUE(LEFT(H4, FIND(" ",H4)-1))</f>
        <v>5</v>
      </c>
      <c r="P4">
        <f t="shared" ref="P4:P17" si="4">N4*O4</f>
        <v>15</v>
      </c>
    </row>
    <row r="5" spans="1:16" ht="51" x14ac:dyDescent="0.2">
      <c r="A5" s="8" t="str">
        <f t="shared" si="0"/>
        <v>GRC003</v>
      </c>
      <c r="B5" s="8">
        <v>44703</v>
      </c>
      <c r="C5" s="9" t="s">
        <v>72</v>
      </c>
      <c r="D5" s="12" t="s">
        <v>73</v>
      </c>
      <c r="E5" s="9" t="str">
        <f t="shared" si="1"/>
        <v>HIGH</v>
      </c>
      <c r="F5" s="9" t="s">
        <v>12</v>
      </c>
      <c r="G5" s="10" t="s">
        <v>18</v>
      </c>
      <c r="H5" s="10" t="s">
        <v>24</v>
      </c>
      <c r="I5" s="11"/>
      <c r="J5" s="10" t="s">
        <v>54</v>
      </c>
      <c r="K5" s="11" t="s">
        <v>56</v>
      </c>
      <c r="L5" t="s">
        <v>90</v>
      </c>
      <c r="M5" s="11" t="s">
        <v>12</v>
      </c>
      <c r="N5">
        <f t="shared" si="2"/>
        <v>4</v>
      </c>
      <c r="O5">
        <f t="shared" si="3"/>
        <v>4</v>
      </c>
      <c r="P5">
        <f t="shared" si="4"/>
        <v>16</v>
      </c>
    </row>
    <row r="6" spans="1:16" ht="85" x14ac:dyDescent="0.2">
      <c r="A6" s="8" t="str">
        <f t="shared" si="0"/>
        <v>GRC004</v>
      </c>
      <c r="B6" s="8">
        <v>45090</v>
      </c>
      <c r="C6" s="9" t="s">
        <v>75</v>
      </c>
      <c r="D6" s="12" t="s">
        <v>76</v>
      </c>
      <c r="E6" s="9" t="str">
        <f t="shared" si="1"/>
        <v>CRITICAL</v>
      </c>
      <c r="F6" s="9" t="s">
        <v>10</v>
      </c>
      <c r="G6" s="10" t="s">
        <v>19</v>
      </c>
      <c r="H6" s="10" t="s">
        <v>24</v>
      </c>
      <c r="I6" s="11" t="s">
        <v>77</v>
      </c>
      <c r="J6" s="10" t="s">
        <v>48</v>
      </c>
      <c r="K6" s="11"/>
      <c r="L6" t="s">
        <v>91</v>
      </c>
      <c r="M6" s="11" t="s">
        <v>57</v>
      </c>
      <c r="N6">
        <f t="shared" si="2"/>
        <v>5</v>
      </c>
      <c r="O6">
        <f t="shared" si="3"/>
        <v>4</v>
      </c>
      <c r="P6">
        <f t="shared" si="4"/>
        <v>20</v>
      </c>
    </row>
    <row r="7" spans="1:16" ht="51" x14ac:dyDescent="0.2">
      <c r="A7" s="8" t="str">
        <f t="shared" si="0"/>
        <v>GRC005</v>
      </c>
      <c r="B7" s="8">
        <v>45200</v>
      </c>
      <c r="C7" s="9" t="s">
        <v>78</v>
      </c>
      <c r="D7" s="12" t="s">
        <v>79</v>
      </c>
      <c r="E7" s="9" t="str">
        <f t="shared" si="1"/>
        <v>MEDIUM</v>
      </c>
      <c r="F7" s="9" t="s">
        <v>10</v>
      </c>
      <c r="G7" s="10" t="s">
        <v>17</v>
      </c>
      <c r="H7" s="10" t="s">
        <v>22</v>
      </c>
      <c r="I7" s="11" t="s">
        <v>80</v>
      </c>
      <c r="J7" s="10" t="s">
        <v>45</v>
      </c>
      <c r="K7" s="11"/>
      <c r="M7" s="11" t="s">
        <v>68</v>
      </c>
      <c r="N7">
        <f t="shared" si="2"/>
        <v>3</v>
      </c>
      <c r="O7">
        <f t="shared" si="3"/>
        <v>2</v>
      </c>
      <c r="P7">
        <f t="shared" si="4"/>
        <v>6</v>
      </c>
    </row>
    <row r="8" spans="1:16" ht="17" x14ac:dyDescent="0.2">
      <c r="A8" s="8" t="str">
        <f t="shared" si="0"/>
        <v>GRC006</v>
      </c>
      <c r="B8" s="8"/>
      <c r="C8" s="9"/>
      <c r="D8" s="12"/>
      <c r="E8" s="9" t="e">
        <f t="shared" si="1"/>
        <v>#VALUE!</v>
      </c>
      <c r="F8" s="9" t="s">
        <v>14</v>
      </c>
      <c r="G8" s="10"/>
      <c r="H8" s="10"/>
      <c r="I8" s="11"/>
      <c r="J8" s="10" t="s">
        <v>54</v>
      </c>
      <c r="K8" s="11"/>
      <c r="M8" s="11" t="s">
        <v>63</v>
      </c>
      <c r="N8" t="e">
        <f t="shared" si="2"/>
        <v>#VALUE!</v>
      </c>
      <c r="O8" t="e">
        <f t="shared" si="3"/>
        <v>#VALUE!</v>
      </c>
      <c r="P8" t="e">
        <f t="shared" si="4"/>
        <v>#VALUE!</v>
      </c>
    </row>
    <row r="9" spans="1:16" ht="17" x14ac:dyDescent="0.2">
      <c r="A9" s="8" t="str">
        <f t="shared" si="0"/>
        <v>GRC007</v>
      </c>
      <c r="B9" s="8"/>
      <c r="C9" s="9"/>
      <c r="D9" s="12"/>
      <c r="E9" s="9" t="e">
        <f t="shared" si="1"/>
        <v>#VALUE!</v>
      </c>
      <c r="F9" s="9" t="s">
        <v>14</v>
      </c>
      <c r="G9" s="10"/>
      <c r="H9" s="10"/>
      <c r="I9" s="11"/>
      <c r="J9" s="10" t="s">
        <v>54</v>
      </c>
      <c r="K9" s="11"/>
      <c r="M9" s="11" t="s">
        <v>63</v>
      </c>
      <c r="N9" t="e">
        <f t="shared" si="2"/>
        <v>#VALUE!</v>
      </c>
      <c r="O9" t="e">
        <f t="shared" si="3"/>
        <v>#VALUE!</v>
      </c>
      <c r="P9" t="e">
        <f t="shared" si="4"/>
        <v>#VALUE!</v>
      </c>
    </row>
    <row r="10" spans="1:16" ht="17" x14ac:dyDescent="0.2">
      <c r="A10" s="8" t="str">
        <f t="shared" si="0"/>
        <v>GRC008</v>
      </c>
      <c r="B10" s="8"/>
      <c r="C10" s="9"/>
      <c r="D10" s="12"/>
      <c r="E10" s="9" t="e">
        <f t="shared" si="1"/>
        <v>#VALUE!</v>
      </c>
      <c r="F10" s="9" t="s">
        <v>14</v>
      </c>
      <c r="G10" s="10"/>
      <c r="H10" s="10"/>
      <c r="I10" s="11"/>
      <c r="J10" s="10" t="s">
        <v>54</v>
      </c>
      <c r="K10" s="11"/>
      <c r="M10" s="11" t="s">
        <v>63</v>
      </c>
      <c r="N10" t="e">
        <f t="shared" si="2"/>
        <v>#VALUE!</v>
      </c>
      <c r="O10" t="e">
        <f t="shared" si="3"/>
        <v>#VALUE!</v>
      </c>
      <c r="P10" t="e">
        <f t="shared" si="4"/>
        <v>#VALUE!</v>
      </c>
    </row>
    <row r="11" spans="1:16" ht="17" x14ac:dyDescent="0.2">
      <c r="A11" s="8" t="str">
        <f t="shared" si="0"/>
        <v>GRC009</v>
      </c>
      <c r="B11" s="8"/>
      <c r="C11" s="9"/>
      <c r="D11" s="12"/>
      <c r="E11" s="9" t="e">
        <f t="shared" si="1"/>
        <v>#VALUE!</v>
      </c>
      <c r="F11" s="9" t="s">
        <v>14</v>
      </c>
      <c r="G11" s="10"/>
      <c r="H11" s="10"/>
      <c r="I11" s="11"/>
      <c r="J11" s="10" t="s">
        <v>54</v>
      </c>
      <c r="K11" s="11"/>
      <c r="M11" s="11" t="s">
        <v>63</v>
      </c>
      <c r="N11" t="e">
        <f t="shared" si="2"/>
        <v>#VALUE!</v>
      </c>
      <c r="O11" t="e">
        <f t="shared" si="3"/>
        <v>#VALUE!</v>
      </c>
      <c r="P11" t="e">
        <f t="shared" si="4"/>
        <v>#VALUE!</v>
      </c>
    </row>
    <row r="12" spans="1:16" ht="17" x14ac:dyDescent="0.2">
      <c r="A12" s="8" t="str">
        <f t="shared" si="0"/>
        <v>GRC010</v>
      </c>
      <c r="B12" s="8"/>
      <c r="C12" s="9"/>
      <c r="D12" s="12"/>
      <c r="E12" s="9" t="e">
        <f t="shared" si="1"/>
        <v>#VALUE!</v>
      </c>
      <c r="F12" s="9" t="s">
        <v>14</v>
      </c>
      <c r="G12" s="10"/>
      <c r="H12" s="10"/>
      <c r="I12" s="11"/>
      <c r="J12" s="10" t="s">
        <v>54</v>
      </c>
      <c r="K12" s="11"/>
      <c r="M12" s="11" t="s">
        <v>63</v>
      </c>
      <c r="N12" t="e">
        <f t="shared" si="2"/>
        <v>#VALUE!</v>
      </c>
      <c r="O12" t="e">
        <f t="shared" si="3"/>
        <v>#VALUE!</v>
      </c>
      <c r="P12" t="e">
        <f t="shared" si="4"/>
        <v>#VALUE!</v>
      </c>
    </row>
    <row r="13" spans="1:16" ht="17" x14ac:dyDescent="0.2">
      <c r="A13" s="8" t="str">
        <f t="shared" si="0"/>
        <v>GRC011</v>
      </c>
      <c r="B13" s="8"/>
      <c r="C13" s="9"/>
      <c r="D13" s="12"/>
      <c r="E13" s="9" t="e">
        <f t="shared" si="1"/>
        <v>#VALUE!</v>
      </c>
      <c r="F13" s="9" t="s">
        <v>14</v>
      </c>
      <c r="G13" s="10"/>
      <c r="H13" s="10"/>
      <c r="I13" s="11"/>
      <c r="J13" s="10" t="s">
        <v>54</v>
      </c>
      <c r="K13" s="11"/>
      <c r="M13" s="11" t="s">
        <v>63</v>
      </c>
      <c r="N13" t="e">
        <f t="shared" si="2"/>
        <v>#VALUE!</v>
      </c>
      <c r="O13" t="e">
        <f t="shared" si="3"/>
        <v>#VALUE!</v>
      </c>
      <c r="P13" t="e">
        <f t="shared" si="4"/>
        <v>#VALUE!</v>
      </c>
    </row>
    <row r="14" spans="1:16" ht="17" x14ac:dyDescent="0.2">
      <c r="A14" s="8" t="str">
        <f t="shared" si="0"/>
        <v>GRC012</v>
      </c>
      <c r="B14" s="8"/>
      <c r="C14" s="9"/>
      <c r="D14" s="12"/>
      <c r="E14" s="9" t="e">
        <f t="shared" si="1"/>
        <v>#VALUE!</v>
      </c>
      <c r="F14" s="9" t="s">
        <v>14</v>
      </c>
      <c r="G14" s="10"/>
      <c r="H14" s="10"/>
      <c r="I14" s="11"/>
      <c r="J14" s="10" t="s">
        <v>54</v>
      </c>
      <c r="K14" s="11"/>
      <c r="M14" s="11" t="s">
        <v>63</v>
      </c>
      <c r="N14" t="e">
        <f t="shared" si="2"/>
        <v>#VALUE!</v>
      </c>
      <c r="O14" t="e">
        <f t="shared" si="3"/>
        <v>#VALUE!</v>
      </c>
      <c r="P14" t="e">
        <f t="shared" si="4"/>
        <v>#VALUE!</v>
      </c>
    </row>
    <row r="15" spans="1:16" ht="17" x14ac:dyDescent="0.2">
      <c r="A15" s="8" t="str">
        <f t="shared" si="0"/>
        <v>GRC013</v>
      </c>
      <c r="B15" s="8"/>
      <c r="C15" s="9"/>
      <c r="D15" s="12"/>
      <c r="E15" s="9" t="e">
        <f t="shared" si="1"/>
        <v>#VALUE!</v>
      </c>
      <c r="F15" s="9" t="s">
        <v>14</v>
      </c>
      <c r="G15" s="10"/>
      <c r="H15" s="10"/>
      <c r="I15" s="11"/>
      <c r="J15" s="10" t="s">
        <v>54</v>
      </c>
      <c r="K15" s="11"/>
      <c r="M15" s="11" t="s">
        <v>63</v>
      </c>
      <c r="N15" t="e">
        <f t="shared" si="2"/>
        <v>#VALUE!</v>
      </c>
      <c r="O15" t="e">
        <f t="shared" si="3"/>
        <v>#VALUE!</v>
      </c>
      <c r="P15" t="e">
        <f t="shared" si="4"/>
        <v>#VALUE!</v>
      </c>
    </row>
    <row r="16" spans="1:16" ht="17" x14ac:dyDescent="0.2">
      <c r="A16" s="8" t="str">
        <f t="shared" si="0"/>
        <v>GRC014</v>
      </c>
      <c r="B16" s="8"/>
      <c r="C16" s="9"/>
      <c r="D16" s="12"/>
      <c r="E16" s="9" t="e">
        <f t="shared" si="1"/>
        <v>#VALUE!</v>
      </c>
      <c r="F16" s="9" t="s">
        <v>14</v>
      </c>
      <c r="G16" s="10"/>
      <c r="H16" s="10"/>
      <c r="I16" s="11"/>
      <c r="J16" s="10" t="s">
        <v>54</v>
      </c>
      <c r="K16" s="11"/>
      <c r="M16" s="11" t="s">
        <v>63</v>
      </c>
      <c r="N16" t="e">
        <f t="shared" si="2"/>
        <v>#VALUE!</v>
      </c>
      <c r="O16" t="e">
        <f t="shared" si="3"/>
        <v>#VALUE!</v>
      </c>
      <c r="P16" t="e">
        <f t="shared" si="4"/>
        <v>#VALUE!</v>
      </c>
    </row>
    <row r="17" spans="1:16" ht="17" x14ac:dyDescent="0.2">
      <c r="A17" s="8" t="str">
        <f t="shared" si="0"/>
        <v>GRC015</v>
      </c>
      <c r="B17" s="8"/>
      <c r="C17" s="9"/>
      <c r="D17" s="12"/>
      <c r="E17" s="9" t="e">
        <f t="shared" si="1"/>
        <v>#VALUE!</v>
      </c>
      <c r="F17" s="9" t="s">
        <v>14</v>
      </c>
      <c r="G17" s="10"/>
      <c r="H17" s="10"/>
      <c r="I17" s="11"/>
      <c r="J17" s="10" t="s">
        <v>54</v>
      </c>
      <c r="K17" s="11"/>
      <c r="M17" s="11" t="s">
        <v>63</v>
      </c>
      <c r="N17" t="e">
        <f t="shared" si="2"/>
        <v>#VALUE!</v>
      </c>
      <c r="O17" t="e">
        <f t="shared" si="3"/>
        <v>#VALUE!</v>
      </c>
      <c r="P17" t="e">
        <f t="shared" si="4"/>
        <v>#VALUE!</v>
      </c>
    </row>
  </sheetData>
  <mergeCells count="1">
    <mergeCell ref="A1:M1"/>
  </mergeCells>
  <phoneticPr fontId="12" type="noConversion"/>
  <conditionalFormatting sqref="E3:E17">
    <cfRule type="containsText" dxfId="7" priority="1" operator="containsText" text="HIGH">
      <formula>NOT(ISERROR(SEARCH("HIGH",E3)))</formula>
    </cfRule>
    <cfRule type="containsText" dxfId="6" priority="2" operator="containsText" text="CRITICAL">
      <formula>NOT(ISERROR(SEARCH("CRITICAL",E3)))</formula>
    </cfRule>
    <cfRule type="containsText" dxfId="5" priority="3" operator="containsText" text="MEDIUM">
      <formula>NOT(ISERROR(SEARCH("MEDIUM",E3)))</formula>
    </cfRule>
    <cfRule type="containsText" dxfId="4" priority="4" operator="containsText" text="LOW">
      <formula>NOT(ISERROR(SEARCH("LOW",E3)))</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0E80183C-077B-1948-9ACB-FC9F14ED61D9}">
          <x14:formula1>
            <xm:f>'Data Controls'!$C$2:$C$6</xm:f>
          </x14:formula1>
          <xm:sqref>G3:G17</xm:sqref>
        </x14:dataValidation>
        <x14:dataValidation type="list" allowBlank="1" showInputMessage="1" showErrorMessage="1" xr:uid="{1A1A8565-9525-5741-B413-8C7C905D7113}">
          <x14:formula1>
            <xm:f>'Data Controls'!$E$2:$E$6</xm:f>
          </x14:formula1>
          <xm:sqref>H3:H17</xm:sqref>
        </x14:dataValidation>
        <x14:dataValidation type="list" allowBlank="1" showInputMessage="1" showErrorMessage="1" xr:uid="{9DB7A1F7-1E8C-4146-A28D-8357FF7CA449}">
          <x14:formula1>
            <xm:f>'Data Controls'!$A$2:$A$7</xm:f>
          </x14:formula1>
          <xm:sqref>F3:F17</xm:sqref>
        </x14:dataValidation>
        <x14:dataValidation type="list" allowBlank="1" showInputMessage="1" showErrorMessage="1" xr:uid="{3B887156-763C-9149-9802-6202828D4909}">
          <x14:formula1>
            <xm:f>'Data Controls'!$G$2:$G$7</xm:f>
          </x14:formula1>
          <xm:sqref>J3:J17</xm:sqref>
        </x14:dataValidation>
        <x14:dataValidation type="list" allowBlank="1" showInputMessage="1" showErrorMessage="1" xr:uid="{527D8B6A-2F0C-4D46-BDF9-809373546A61}">
          <x14:formula1>
            <xm:f>'Data Controls'!$K$2:$K$14</xm:f>
          </x14:formula1>
          <xm:sqref>M3:M17</xm:sqref>
        </x14:dataValidation>
        <x14:dataValidation type="list" allowBlank="1" showInputMessage="1" showErrorMessage="1" xr:uid="{E46E0556-7C8F-8640-A6BE-A147233A0F28}">
          <x14:formula1>
            <xm:f>'Data Controls'!$I$2:$I$7</xm:f>
          </x14:formula1>
          <xm:sqref>L3:L17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27827-A5FF-274A-9B44-113A1393AEF7}">
  <sheetPr>
    <tabColor rgb="FFFFFF00"/>
  </sheetPr>
  <dimension ref="A1:F7"/>
  <sheetViews>
    <sheetView workbookViewId="0">
      <selection activeCell="F14" sqref="F14"/>
    </sheetView>
  </sheetViews>
  <sheetFormatPr baseColWidth="10" defaultRowHeight="16" x14ac:dyDescent="0.2"/>
  <cols>
    <col min="1" max="1" width="11.33203125" bestFit="1" customWidth="1"/>
    <col min="2" max="2" width="14.33203125" bestFit="1" customWidth="1"/>
    <col min="3" max="3" width="10" bestFit="1" customWidth="1"/>
    <col min="4" max="4" width="14" bestFit="1" customWidth="1"/>
    <col min="5" max="5" width="10" bestFit="1" customWidth="1"/>
    <col min="6" max="6" width="17.6640625" bestFit="1" customWidth="1"/>
  </cols>
  <sheetData>
    <row r="1" spans="1:6" ht="30" x14ac:dyDescent="0.35">
      <c r="A1" s="3" t="s">
        <v>40</v>
      </c>
      <c r="B1" s="3"/>
      <c r="C1" s="3"/>
      <c r="D1" s="3"/>
      <c r="E1" s="3"/>
      <c r="F1" s="3"/>
    </row>
    <row r="2" spans="1:6" ht="22" x14ac:dyDescent="0.3">
      <c r="A2" s="1" t="s">
        <v>1</v>
      </c>
      <c r="B2" s="1" t="s">
        <v>26</v>
      </c>
      <c r="C2" s="1" t="s">
        <v>27</v>
      </c>
      <c r="D2" s="1" t="s">
        <v>28</v>
      </c>
      <c r="E2" s="1" t="s">
        <v>29</v>
      </c>
      <c r="F2" s="1" t="s">
        <v>30</v>
      </c>
    </row>
    <row r="3" spans="1:6" ht="22" x14ac:dyDescent="0.3">
      <c r="A3" s="2" t="s">
        <v>31</v>
      </c>
      <c r="B3" s="2" t="s">
        <v>36</v>
      </c>
      <c r="C3" s="2" t="s">
        <v>36</v>
      </c>
      <c r="D3" s="2" t="s">
        <v>36</v>
      </c>
      <c r="E3" s="2" t="s">
        <v>37</v>
      </c>
      <c r="F3" s="2" t="s">
        <v>37</v>
      </c>
    </row>
    <row r="4" spans="1:6" ht="22" x14ac:dyDescent="0.3">
      <c r="A4" s="2" t="s">
        <v>32</v>
      </c>
      <c r="B4" s="2" t="s">
        <v>36</v>
      </c>
      <c r="C4" s="2" t="s">
        <v>36</v>
      </c>
      <c r="D4" s="2" t="s">
        <v>37</v>
      </c>
      <c r="E4" s="2" t="s">
        <v>37</v>
      </c>
      <c r="F4" s="2" t="s">
        <v>38</v>
      </c>
    </row>
    <row r="5" spans="1:6" ht="22" x14ac:dyDescent="0.3">
      <c r="A5" s="2" t="s">
        <v>33</v>
      </c>
      <c r="B5" s="2" t="s">
        <v>36</v>
      </c>
      <c r="C5" s="2" t="s">
        <v>37</v>
      </c>
      <c r="D5" s="2" t="s">
        <v>37</v>
      </c>
      <c r="E5" s="2" t="s">
        <v>38</v>
      </c>
      <c r="F5" s="2" t="s">
        <v>38</v>
      </c>
    </row>
    <row r="6" spans="1:6" ht="22" x14ac:dyDescent="0.3">
      <c r="A6" s="2" t="s">
        <v>34</v>
      </c>
      <c r="B6" s="2" t="s">
        <v>37</v>
      </c>
      <c r="C6" s="2" t="s">
        <v>37</v>
      </c>
      <c r="D6" s="2" t="s">
        <v>38</v>
      </c>
      <c r="E6" s="2" t="s">
        <v>38</v>
      </c>
      <c r="F6" s="2" t="s">
        <v>39</v>
      </c>
    </row>
    <row r="7" spans="1:6" ht="22" x14ac:dyDescent="0.3">
      <c r="A7" s="2" t="s">
        <v>35</v>
      </c>
      <c r="B7" s="2" t="s">
        <v>37</v>
      </c>
      <c r="C7" s="2" t="s">
        <v>38</v>
      </c>
      <c r="D7" s="2" t="s">
        <v>38</v>
      </c>
      <c r="E7" s="2" t="s">
        <v>39</v>
      </c>
      <c r="F7" s="2" t="s">
        <v>39</v>
      </c>
    </row>
  </sheetData>
  <mergeCells count="1">
    <mergeCell ref="A1:F1"/>
  </mergeCells>
  <conditionalFormatting sqref="B3:F7">
    <cfRule type="containsText" dxfId="3" priority="1" operator="containsText" text="Critical">
      <formula>NOT(ISERROR(SEARCH("Critical",B3)))</formula>
    </cfRule>
    <cfRule type="containsText" dxfId="2" priority="2" operator="containsText" text="High">
      <formula>NOT(ISERROR(SEARCH("High",B3)))</formula>
    </cfRule>
    <cfRule type="containsText" dxfId="1" priority="3" operator="containsText" text="Medium">
      <formula>NOT(ISERROR(SEARCH("Medium",B3)))</formula>
    </cfRule>
    <cfRule type="containsText" dxfId="0" priority="4" operator="containsText" text="Low">
      <formula>NOT(ISERROR(SEARCH("Low",B3)))</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9758D-B1A2-8D4A-AF8B-C4C7C8579972}">
  <sheetPr>
    <tabColor rgb="FF00B0F0"/>
  </sheetPr>
  <dimension ref="A1:K14"/>
  <sheetViews>
    <sheetView workbookViewId="0">
      <selection activeCell="I8" sqref="I8"/>
    </sheetView>
  </sheetViews>
  <sheetFormatPr baseColWidth="10" defaultRowHeight="16" x14ac:dyDescent="0.2"/>
  <cols>
    <col min="1" max="1" width="11" bestFit="1" customWidth="1"/>
    <col min="3" max="3" width="26.6640625" bestFit="1" customWidth="1"/>
    <col min="11" max="11" width="15.83203125" customWidth="1"/>
  </cols>
  <sheetData>
    <row r="1" spans="1:11" ht="21" thickBot="1" x14ac:dyDescent="0.3">
      <c r="A1" s="4" t="s">
        <v>0</v>
      </c>
      <c r="B1" s="4"/>
      <c r="C1" s="4" t="s">
        <v>15</v>
      </c>
      <c r="D1" s="4"/>
      <c r="E1" s="4" t="s">
        <v>1</v>
      </c>
      <c r="F1" s="4"/>
      <c r="G1" s="4" t="s">
        <v>43</v>
      </c>
      <c r="H1" s="4"/>
      <c r="I1" s="4" t="s">
        <v>42</v>
      </c>
      <c r="J1" s="4"/>
      <c r="K1" s="4" t="s">
        <v>8</v>
      </c>
    </row>
    <row r="2" spans="1:11" ht="17" thickTop="1" x14ac:dyDescent="0.2">
      <c r="A2" t="s">
        <v>9</v>
      </c>
      <c r="C2" t="s">
        <v>16</v>
      </c>
      <c r="E2" t="s">
        <v>21</v>
      </c>
      <c r="G2" t="s">
        <v>44</v>
      </c>
      <c r="I2" t="s">
        <v>89</v>
      </c>
      <c r="K2" t="s">
        <v>58</v>
      </c>
    </row>
    <row r="3" spans="1:11" x14ac:dyDescent="0.2">
      <c r="A3" t="s">
        <v>10</v>
      </c>
      <c r="C3" t="s">
        <v>20</v>
      </c>
      <c r="E3" t="s">
        <v>22</v>
      </c>
      <c r="G3" t="s">
        <v>54</v>
      </c>
      <c r="I3" t="s">
        <v>90</v>
      </c>
      <c r="K3" t="s">
        <v>59</v>
      </c>
    </row>
    <row r="4" spans="1:11" x14ac:dyDescent="0.2">
      <c r="A4" t="s">
        <v>11</v>
      </c>
      <c r="C4" t="s">
        <v>17</v>
      </c>
      <c r="E4" t="s">
        <v>23</v>
      </c>
      <c r="G4" t="s">
        <v>45</v>
      </c>
      <c r="I4" t="s">
        <v>91</v>
      </c>
      <c r="K4" t="s">
        <v>12</v>
      </c>
    </row>
    <row r="5" spans="1:11" x14ac:dyDescent="0.2">
      <c r="A5" t="s">
        <v>12</v>
      </c>
      <c r="C5" t="s">
        <v>18</v>
      </c>
      <c r="E5" t="s">
        <v>24</v>
      </c>
      <c r="G5" t="s">
        <v>46</v>
      </c>
      <c r="I5" t="s">
        <v>92</v>
      </c>
      <c r="K5" t="s">
        <v>60</v>
      </c>
    </row>
    <row r="6" spans="1:11" x14ac:dyDescent="0.2">
      <c r="A6" t="s">
        <v>13</v>
      </c>
      <c r="C6" t="s">
        <v>19</v>
      </c>
      <c r="E6" t="s">
        <v>25</v>
      </c>
      <c r="G6" t="s">
        <v>47</v>
      </c>
      <c r="I6" t="s">
        <v>93</v>
      </c>
      <c r="K6" t="s">
        <v>57</v>
      </c>
    </row>
    <row r="7" spans="1:11" x14ac:dyDescent="0.2">
      <c r="A7" t="s">
        <v>14</v>
      </c>
      <c r="G7" t="s">
        <v>48</v>
      </c>
      <c r="I7" t="s">
        <v>94</v>
      </c>
      <c r="K7" t="s">
        <v>61</v>
      </c>
    </row>
    <row r="8" spans="1:11" x14ac:dyDescent="0.2">
      <c r="K8" t="s">
        <v>62</v>
      </c>
    </row>
    <row r="9" spans="1:11" x14ac:dyDescent="0.2">
      <c r="K9" t="s">
        <v>63</v>
      </c>
    </row>
    <row r="10" spans="1:11" x14ac:dyDescent="0.2">
      <c r="K10" t="s">
        <v>64</v>
      </c>
    </row>
    <row r="11" spans="1:11" x14ac:dyDescent="0.2">
      <c r="K11" t="s">
        <v>65</v>
      </c>
    </row>
    <row r="12" spans="1:11" x14ac:dyDescent="0.2">
      <c r="K12" t="s">
        <v>66</v>
      </c>
    </row>
    <row r="13" spans="1:11" x14ac:dyDescent="0.2">
      <c r="K13" t="s">
        <v>67</v>
      </c>
    </row>
    <row r="14" spans="1:11" x14ac:dyDescent="0.2">
      <c r="K14"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Risk Register</vt:lpstr>
      <vt:lpstr>Risk Matrix</vt:lpstr>
      <vt:lpstr>Data Controls</vt:lpstr>
    </vt:vector>
  </TitlesOfParts>
  <Manager/>
  <Company>Risk Guardian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Register</dc:title>
  <dc:subject>GRC Risk Register</dc:subject>
  <dc:creator>Matthew Stephens</dc:creator>
  <cp:keywords>Cybersecurity,grc,governance,risk,compliance,register,risk register</cp:keywords>
  <dc:description>This risk register is free to use. </dc:description>
  <cp:lastModifiedBy>M Stephens</cp:lastModifiedBy>
  <dcterms:created xsi:type="dcterms:W3CDTF">2025-03-21T10:30:22Z</dcterms:created>
  <dcterms:modified xsi:type="dcterms:W3CDTF">2025-03-21T11:59:47Z</dcterms:modified>
  <cp:category>Cybersecurity GRC</cp:category>
</cp:coreProperties>
</file>