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codeName="ThisWorkbook"/>
  <xr:revisionPtr revIDLastSave="0" documentId="8_{7E11CDAC-C5B4-410E-9A7C-F46734B4E7E4}"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6" i="11" l="1"/>
  <c r="D18" i="11"/>
  <c r="E18" i="11" s="1"/>
  <c r="D14" i="11"/>
  <c r="D13" i="11"/>
  <c r="E12" i="11"/>
  <c r="E11" i="11"/>
  <c r="D12" i="11"/>
  <c r="D11" i="11"/>
  <c r="D10" i="11"/>
  <c r="E10" i="11"/>
  <c r="E9" i="11"/>
  <c r="G7" i="11" l="1"/>
  <c r="D9" i="11" l="1"/>
  <c r="H5" i="11" l="1"/>
  <c r="G34" i="11"/>
  <c r="G33" i="11"/>
  <c r="G32" i="11"/>
  <c r="G31" i="11"/>
  <c r="G30" i="11"/>
  <c r="G29" i="11"/>
  <c r="G27" i="11"/>
  <c r="G21" i="11"/>
  <c r="G15" i="11"/>
  <c r="G8" i="11"/>
  <c r="G9" i="11" l="1"/>
  <c r="H6" i="11"/>
  <c r="G28" i="11" l="1"/>
  <c r="G26" i="11"/>
  <c r="G10" i="11"/>
  <c r="I5" i="11"/>
  <c r="J5" i="11" s="1"/>
  <c r="K5" i="11" s="1"/>
  <c r="L5" i="11" s="1"/>
  <c r="M5" i="11" s="1"/>
  <c r="N5" i="11" s="1"/>
  <c r="O5" i="11" s="1"/>
  <c r="H4" i="11"/>
  <c r="G11" i="11" l="1"/>
  <c r="O4" i="11"/>
  <c r="P5" i="11"/>
  <c r="Q5" i="11" s="1"/>
  <c r="R5" i="11" s="1"/>
  <c r="S5" i="11" s="1"/>
  <c r="T5" i="11" s="1"/>
  <c r="U5" i="11" s="1"/>
  <c r="V5" i="11" s="1"/>
  <c r="I6" i="11"/>
  <c r="G12" i="11" l="1"/>
  <c r="E13" i="11"/>
  <c r="V4" i="11"/>
  <c r="W5" i="11"/>
  <c r="X5" i="11" s="1"/>
  <c r="Y5" i="11" s="1"/>
  <c r="Z5" i="11" s="1"/>
  <c r="AA5" i="11" s="1"/>
  <c r="AB5" i="11" s="1"/>
  <c r="AC5" i="11" s="1"/>
  <c r="J6" i="11"/>
  <c r="E14" i="11" l="1"/>
  <c r="D16" i="11" s="1"/>
  <c r="D17" i="11" s="1"/>
  <c r="E17" i="11" s="1"/>
  <c r="AD5" i="11"/>
  <c r="AE5" i="11" s="1"/>
  <c r="AF5" i="11" s="1"/>
  <c r="AG5" i="11" s="1"/>
  <c r="AH5" i="11" s="1"/>
  <c r="AI5" i="11" s="1"/>
  <c r="AC4" i="11"/>
  <c r="K6" i="11"/>
  <c r="G14" i="11" l="1"/>
  <c r="E16" i="11"/>
  <c r="G16" i="11"/>
  <c r="AJ5" i="11"/>
  <c r="AK5" i="11" s="1"/>
  <c r="AL5" i="11" s="1"/>
  <c r="AM5" i="11" s="1"/>
  <c r="AN5" i="11" s="1"/>
  <c r="AO5" i="11" s="1"/>
  <c r="AP5" i="11" s="1"/>
  <c r="L6" i="11"/>
  <c r="AQ5" i="11" l="1"/>
  <c r="AR5" i="11" s="1"/>
  <c r="AJ4" i="11"/>
  <c r="M6" i="11"/>
  <c r="G17" i="11" l="1"/>
  <c r="G18" i="11"/>
  <c r="D19" i="11"/>
  <c r="E19" i="11" s="1"/>
  <c r="AS5" i="11"/>
  <c r="AR6" i="11"/>
  <c r="AQ4" i="11"/>
  <c r="N6" i="11"/>
  <c r="D20" i="11" l="1"/>
  <c r="G19" i="11"/>
  <c r="AT5" i="11"/>
  <c r="AS6" i="11"/>
  <c r="E20" i="11" l="1"/>
  <c r="D22" i="11" s="1"/>
  <c r="AU5" i="11"/>
  <c r="AT6" i="11"/>
  <c r="O6" i="11"/>
  <c r="P6" i="11"/>
  <c r="E22" i="11" l="1"/>
  <c r="D23" i="11" s="1"/>
  <c r="G22" i="11"/>
  <c r="G20" i="11"/>
  <c r="AV5" i="11"/>
  <c r="AU6" i="11"/>
  <c r="Q6" i="11"/>
  <c r="E23" i="11" l="1"/>
  <c r="D24" i="11" s="1"/>
  <c r="G23" i="11"/>
  <c r="AW5" i="11"/>
  <c r="AX5" i="11" s="1"/>
  <c r="AV6" i="11"/>
  <c r="R6" i="11"/>
  <c r="E24" i="11" l="1"/>
  <c r="D25" i="11" s="1"/>
  <c r="E25" i="11" s="1"/>
  <c r="G24" i="11"/>
  <c r="AX6" i="11"/>
  <c r="AY5" i="11"/>
  <c r="AX4" i="11"/>
  <c r="AW6" i="11"/>
  <c r="S6" i="11"/>
  <c r="G25" i="11" l="1"/>
  <c r="AZ5" i="1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<sst xmlns="http://schemas.openxmlformats.org/spreadsheetml/2006/main" count="74" uniqueCount="64">
  <si>
    <t>Task 3</t>
  </si>
  <si>
    <t>Task 4</t>
  </si>
  <si>
    <t>Task 5</t>
  </si>
  <si>
    <t>Task 1</t>
  </si>
  <si>
    <t>Task 2</t>
  </si>
  <si>
    <t>Insert new rows ABOVE this one</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</si>
  <si>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</si>
  <si>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</si>
  <si>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</si>
  <si>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</si>
  <si>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</si>
  <si>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</si>
  <si>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</si>
  <si>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</si>
  <si>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</si>
  <si>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</si>
  <si>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</si>
  <si>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</si>
  <si>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</si>
  <si>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</si>
  <si>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</si>
  <si>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</si>
  <si>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</si>
  <si>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</si>
  <si>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</si>
  <si>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</si>
  <si>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</si>
  <si>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</si>
  <si>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</si>
  <si>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</si>
  <si>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</si>
  <si>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</si>
  <si>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</si>
  <si>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</si>
  <si>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</si>
  <si>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</si>
  <si>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</si>
  <si>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</si>
  <si>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</si>
  <si>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</si>
  <si>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</si>
  <si>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</si>
  <si>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Senior Project</t>
  </si>
  <si>
    <t>"It's All Politics"</t>
  </si>
  <si>
    <t>Steph Michalopoulos</t>
  </si>
  <si>
    <t>Create Database</t>
  </si>
  <si>
    <t>Take Detailed API Request Notes</t>
  </si>
  <si>
    <t>Create Program to Make Calls / Store Data</t>
  </si>
  <si>
    <t>Insert Data</t>
  </si>
  <si>
    <t>Code</t>
  </si>
  <si>
    <t>Create Login Page</t>
  </si>
  <si>
    <t>Create Registration Page</t>
  </si>
  <si>
    <t>Create News Dashboard Page</t>
  </si>
  <si>
    <t>Create My Representatives Page</t>
  </si>
  <si>
    <t>Create 2020 Presidential Candidates Page</t>
  </si>
  <si>
    <t>Fine Tuning</t>
  </si>
  <si>
    <t>Add Polling Info</t>
  </si>
  <si>
    <t>Final CSS</t>
  </si>
  <si>
    <t>Prepare and Practice for Final Presentation</t>
  </si>
  <si>
    <t>Create Stored Procedures</t>
  </si>
  <si>
    <t>Test Stored Procedures</t>
  </si>
  <si>
    <t>Local Testing</t>
  </si>
  <si>
    <t>Upload Website to Server - Testing</t>
  </si>
  <si>
    <t>Database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</si>
</sst>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4" fontId="8" fillId="3" borderId="2" xfId="10" applyFill="1">
      <alignment horizontal="center" vertical="center"/>
    </xf>
    <xf numFmtId="164" fontId="8" fillId="4" borderId="2" xfId="10" applyFill="1">
      <alignment horizontal="center" vertical="center"/>
    </xf>
    <xf numFmtId="164" fontId="8" fillId="11" borderId="2" xfId="10" applyFill="1">
      <alignment horizontal="center" vertical="center"/>
    </xf>
    <xf numFmtId="164" fontId="8" fillId="10" borderId="2" xfId="10" applyFill="1">
      <alignment horizontal="center" vertical="center"/>
    </xf>
    <xf numFmtId="164"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8"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9">
      <alignment horizontal="center" vertical="center"/>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zoomScale="71" zoomScaleNormal="71" zoomScalePageLayoutView="70" workbookViewId="0">
      <selection activeCell="BS15" sqref="BS15"/>
    </sheetView>
  </sheetViews>
  <sheetFormatPr defaultRowHeight="30" customHeight="1" x14ac:dyDescent="0.25"/>
  <cols>
    <col min="1" max="1" width="2.7109375" style="55" customWidth="1"/>
    <col min="2" max="2" width="42.42578125" bestFit="1" customWidth="1"/>
    <col min="3" max="3" width="10.7109375" customWidth="1"/>
    <col min="4" max="4" width="10.42578125" style="4" customWidth="1"/>
    <col min="5" max="5" width="10.42578125" customWidth="1"/>
    <col min="6" max="6" width="2.7109375" customWidth="1"/>
    <col min="7" max="7" width="6.140625" hidden="1" customWidth="1"/>
    <col min="8" max="63" width="2.5703125" customWidth="1"/>
    <col min="68" max="69" width="10.28515625"/>
  </cols>
  <sheetData>
    <row r="1" spans="1:63" ht="30" customHeight="1" x14ac:dyDescent="0.45">
      <c r="A1" s="56" t="s">
        <v>33</v>
      </c>
      <c r="B1" s="59" t="s">
        <v>42</v>
      </c>
      <c r="C1" s="1"/>
      <c r="D1" s="3"/>
      <c r="E1" s="44"/>
      <c r="G1" s="1"/>
      <c r="H1" s="13"/>
    </row>
    <row r="2" spans="1:63" ht="30" customHeight="1" x14ac:dyDescent="0.3">
      <c r="A2" s="55" t="s">
        <v>27</v>
      </c>
      <c r="B2" s="60" t="s">
        <v>43</v>
      </c>
      <c r="H2" s="58"/>
    </row>
    <row r="3" spans="1:63" ht="30" customHeight="1" x14ac:dyDescent="0.25">
      <c r="A3" s="55" t="s">
        <v>34</v>
      </c>
      <c r="B3" s="61" t="s">
        <v>44</v>
      </c>
      <c r="C3" s="72"/>
      <c r="D3" s="76">
        <v>43836</v>
      </c>
      <c r="E3" s="76"/>
    </row>
    <row r="4" spans="1:63" ht="30" customHeight="1" x14ac:dyDescent="0.25">
      <c r="A4" s="56" t="s">
        <v>35</v>
      </c>
      <c r="C4" s="72"/>
      <c r="D4" s="6">
        <v>2</v>
      </c>
      <c r="H4" s="73">
        <f>H5</f>
        <v>43843</v>
      </c>
      <c r="I4" s="74"/>
      <c r="J4" s="74"/>
      <c r="K4" s="74"/>
      <c r="L4" s="74"/>
      <c r="M4" s="74"/>
      <c r="N4" s="75"/>
      <c r="O4" s="73">
        <f>O5</f>
        <v>43850</v>
      </c>
      <c r="P4" s="74"/>
      <c r="Q4" s="74"/>
      <c r="R4" s="74"/>
      <c r="S4" s="74"/>
      <c r="T4" s="74"/>
      <c r="U4" s="75"/>
      <c r="V4" s="73">
        <f>V5</f>
        <v>43857</v>
      </c>
      <c r="W4" s="74"/>
      <c r="X4" s="74"/>
      <c r="Y4" s="74"/>
      <c r="Z4" s="74"/>
      <c r="AA4" s="74"/>
      <c r="AB4" s="75"/>
      <c r="AC4" s="73">
        <f>AC5</f>
        <v>43864</v>
      </c>
      <c r="AD4" s="74"/>
      <c r="AE4" s="74"/>
      <c r="AF4" s="74"/>
      <c r="AG4" s="74"/>
      <c r="AH4" s="74"/>
      <c r="AI4" s="75"/>
      <c r="AJ4" s="73">
        <f>AJ5</f>
        <v>43871</v>
      </c>
      <c r="AK4" s="74"/>
      <c r="AL4" s="74"/>
      <c r="AM4" s="74"/>
      <c r="AN4" s="74"/>
      <c r="AO4" s="74"/>
      <c r="AP4" s="75"/>
      <c r="AQ4" s="73">
        <f>AQ5</f>
        <v>43878</v>
      </c>
      <c r="AR4" s="74"/>
      <c r="AS4" s="74"/>
      <c r="AT4" s="74"/>
      <c r="AU4" s="74"/>
      <c r="AV4" s="74"/>
      <c r="AW4" s="75"/>
      <c r="AX4" s="73">
        <f>AX5</f>
        <v>43885</v>
      </c>
      <c r="AY4" s="74"/>
      <c r="AZ4" s="74"/>
      <c r="BA4" s="74"/>
      <c r="BB4" s="74"/>
      <c r="BC4" s="74"/>
      <c r="BD4" s="75"/>
      <c r="BE4" s="73">
        <f>BE5</f>
        <v>43892</v>
      </c>
      <c r="BF4" s="74"/>
      <c r="BG4" s="74"/>
      <c r="BH4" s="74"/>
      <c r="BI4" s="74"/>
      <c r="BJ4" s="74"/>
      <c r="BK4" s="75"/>
    </row>
    <row r="5" spans="1:63" ht="15" customHeight="1" x14ac:dyDescent="0.25">
      <c r="A5" s="56" t="s">
        <v>36</v>
      </c>
      <c r="B5" s="77"/>
      <c r="C5" s="77"/>
      <c r="D5" s="77"/>
      <c r="E5" s="77"/>
      <c r="F5" s="77"/>
      <c r="H5" s="10">
        <f>Project_Start-WEEKDAY(Project_Start,1)+2+7*(Display_Week-1)</f>
        <v>43843</v>
      </c>
      <c r="I5" s="9">
        <f>H5+1</f>
        <v>43844</v>
      </c>
      <c r="J5" s="9">
        <f t="shared" ref="J5:AW5" si="0">I5+1</f>
        <v>43845</v>
      </c>
      <c r="K5" s="9">
        <f t="shared" si="0"/>
        <v>43846</v>
      </c>
      <c r="L5" s="9">
        <f t="shared" si="0"/>
        <v>43847</v>
      </c>
      <c r="M5" s="9">
        <f t="shared" si="0"/>
        <v>43848</v>
      </c>
      <c r="N5" s="11">
        <f t="shared" si="0"/>
        <v>43849</v>
      </c>
      <c r="O5" s="10">
        <f>N5+1</f>
        <v>43850</v>
      </c>
      <c r="P5" s="9">
        <f>O5+1</f>
        <v>43851</v>
      </c>
      <c r="Q5" s="9">
        <f t="shared" si="0"/>
        <v>43852</v>
      </c>
      <c r="R5" s="9">
        <f t="shared" si="0"/>
        <v>43853</v>
      </c>
      <c r="S5" s="9">
        <f t="shared" si="0"/>
        <v>43854</v>
      </c>
      <c r="T5" s="9">
        <f t="shared" si="0"/>
        <v>43855</v>
      </c>
      <c r="U5" s="11">
        <f t="shared" si="0"/>
        <v>43856</v>
      </c>
      <c r="V5" s="10">
        <f>U5+1</f>
        <v>43857</v>
      </c>
      <c r="W5" s="9">
        <f>V5+1</f>
        <v>43858</v>
      </c>
      <c r="X5" s="9">
        <f t="shared" si="0"/>
        <v>43859</v>
      </c>
      <c r="Y5" s="9">
        <f t="shared" si="0"/>
        <v>43860</v>
      </c>
      <c r="Z5" s="9">
        <f t="shared" si="0"/>
        <v>43861</v>
      </c>
      <c r="AA5" s="9">
        <f t="shared" si="0"/>
        <v>43862</v>
      </c>
      <c r="AB5" s="11">
        <f t="shared" si="0"/>
        <v>43863</v>
      </c>
      <c r="AC5" s="10">
        <f>AB5+1</f>
        <v>43864</v>
      </c>
      <c r="AD5" s="9">
        <f>AC5+1</f>
        <v>43865</v>
      </c>
      <c r="AE5" s="9">
        <f t="shared" si="0"/>
        <v>43866</v>
      </c>
      <c r="AF5" s="9">
        <f t="shared" si="0"/>
        <v>43867</v>
      </c>
      <c r="AG5" s="9">
        <f t="shared" si="0"/>
        <v>43868</v>
      </c>
      <c r="AH5" s="9">
        <f t="shared" si="0"/>
        <v>43869</v>
      </c>
      <c r="AI5" s="11">
        <f t="shared" si="0"/>
        <v>43870</v>
      </c>
      <c r="AJ5" s="10">
        <f>AI5+1</f>
        <v>43871</v>
      </c>
      <c r="AK5" s="9">
        <f>AJ5+1</f>
        <v>43872</v>
      </c>
      <c r="AL5" s="9">
        <f t="shared" si="0"/>
        <v>43873</v>
      </c>
      <c r="AM5" s="9">
        <f t="shared" si="0"/>
        <v>43874</v>
      </c>
      <c r="AN5" s="9">
        <f t="shared" si="0"/>
        <v>43875</v>
      </c>
      <c r="AO5" s="9">
        <f t="shared" si="0"/>
        <v>43876</v>
      </c>
      <c r="AP5" s="11">
        <f t="shared" si="0"/>
        <v>43877</v>
      </c>
      <c r="AQ5" s="10">
        <f>AP5+1</f>
        <v>43878</v>
      </c>
      <c r="AR5" s="9">
        <f>AQ5+1</f>
        <v>43879</v>
      </c>
      <c r="AS5" s="9">
        <f t="shared" si="0"/>
        <v>43880</v>
      </c>
      <c r="AT5" s="9">
        <f t="shared" si="0"/>
        <v>43881</v>
      </c>
      <c r="AU5" s="9">
        <f t="shared" si="0"/>
        <v>43882</v>
      </c>
      <c r="AV5" s="9">
        <f t="shared" si="0"/>
        <v>43883</v>
      </c>
      <c r="AW5" s="11">
        <f t="shared" si="0"/>
        <v>43884</v>
      </c>
      <c r="AX5" s="10">
        <f>AW5+1</f>
        <v>43885</v>
      </c>
      <c r="AY5" s="9">
        <f>AX5+1</f>
        <v>43886</v>
      </c>
      <c r="AZ5" s="9">
        <f t="shared" ref="AZ5:BD5" si="1">AY5+1</f>
        <v>43887</v>
      </c>
      <c r="BA5" s="9">
        <f t="shared" si="1"/>
        <v>43888</v>
      </c>
      <c r="BB5" s="9">
        <f t="shared" si="1"/>
        <v>43889</v>
      </c>
      <c r="BC5" s="9">
        <f t="shared" si="1"/>
        <v>43890</v>
      </c>
      <c r="BD5" s="11">
        <f t="shared" si="1"/>
        <v>43891</v>
      </c>
      <c r="BE5" s="10">
        <f>BD5+1</f>
        <v>43892</v>
      </c>
      <c r="BF5" s="9">
        <f>BE5+1</f>
        <v>43893</v>
      </c>
      <c r="BG5" s="9">
        <f t="shared" ref="BG5:BK5" si="2">BF5+1</f>
        <v>43894</v>
      </c>
      <c r="BH5" s="9">
        <f t="shared" si="2"/>
        <v>43895</v>
      </c>
      <c r="BI5" s="9">
        <f t="shared" si="2"/>
        <v>43896</v>
      </c>
      <c r="BJ5" s="9">
        <f t="shared" si="2"/>
        <v>43897</v>
      </c>
      <c r="BK5" s="11">
        <f t="shared" si="2"/>
        <v>43898</v>
      </c>
    </row>
    <row r="6" spans="1:63" ht="30" customHeight="1" thickBot="1" x14ac:dyDescent="0.3">
      <c r="A6" s="56" t="s">
        <v>37</v>
      </c>
      <c r="B6" s="7" t="s">
        <v>11</v>
      </c>
      <c r="C6" s="8" t="s">
        <v>6</v>
      </c>
      <c r="D6" s="8" t="s">
        <v>8</v>
      </c>
      <c r="E6" s="8" t="s">
        <v>9</v>
      </c>
      <c r="F6" s="8"/>
      <c r="G6" s="8" t="s">
        <v>10</v>
      </c>
      <c r="H6" s="12" t="str">
        <f t="shared" ref="H6" si="3">LEFT(TEXT(H5,"ddd"),1)</f>
        <v>M</v>
      </c>
      <c r="I6" s="12" t="str">
        <f t="shared" ref="I6:AQ6" si="4">LEFT(TEXT(I5,"ddd"),1)</f>
        <v>T</v>
      </c>
      <c r="J6" s="12" t="str">
        <f t="shared" si="4"/>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
      <c r="A7" s="55" t="s">
        <v>32</v>
      </c>
      <c r="D7"/>
      <c r="G7" t="str">
        <f>IF(OR(ISBLANK(task_start),ISBLANK(task_end)),"",task_end-task_start+1)</f>
        <v/>
      </c>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thickBot="1" x14ac:dyDescent="0.3">
      <c r="A8" s="56" t="s">
        <v>38</v>
      </c>
      <c r="B8" s="16" t="s">
        <v>63</v>
      </c>
      <c r="C8" s="17"/>
      <c r="D8" s="18"/>
      <c r="E8" s="19"/>
      <c r="F8" s="15"/>
      <c r="G8" s="15" t="str">
        <f t="shared" ref="G8:G34" si="6">IF(OR(ISBLANK(task_start),ISBLANK(task_end)),"",task_end-task_start+1)</f>
        <v/>
      </c>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row>
    <row r="9" spans="1:63" s="2" customFormat="1" ht="30" customHeight="1" thickBot="1" x14ac:dyDescent="0.3">
      <c r="A9" s="56" t="s">
        <v>39</v>
      </c>
      <c r="B9" s="67" t="s">
        <v>45</v>
      </c>
      <c r="C9" s="20">
        <v>0</v>
      </c>
      <c r="D9" s="62">
        <f>Project_Start</f>
        <v>43836</v>
      </c>
      <c r="E9" s="62">
        <f t="shared" ref="E9:E14" si="7">D9+6</f>
        <v>43842</v>
      </c>
      <c r="F9" s="15"/>
      <c r="G9" s="15">
        <f t="shared" si="6"/>
        <v>7</v>
      </c>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row>
    <row r="10" spans="1:63" s="2" customFormat="1" ht="30" customHeight="1" thickBot="1" x14ac:dyDescent="0.3">
      <c r="A10" s="56" t="s">
        <v>40</v>
      </c>
      <c r="B10" s="67" t="s">
        <v>46</v>
      </c>
      <c r="C10" s="20">
        <v>0</v>
      </c>
      <c r="D10" s="62">
        <f>Project_Start</f>
        <v>43836</v>
      </c>
      <c r="E10" s="62">
        <f t="shared" si="7"/>
        <v>43842</v>
      </c>
      <c r="F10" s="15"/>
      <c r="G10" s="15">
        <f t="shared" si="6"/>
        <v>7</v>
      </c>
      <c r="H10" s="41"/>
      <c r="I10" s="41"/>
      <c r="J10" s="41"/>
      <c r="K10" s="41"/>
      <c r="L10" s="41"/>
      <c r="M10" s="41"/>
      <c r="N10" s="41"/>
      <c r="O10" s="41"/>
      <c r="P10" s="41"/>
      <c r="Q10" s="41"/>
      <c r="R10" s="41"/>
      <c r="S10" s="41"/>
      <c r="T10" s="42"/>
      <c r="U10" s="42"/>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row>
    <row r="11" spans="1:63" s="2" customFormat="1" ht="30" customHeight="1" thickBot="1" x14ac:dyDescent="0.3">
      <c r="A11" s="55"/>
      <c r="B11" s="67" t="s">
        <v>47</v>
      </c>
      <c r="C11" s="20">
        <v>0</v>
      </c>
      <c r="D11" s="62">
        <f>Project_Start</f>
        <v>43836</v>
      </c>
      <c r="E11" s="62">
        <f t="shared" si="7"/>
        <v>43842</v>
      </c>
      <c r="F11" s="15"/>
      <c r="G11" s="15">
        <f t="shared" si="6"/>
        <v>7</v>
      </c>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row>
    <row r="12" spans="1:63" s="2" customFormat="1" ht="30" customHeight="1" thickBot="1" x14ac:dyDescent="0.3">
      <c r="A12" s="55"/>
      <c r="B12" s="67" t="s">
        <v>48</v>
      </c>
      <c r="C12" s="20">
        <v>0</v>
      </c>
      <c r="D12" s="62">
        <f>Project_Start</f>
        <v>43836</v>
      </c>
      <c r="E12" s="62">
        <f t="shared" si="7"/>
        <v>43842</v>
      </c>
      <c r="F12" s="15"/>
      <c r="G12" s="15">
        <f t="shared" si="6"/>
        <v>7</v>
      </c>
      <c r="H12" s="41"/>
      <c r="I12" s="41"/>
      <c r="J12" s="41"/>
      <c r="K12" s="41"/>
      <c r="L12" s="41"/>
      <c r="M12" s="41"/>
      <c r="N12" s="41"/>
      <c r="O12" s="41"/>
      <c r="P12" s="41"/>
      <c r="Q12" s="41"/>
      <c r="R12" s="41"/>
      <c r="S12" s="41"/>
      <c r="T12" s="41"/>
      <c r="U12" s="41"/>
      <c r="V12" s="41"/>
      <c r="W12" s="41"/>
      <c r="X12" s="42"/>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row>
    <row r="13" spans="1:63" s="2" customFormat="1" ht="30" customHeight="1" thickBot="1" x14ac:dyDescent="0.3">
      <c r="A13" s="55"/>
      <c r="B13" s="67" t="s">
        <v>59</v>
      </c>
      <c r="C13" s="20">
        <v>0</v>
      </c>
      <c r="D13" s="62">
        <f>E12+1</f>
        <v>43843</v>
      </c>
      <c r="E13" s="62">
        <f t="shared" si="7"/>
        <v>43849</v>
      </c>
      <c r="F13" s="15"/>
      <c r="G13" s="15"/>
      <c r="H13" s="41"/>
      <c r="I13" s="41"/>
      <c r="J13" s="41"/>
      <c r="K13" s="41"/>
      <c r="L13" s="41"/>
      <c r="M13" s="41"/>
      <c r="N13" s="41"/>
      <c r="O13" s="41"/>
      <c r="P13" s="41"/>
      <c r="Q13" s="41"/>
      <c r="R13" s="41"/>
      <c r="S13" s="41"/>
      <c r="T13" s="41"/>
      <c r="U13" s="41"/>
      <c r="V13" s="41"/>
      <c r="W13" s="41"/>
      <c r="X13" s="42"/>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row>
    <row r="14" spans="1:63" s="2" customFormat="1" ht="30" customHeight="1" thickBot="1" x14ac:dyDescent="0.3">
      <c r="A14" s="55"/>
      <c r="B14" s="67" t="s">
        <v>60</v>
      </c>
      <c r="C14" s="20">
        <v>0</v>
      </c>
      <c r="D14" s="62">
        <f>D13</f>
        <v>43843</v>
      </c>
      <c r="E14" s="62">
        <f t="shared" si="7"/>
        <v>43849</v>
      </c>
      <c r="F14" s="15"/>
      <c r="G14" s="15">
        <f t="shared" si="6"/>
        <v>7</v>
      </c>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row>
    <row r="15" spans="1:63" s="2" customFormat="1" ht="30" customHeight="1" thickBot="1" x14ac:dyDescent="0.3">
      <c r="A15" s="56" t="s">
        <v>41</v>
      </c>
      <c r="B15" s="21" t="s">
        <v>49</v>
      </c>
      <c r="C15" s="22"/>
      <c r="D15" s="23"/>
      <c r="E15" s="24"/>
      <c r="F15" s="15"/>
      <c r="G15" s="15" t="str">
        <f t="shared" si="6"/>
        <v/>
      </c>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row>
    <row r="16" spans="1:63" s="2" customFormat="1" ht="30" customHeight="1" thickBot="1" x14ac:dyDescent="0.3">
      <c r="A16" s="56"/>
      <c r="B16" s="68" t="s">
        <v>50</v>
      </c>
      <c r="C16" s="25">
        <v>0</v>
      </c>
      <c r="D16" s="63">
        <f>E14+1</f>
        <v>43850</v>
      </c>
      <c r="E16" s="63">
        <f>D16+6</f>
        <v>43856</v>
      </c>
      <c r="F16" s="15"/>
      <c r="G16" s="15">
        <f t="shared" si="6"/>
        <v>7</v>
      </c>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row>
    <row r="17" spans="1:63" s="2" customFormat="1" ht="30" customHeight="1" thickBot="1" x14ac:dyDescent="0.3">
      <c r="A17" s="55"/>
      <c r="B17" s="68" t="s">
        <v>51</v>
      </c>
      <c r="C17" s="25">
        <v>0</v>
      </c>
      <c r="D17" s="63">
        <f>D16</f>
        <v>43850</v>
      </c>
      <c r="E17" s="63">
        <f>D17+6</f>
        <v>43856</v>
      </c>
      <c r="F17" s="15"/>
      <c r="G17" s="15">
        <f t="shared" si="6"/>
        <v>7</v>
      </c>
      <c r="H17" s="41"/>
      <c r="I17" s="41"/>
      <c r="J17" s="41"/>
      <c r="K17" s="41"/>
      <c r="L17" s="41"/>
      <c r="M17" s="41"/>
      <c r="N17" s="41"/>
      <c r="O17" s="41"/>
      <c r="P17" s="41"/>
      <c r="Q17" s="41"/>
      <c r="R17" s="41"/>
      <c r="S17" s="41"/>
      <c r="T17" s="42"/>
      <c r="U17" s="42"/>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row>
    <row r="18" spans="1:63" s="2" customFormat="1" ht="30" customHeight="1" thickBot="1" x14ac:dyDescent="0.3">
      <c r="A18" s="55"/>
      <c r="B18" s="68" t="s">
        <v>52</v>
      </c>
      <c r="C18" s="25">
        <v>0</v>
      </c>
      <c r="D18" s="63">
        <f>E17+1</f>
        <v>43857</v>
      </c>
      <c r="E18" s="63">
        <f>D18+6</f>
        <v>43863</v>
      </c>
      <c r="F18" s="15"/>
      <c r="G18" s="15">
        <f t="shared" si="6"/>
        <v>7</v>
      </c>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row>
    <row r="19" spans="1:63" s="2" customFormat="1" ht="30" customHeight="1" thickBot="1" x14ac:dyDescent="0.3">
      <c r="A19" s="55"/>
      <c r="B19" s="68" t="s">
        <v>53</v>
      </c>
      <c r="C19" s="25">
        <v>0</v>
      </c>
      <c r="D19" s="63">
        <f>D18</f>
        <v>43857</v>
      </c>
      <c r="E19" s="63">
        <f>D19+6</f>
        <v>43863</v>
      </c>
      <c r="F19" s="15"/>
      <c r="G19" s="15">
        <f t="shared" si="6"/>
        <v>7</v>
      </c>
      <c r="H19" s="41"/>
      <c r="I19" s="41"/>
      <c r="J19" s="41"/>
      <c r="K19" s="41"/>
      <c r="L19" s="41"/>
      <c r="M19" s="41"/>
      <c r="N19" s="41"/>
      <c r="O19" s="41"/>
      <c r="P19" s="41"/>
      <c r="Q19" s="41"/>
      <c r="R19" s="41"/>
      <c r="S19" s="41"/>
      <c r="T19" s="41"/>
      <c r="U19" s="41"/>
      <c r="V19" s="41"/>
      <c r="W19" s="41"/>
      <c r="X19" s="42"/>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row>
    <row r="20" spans="1:63" s="2" customFormat="1" ht="30" customHeight="1" thickBot="1" x14ac:dyDescent="0.3">
      <c r="A20" s="55"/>
      <c r="B20" s="68" t="s">
        <v>54</v>
      </c>
      <c r="C20" s="25">
        <v>0</v>
      </c>
      <c r="D20" s="63">
        <f>D19</f>
        <v>43857</v>
      </c>
      <c r="E20" s="63">
        <f>D20+6</f>
        <v>43863</v>
      </c>
      <c r="F20" s="15"/>
      <c r="G20" s="15">
        <f t="shared" si="6"/>
        <v>7</v>
      </c>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row>
    <row r="21" spans="1:63" s="2" customFormat="1" ht="30" customHeight="1" thickBot="1" x14ac:dyDescent="0.3">
      <c r="A21" s="55" t="s">
        <v>29</v>
      </c>
      <c r="B21" s="26" t="s">
        <v>55</v>
      </c>
      <c r="C21" s="27"/>
      <c r="D21" s="28"/>
      <c r="E21" s="29"/>
      <c r="F21" s="15"/>
      <c r="G21" s="15" t="str">
        <f t="shared" si="6"/>
        <v/>
      </c>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row>
    <row r="22" spans="1:63" s="2" customFormat="1" ht="30" customHeight="1" thickBot="1" x14ac:dyDescent="0.3">
      <c r="A22" s="55"/>
      <c r="B22" s="69" t="s">
        <v>56</v>
      </c>
      <c r="C22" s="30">
        <v>0</v>
      </c>
      <c r="D22" s="64">
        <f>E20+1</f>
        <v>43864</v>
      </c>
      <c r="E22" s="64">
        <f>D22+6</f>
        <v>43870</v>
      </c>
      <c r="F22" s="15"/>
      <c r="G22" s="15">
        <f t="shared" si="6"/>
        <v>7</v>
      </c>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row>
    <row r="23" spans="1:63" s="2" customFormat="1" ht="30" customHeight="1" thickBot="1" x14ac:dyDescent="0.3">
      <c r="A23" s="55"/>
      <c r="B23" s="69" t="s">
        <v>57</v>
      </c>
      <c r="C23" s="30">
        <v>0</v>
      </c>
      <c r="D23" s="64">
        <f>E22+1</f>
        <v>43871</v>
      </c>
      <c r="E23" s="64">
        <f>D23+6</f>
        <v>43877</v>
      </c>
      <c r="F23" s="15"/>
      <c r="G23" s="15">
        <f t="shared" si="6"/>
        <v>7</v>
      </c>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row>
    <row r="24" spans="1:63" s="2" customFormat="1" ht="30" customHeight="1" thickBot="1" x14ac:dyDescent="0.3">
      <c r="A24" s="55"/>
      <c r="B24" s="69" t="s">
        <v>61</v>
      </c>
      <c r="C24" s="30">
        <v>0</v>
      </c>
      <c r="D24" s="64">
        <f>E23+1</f>
        <v>43878</v>
      </c>
      <c r="E24" s="64">
        <f>D24+6</f>
        <v>43884</v>
      </c>
      <c r="F24" s="15"/>
      <c r="G24" s="15">
        <f t="shared" si="6"/>
        <v>7</v>
      </c>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row>
    <row r="25" spans="1:63" s="2" customFormat="1" ht="30" customHeight="1" thickBot="1" x14ac:dyDescent="0.3">
      <c r="A25" s="55"/>
      <c r="B25" s="69" t="s">
        <v>62</v>
      </c>
      <c r="C25" s="30">
        <v>0</v>
      </c>
      <c r="D25" s="64">
        <f>E24+1</f>
        <v>43885</v>
      </c>
      <c r="E25" s="64">
        <f>D25+6</f>
        <v>43891</v>
      </c>
      <c r="F25" s="15"/>
      <c r="G25" s="15">
        <f t="shared" si="6"/>
        <v>7</v>
      </c>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row>
    <row r="26" spans="1:63" s="2" customFormat="1" ht="30" customHeight="1" thickBot="1" x14ac:dyDescent="0.3">
      <c r="A26" s="55"/>
      <c r="B26" s="69" t="s">
        <v>58</v>
      </c>
      <c r="C26" s="30">
        <v>0</v>
      </c>
      <c r="D26" s="64">
        <v>43892</v>
      </c>
      <c r="E26" s="64">
        <f>D26+7</f>
        <v>43899</v>
      </c>
      <c r="F26" s="15"/>
      <c r="G26" s="15">
        <f t="shared" si="6"/>
        <v>8</v>
      </c>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row>
    <row r="27" spans="1:63" s="2" customFormat="1" ht="30" customHeight="1" thickBot="1" x14ac:dyDescent="0.3">
      <c r="A27" s="55" t="s">
        <v>29</v>
      </c>
      <c r="B27" s="31" t="s">
        <v>23</v>
      </c>
      <c r="C27" s="32"/>
      <c r="D27" s="33"/>
      <c r="E27" s="34"/>
      <c r="F27" s="15"/>
      <c r="G27" s="15" t="str">
        <f t="shared" si="6"/>
        <v/>
      </c>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row>
    <row r="28" spans="1:63" s="2" customFormat="1" ht="30" customHeight="1" thickBot="1" x14ac:dyDescent="0.3">
      <c r="A28" s="55"/>
      <c r="B28" s="70" t="s">
        <v>3</v>
      </c>
      <c r="C28" s="35"/>
      <c r="D28" s="65" t="s">
        <v>28</v>
      </c>
      <c r="E28" s="65" t="s">
        <v>28</v>
      </c>
      <c r="F28" s="15"/>
      <c r="G28" s="15" t="e">
        <f t="shared" si="6"/>
        <v>#VALUE!</v>
      </c>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row>
    <row r="29" spans="1:63" s="2" customFormat="1" ht="30" customHeight="1" thickBot="1" x14ac:dyDescent="0.3">
      <c r="A29" s="55"/>
      <c r="B29" s="70" t="s">
        <v>4</v>
      </c>
      <c r="C29" s="35"/>
      <c r="D29" s="65" t="s">
        <v>28</v>
      </c>
      <c r="E29" s="65" t="s">
        <v>28</v>
      </c>
      <c r="F29" s="15"/>
      <c r="G29" s="15" t="e">
        <f t="shared" si="6"/>
        <v>#VALUE!</v>
      </c>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row>
    <row r="30" spans="1:63" s="2" customFormat="1" ht="30" customHeight="1" thickBot="1" x14ac:dyDescent="0.3">
      <c r="A30" s="55"/>
      <c r="B30" s="70" t="s">
        <v>0</v>
      </c>
      <c r="C30" s="35"/>
      <c r="D30" s="65" t="s">
        <v>28</v>
      </c>
      <c r="E30" s="65" t="s">
        <v>28</v>
      </c>
      <c r="F30" s="15"/>
      <c r="G30" s="15" t="e">
        <f t="shared" si="6"/>
        <v>#VALUE!</v>
      </c>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row>
    <row r="31" spans="1:63" s="2" customFormat="1" ht="30" customHeight="1" thickBot="1" x14ac:dyDescent="0.3">
      <c r="A31" s="55"/>
      <c r="B31" s="70" t="s">
        <v>1</v>
      </c>
      <c r="C31" s="35"/>
      <c r="D31" s="65" t="s">
        <v>28</v>
      </c>
      <c r="E31" s="65" t="s">
        <v>28</v>
      </c>
      <c r="F31" s="15"/>
      <c r="G31" s="15" t="e">
        <f t="shared" si="6"/>
        <v>#VALUE!</v>
      </c>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row>
    <row r="32" spans="1:63" s="2" customFormat="1" ht="30" customHeight="1" thickBot="1" x14ac:dyDescent="0.3">
      <c r="A32" s="55"/>
      <c r="B32" s="70" t="s">
        <v>2</v>
      </c>
      <c r="C32" s="35"/>
      <c r="D32" s="65" t="s">
        <v>28</v>
      </c>
      <c r="E32" s="65" t="s">
        <v>28</v>
      </c>
      <c r="F32" s="15"/>
      <c r="G32" s="15" t="e">
        <f t="shared" si="6"/>
        <v>#VALUE!</v>
      </c>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row>
    <row r="33" spans="1:63" s="2" customFormat="1" ht="30" customHeight="1" thickBot="1" x14ac:dyDescent="0.3">
      <c r="A33" s="55" t="s">
        <v>31</v>
      </c>
      <c r="B33" s="71"/>
      <c r="C33" s="14"/>
      <c r="D33" s="66"/>
      <c r="E33" s="66"/>
      <c r="F33" s="15"/>
      <c r="G33" s="15" t="str">
        <f t="shared" si="6"/>
        <v/>
      </c>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row>
    <row r="34" spans="1:63" s="2" customFormat="1" ht="30" customHeight="1" thickBot="1" x14ac:dyDescent="0.3">
      <c r="A34" s="56" t="s">
        <v>30</v>
      </c>
      <c r="B34" s="36" t="s">
        <v>5</v>
      </c>
      <c r="C34" s="37"/>
      <c r="D34" s="38"/>
      <c r="E34" s="39"/>
      <c r="F34" s="40"/>
      <c r="G34" s="40" t="str">
        <f t="shared" si="6"/>
        <v/>
      </c>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row>
    <row r="35" spans="1:63" ht="30" customHeight="1" x14ac:dyDescent="0.25">
      <c r="F35" s="5"/>
    </row>
    <row r="36" spans="1:63" ht="30" customHeight="1" x14ac:dyDescent="0.25">
      <c r="E36" s="57"/>
    </row>
  </sheetData>
  <mergeCells count="10">
    <mergeCell ref="B5:F5"/>
    <mergeCell ref="AJ4:AP4"/>
    <mergeCell ref="AQ4:AW4"/>
    <mergeCell ref="AX4:BD4"/>
    <mergeCell ref="BE4:BK4"/>
    <mergeCell ref="D3:E3"/>
    <mergeCell ref="H4:N4"/>
    <mergeCell ref="O4:U4"/>
    <mergeCell ref="V4:AB4"/>
    <mergeCell ref="AC4:AI4"/>
  </mergeCells>
  <conditionalFormatting sqref="C7:C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4">
    <cfRule type="expression" dxfId="2" priority="33">
      <formula>AND(TODAY()&gt;=H$5,TODAY()&lt;I$5)</formula>
    </cfRule>
  </conditionalFormatting>
  <conditionalFormatting sqref="H7:BK34">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5" customWidth="1"/>
    <col min="2" max="16384" width="9.140625" style="1"/>
  </cols>
  <sheetData>
    <row r="1" spans="1:2" ht="46.5" customHeight="1" x14ac:dyDescent="0.2"/>
    <row r="2" spans="1:2" s="47" customFormat="1" ht="15.75" x14ac:dyDescent="0.25">
      <c r="A2" s="46" t="s">
        <v>14</v>
      </c>
      <c r="B2" s="46"/>
    </row>
    <row r="3" spans="1:2" s="51" customFormat="1" ht="27" customHeight="1" x14ac:dyDescent="0.25">
      <c r="A3" s="52" t="s">
        <v>19</v>
      </c>
      <c r="B3" s="52"/>
    </row>
    <row r="4" spans="1:2" s="48" customFormat="1" ht="26.25" x14ac:dyDescent="0.4">
      <c r="A4" s="49" t="s">
        <v>13</v>
      </c>
    </row>
    <row r="5" spans="1:2" ht="74.099999999999994" customHeight="1" x14ac:dyDescent="0.2">
      <c r="A5" s="50" t="s">
        <v>22</v>
      </c>
    </row>
    <row r="6" spans="1:2" ht="26.25" customHeight="1" x14ac:dyDescent="0.2">
      <c r="A6" s="49" t="s">
        <v>26</v>
      </c>
    </row>
    <row r="7" spans="1:2" s="45" customFormat="1" ht="204.95" customHeight="1" x14ac:dyDescent="0.25">
      <c r="A7" s="54" t="s">
        <v>25</v>
      </c>
    </row>
    <row r="8" spans="1:2" s="48" customFormat="1" ht="26.25" x14ac:dyDescent="0.4">
      <c r="A8" s="49" t="s">
        <v>15</v>
      </c>
    </row>
    <row r="9" spans="1:2" ht="60" x14ac:dyDescent="0.2">
      <c r="A9" s="50" t="s">
        <v>24</v>
      </c>
    </row>
    <row r="10" spans="1:2" s="45" customFormat="1" ht="27.95" customHeight="1" x14ac:dyDescent="0.25">
      <c r="A10" s="53" t="s">
        <v>21</v>
      </c>
    </row>
    <row r="11" spans="1:2" s="48" customFormat="1" ht="26.25" x14ac:dyDescent="0.4">
      <c r="A11" s="49" t="s">
        <v>12</v>
      </c>
    </row>
    <row r="12" spans="1:2" ht="30" x14ac:dyDescent="0.2">
      <c r="A12" s="50" t="s">
        <v>20</v>
      </c>
    </row>
    <row r="13" spans="1:2" s="45" customFormat="1" ht="27.95" customHeight="1" x14ac:dyDescent="0.25">
      <c r="A13" s="53" t="s">
        <v>7</v>
      </c>
    </row>
    <row r="14" spans="1:2" s="48" customFormat="1" ht="26.25" x14ac:dyDescent="0.4">
      <c r="A14" s="49" t="s">
        <v>16</v>
      </c>
    </row>
    <row r="15" spans="1:2" ht="75" customHeight="1" x14ac:dyDescent="0.2">
      <c r="A15" s="50" t="s">
        <v>17</v>
      </c>
    </row>
    <row r="16" spans="1:2" ht="75" x14ac:dyDescent="0.2">
      <c r="A16" s="50"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2019-11-29T19:24:32Z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