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0490" windowHeight="765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7" i="11" l="1"/>
  <c r="E9" i="11" l="1"/>
  <c r="E18" i="11" s="1"/>
  <c r="F18" i="11" l="1"/>
  <c r="E19" i="11" s="1"/>
  <c r="E22" i="11" s="1"/>
  <c r="F22" i="11" s="1"/>
  <c r="F9" i="11"/>
  <c r="E10" i="11" s="1"/>
  <c r="F10" i="11" s="1"/>
  <c r="I5" i="11"/>
  <c r="I4" i="11" s="1"/>
  <c r="H26" i="11"/>
  <c r="H24" i="11"/>
  <c r="H17" i="11"/>
  <c r="H14" i="11"/>
  <c r="H8" i="11"/>
  <c r="E20" i="11" l="1"/>
  <c r="F19" i="11"/>
  <c r="H19" i="11" s="1"/>
  <c r="H18" i="11"/>
  <c r="H9" i="11"/>
  <c r="E11" i="11"/>
  <c r="F11" i="11" s="1"/>
  <c r="E13" i="11"/>
  <c r="I6" i="11"/>
  <c r="F20" i="11" l="1"/>
  <c r="E21" i="11" s="1"/>
  <c r="F21" i="11" s="1"/>
  <c r="E23" i="11"/>
  <c r="F23" i="11" s="1"/>
  <c r="E25" i="11" s="1"/>
  <c r="F25" i="11" s="1"/>
  <c r="H22" i="11"/>
  <c r="E15" i="11"/>
  <c r="F13" i="11"/>
  <c r="H13" i="11" s="1"/>
  <c r="H25" i="11"/>
  <c r="H23" i="11"/>
  <c r="H10" i="11"/>
  <c r="H20" i="11"/>
  <c r="E12" i="11"/>
  <c r="F12" i="11" s="1"/>
  <c r="J5" i="11"/>
  <c r="K5" i="11" s="1"/>
  <c r="L5" i="11" s="1"/>
  <c r="M5" i="11" s="1"/>
  <c r="N5" i="11" s="1"/>
  <c r="O5" i="11" s="1"/>
  <c r="P5" i="11" s="1"/>
  <c r="E16" i="11" l="1"/>
  <c r="F16" i="11" s="1"/>
  <c r="F15" i="11"/>
  <c r="H15" i="11" s="1"/>
  <c r="H21" i="11"/>
  <c r="H11" i="11"/>
  <c r="H12" i="11"/>
  <c r="P4" i="11"/>
  <c r="Q5" i="11"/>
  <c r="R5" i="11" s="1"/>
  <c r="S5" i="11" s="1"/>
  <c r="T5" i="11" s="1"/>
  <c r="U5" i="11" s="1"/>
  <c r="V5" i="11" s="1"/>
  <c r="W5" i="11" s="1"/>
  <c r="J6" i="11"/>
  <c r="H16"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<sst xmlns="http://schemas.openxmlformats.org/spreadsheetml/2006/main" count="62" uniqueCount="59">
  <si>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</si>
  <si>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</si>
  <si>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</si>
  <si>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</si>
  <si>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</si>
  <si>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</si>
  <si>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</si>
  <si>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</si>
  <si>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</si>
  <si>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</si>
  <si>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</si>
  <si>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</si>
  <si>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</si>
  <si>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</si>
  <si>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</si>
  <si>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</si>
  <si>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</si>
  <si>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</si>
  <si>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</si>
  <si>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</si>
  <si>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</si>
  <si>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</si>
  <si>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</si>
  <si>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</si>
  <si>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</si>
  <si>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</si>
  <si>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</si>
  <si>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</si>
  <si>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</si>
  <si>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</si>
  <si>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</si>
  <si>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</si>
  <si>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</si>
  <si>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</si>
  <si>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</si>
  <si>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</si>
  <si>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</si>
  <si>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Employee Record System</t>
  </si>
  <si>
    <t>L&amp;T Technology Services</t>
  </si>
  <si>
    <t>Srinivas</t>
  </si>
  <si>
    <t>Phase 1- Requirement Gathering</t>
  </si>
  <si>
    <t>Srijan</t>
  </si>
  <si>
    <t>System Requirement</t>
  </si>
  <si>
    <t>Module Requirement</t>
  </si>
  <si>
    <t>Testing Reuirement</t>
  </si>
  <si>
    <t>Functional Requirement</t>
  </si>
  <si>
    <t>Non_functional Requirement</t>
  </si>
  <si>
    <t>Phase 2-Design</t>
  </si>
  <si>
    <t>Behaviour Diagram</t>
  </si>
  <si>
    <t>Structure Diagram</t>
  </si>
  <si>
    <t>Phase 3-Implementation</t>
  </si>
  <si>
    <t>Login Module</t>
  </si>
  <si>
    <t>Add Employee Module</t>
  </si>
  <si>
    <t>Delete Employee Module</t>
  </si>
  <si>
    <t>Update Employee</t>
  </si>
  <si>
    <t>View Employee</t>
  </si>
  <si>
    <t>Change Password</t>
  </si>
  <si>
    <t>Phase 4-Test Plan</t>
  </si>
  <si>
    <t>Testing all the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</si>
</sst>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3" borderId="2" xfId="11" applyFont="1" applyFill="1">
      <alignment horizontal="center" vertical="center"/>
    </xf>
    <xf numFmtId="0" fontId="0" fillId="3" borderId="2" xfId="12" applyFont="1" applyFill="1" applyAlignment="1">
      <alignment horizontal="center" vertical="center"/>
    </xf>
    <xf numFmtId="0" fontId="6" fillId="8" borderId="2" xfId="0" applyFont="1" applyFill="1" applyBorder="1" applyAlignment="1">
      <alignment horizontal="left" vertical="top"/>
    </xf>
    <xf numFmtId="0" fontId="0" fillId="3" borderId="2" xfId="12" applyFont="1" applyFill="1" applyAlignment="1">
      <alignment vertical="center"/>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64" fontId="0" fillId="10" borderId="2" xfId="10"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29"/>
  <sheetViews>
    <sheetView showGridLines="0" tabSelected="1" showRuler="0" zoomScaleNormal="100" zoomScalePageLayoutView="70" workbookViewId="0">
      <pane ySplit="6" topLeftCell="A7" activePane="bottomLeft" state="frozen"/>
      <selection pane="bottomLeft" activeCell="E27" sqref="E27"/>
    </sheetView>
  </sheetViews>
  <sheetFormatPr defaultRowHeight="30" customHeight="1" x14ac:dyDescent="0.25"/>
  <cols>
    <col min="1" max="1" width="2.7109375" style="56"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7" t="s">
        <v>28</v>
      </c>
      <c r="B1" s="61" t="s">
        <v>37</v>
      </c>
      <c r="C1" s="1"/>
      <c r="D1" s="2"/>
      <c r="E1" s="4"/>
      <c r="F1" s="45"/>
      <c r="H1" s="2"/>
      <c r="I1" s="14" t="s">
        <v>12</v>
      </c>
    </row>
    <row r="2" spans="1:64" ht="30" customHeight="1" x14ac:dyDescent="0.3">
      <c r="A2" s="56" t="s">
        <v>24</v>
      </c>
      <c r="B2" s="62" t="s">
        <v>38</v>
      </c>
      <c r="I2" s="59" t="s">
        <v>17</v>
      </c>
    </row>
    <row r="3" spans="1:64" ht="30" customHeight="1" x14ac:dyDescent="0.25">
      <c r="A3" s="56" t="s">
        <v>29</v>
      </c>
      <c r="B3" s="63" t="s">
        <v>39</v>
      </c>
      <c r="C3" s="80" t="s">
        <v>1</v>
      </c>
      <c r="D3" s="81"/>
      <c r="E3" s="79">
        <f ca="1">TODAY()-19</f>
        <v>44093</v>
      </c>
      <c r="F3" s="79"/>
    </row>
    <row r="4" spans="1:64" ht="30" customHeight="1" x14ac:dyDescent="0.25">
      <c r="A4" s="57" t="s">
        <v>30</v>
      </c>
      <c r="C4" s="80" t="s">
        <v>8</v>
      </c>
      <c r="D4" s="81"/>
      <c r="E4" s="7">
        <v>1</v>
      </c>
      <c r="I4" s="76">
        <f ca="1">I5</f>
        <v>44088</v>
      </c>
      <c r="J4" s="77"/>
      <c r="K4" s="77"/>
      <c r="L4" s="77"/>
      <c r="M4" s="77"/>
      <c r="N4" s="77"/>
      <c r="O4" s="78"/>
      <c r="P4" s="76">
        <f ca="1">P5</f>
        <v>44095</v>
      </c>
      <c r="Q4" s="77"/>
      <c r="R4" s="77"/>
      <c r="S4" s="77"/>
      <c r="T4" s="77"/>
      <c r="U4" s="77"/>
      <c r="V4" s="78"/>
      <c r="W4" s="76">
        <f ca="1">W5</f>
        <v>44102</v>
      </c>
      <c r="X4" s="77"/>
      <c r="Y4" s="77"/>
      <c r="Z4" s="77"/>
      <c r="AA4" s="77"/>
      <c r="AB4" s="77"/>
      <c r="AC4" s="78"/>
      <c r="AD4" s="76">
        <f ca="1">AD5</f>
        <v>44109</v>
      </c>
      <c r="AE4" s="77"/>
      <c r="AF4" s="77"/>
      <c r="AG4" s="77"/>
      <c r="AH4" s="77"/>
      <c r="AI4" s="77"/>
      <c r="AJ4" s="78"/>
      <c r="AK4" s="76">
        <f ca="1">AK5</f>
        <v>44116</v>
      </c>
      <c r="AL4" s="77"/>
      <c r="AM4" s="77"/>
      <c r="AN4" s="77"/>
      <c r="AO4" s="77"/>
      <c r="AP4" s="77"/>
      <c r="AQ4" s="78"/>
      <c r="AR4" s="76">
        <f ca="1">AR5</f>
        <v>44123</v>
      </c>
      <c r="AS4" s="77"/>
      <c r="AT4" s="77"/>
      <c r="AU4" s="77"/>
      <c r="AV4" s="77"/>
      <c r="AW4" s="77"/>
      <c r="AX4" s="78"/>
      <c r="AY4" s="76">
        <f ca="1">AY5</f>
        <v>44130</v>
      </c>
      <c r="AZ4" s="77"/>
      <c r="BA4" s="77"/>
      <c r="BB4" s="77"/>
      <c r="BC4" s="77"/>
      <c r="BD4" s="77"/>
      <c r="BE4" s="78"/>
      <c r="BF4" s="76">
        <f ca="1">BF5</f>
        <v>44137</v>
      </c>
      <c r="BG4" s="77"/>
      <c r="BH4" s="77"/>
      <c r="BI4" s="77"/>
      <c r="BJ4" s="77"/>
      <c r="BK4" s="77"/>
      <c r="BL4" s="78"/>
    </row>
    <row r="5" spans="1:64" ht="15" customHeight="1" x14ac:dyDescent="0.25">
      <c r="A5" s="57" t="s">
        <v>31</v>
      </c>
      <c r="B5" s="82"/>
      <c r="C5" s="82"/>
      <c r="D5" s="82"/>
      <c r="E5" s="82"/>
      <c r="F5" s="82"/>
      <c r="G5" s="82"/>
      <c r="I5" s="11">
        <f ca="1">Project_Start-WEEKDAY(Project_Start,1)+2+7*(Display_Week-1)</f>
        <v>44088</v>
      </c>
      <c r="J5" s="10">
        <f ca="1">I5+1</f>
        <v>44089</v>
      </c>
      <c r="K5" s="10">
        <f t="shared" ref="K5:AX5" ca="1" si="0">J5+1</f>
        <v>44090</v>
      </c>
      <c r="L5" s="10">
        <f t="shared" ca="1" si="0"/>
        <v>44091</v>
      </c>
      <c r="M5" s="10">
        <f t="shared" ca="1" si="0"/>
        <v>44092</v>
      </c>
      <c r="N5" s="10">
        <f t="shared" ca="1" si="0"/>
        <v>44093</v>
      </c>
      <c r="O5" s="12">
        <f t="shared" ca="1" si="0"/>
        <v>44094</v>
      </c>
      <c r="P5" s="11">
        <f ca="1">O5+1</f>
        <v>44095</v>
      </c>
      <c r="Q5" s="10">
        <f ca="1">P5+1</f>
        <v>44096</v>
      </c>
      <c r="R5" s="10">
        <f t="shared" ca="1" si="0"/>
        <v>44097</v>
      </c>
      <c r="S5" s="10">
        <f t="shared" ca="1" si="0"/>
        <v>44098</v>
      </c>
      <c r="T5" s="10">
        <f t="shared" ca="1" si="0"/>
        <v>44099</v>
      </c>
      <c r="U5" s="10">
        <f t="shared" ca="1" si="0"/>
        <v>44100</v>
      </c>
      <c r="V5" s="12">
        <f t="shared" ca="1" si="0"/>
        <v>44101</v>
      </c>
      <c r="W5" s="11">
        <f ca="1">V5+1</f>
        <v>44102</v>
      </c>
      <c r="X5" s="10">
        <f ca="1">W5+1</f>
        <v>44103</v>
      </c>
      <c r="Y5" s="10">
        <f t="shared" ca="1" si="0"/>
        <v>44104</v>
      </c>
      <c r="Z5" s="10">
        <f t="shared" ca="1" si="0"/>
        <v>44105</v>
      </c>
      <c r="AA5" s="10">
        <f t="shared" ca="1" si="0"/>
        <v>44106</v>
      </c>
      <c r="AB5" s="10">
        <f t="shared" ca="1" si="0"/>
        <v>44107</v>
      </c>
      <c r="AC5" s="12">
        <f t="shared" ca="1" si="0"/>
        <v>44108</v>
      </c>
      <c r="AD5" s="11">
        <f ca="1">AC5+1</f>
        <v>44109</v>
      </c>
      <c r="AE5" s="10">
        <f ca="1">AD5+1</f>
        <v>44110</v>
      </c>
      <c r="AF5" s="10">
        <f t="shared" ca="1" si="0"/>
        <v>44111</v>
      </c>
      <c r="AG5" s="10">
        <f t="shared" ca="1" si="0"/>
        <v>44112</v>
      </c>
      <c r="AH5" s="10">
        <f t="shared" ca="1" si="0"/>
        <v>44113</v>
      </c>
      <c r="AI5" s="10">
        <f t="shared" ca="1" si="0"/>
        <v>44114</v>
      </c>
      <c r="AJ5" s="12">
        <f t="shared" ca="1" si="0"/>
        <v>44115</v>
      </c>
      <c r="AK5" s="11">
        <f ca="1">AJ5+1</f>
        <v>44116</v>
      </c>
      <c r="AL5" s="10">
        <f ca="1">AK5+1</f>
        <v>44117</v>
      </c>
      <c r="AM5" s="10">
        <f t="shared" ca="1" si="0"/>
        <v>44118</v>
      </c>
      <c r="AN5" s="10">
        <f t="shared" ca="1" si="0"/>
        <v>44119</v>
      </c>
      <c r="AO5" s="10">
        <f t="shared" ca="1" si="0"/>
        <v>44120</v>
      </c>
      <c r="AP5" s="10">
        <f t="shared" ca="1" si="0"/>
        <v>44121</v>
      </c>
      <c r="AQ5" s="12">
        <f t="shared" ca="1" si="0"/>
        <v>44122</v>
      </c>
      <c r="AR5" s="11">
        <f ca="1">AQ5+1</f>
        <v>44123</v>
      </c>
      <c r="AS5" s="10">
        <f ca="1">AR5+1</f>
        <v>44124</v>
      </c>
      <c r="AT5" s="10">
        <f t="shared" ca="1" si="0"/>
        <v>44125</v>
      </c>
      <c r="AU5" s="10">
        <f t="shared" ca="1" si="0"/>
        <v>44126</v>
      </c>
      <c r="AV5" s="10">
        <f t="shared" ca="1" si="0"/>
        <v>44127</v>
      </c>
      <c r="AW5" s="10">
        <f t="shared" ca="1" si="0"/>
        <v>44128</v>
      </c>
      <c r="AX5" s="12">
        <f t="shared" ca="1" si="0"/>
        <v>44129</v>
      </c>
      <c r="AY5" s="11">
        <f ca="1">AX5+1</f>
        <v>44130</v>
      </c>
      <c r="AZ5" s="10">
        <f ca="1">AY5+1</f>
        <v>44131</v>
      </c>
      <c r="BA5" s="10">
        <f t="shared" ref="BA5:BE5" ca="1" si="1">AZ5+1</f>
        <v>44132</v>
      </c>
      <c r="BB5" s="10">
        <f t="shared" ca="1" si="1"/>
        <v>44133</v>
      </c>
      <c r="BC5" s="10">
        <f t="shared" ca="1" si="1"/>
        <v>44134</v>
      </c>
      <c r="BD5" s="10">
        <f t="shared" ca="1" si="1"/>
        <v>44135</v>
      </c>
      <c r="BE5" s="12">
        <f t="shared" ca="1" si="1"/>
        <v>44136</v>
      </c>
      <c r="BF5" s="11">
        <f ca="1">BE5+1</f>
        <v>44137</v>
      </c>
      <c r="BG5" s="10">
        <f ca="1">BF5+1</f>
        <v>44138</v>
      </c>
      <c r="BH5" s="10">
        <f t="shared" ref="BH5:BL5" ca="1" si="2">BG5+1</f>
        <v>44139</v>
      </c>
      <c r="BI5" s="10">
        <f t="shared" ca="1" si="2"/>
        <v>44140</v>
      </c>
      <c r="BJ5" s="10">
        <f t="shared" ca="1" si="2"/>
        <v>44141</v>
      </c>
      <c r="BK5" s="10">
        <f t="shared" ca="1" si="2"/>
        <v>44142</v>
      </c>
      <c r="BL5" s="12">
        <f t="shared" ca="1" si="2"/>
        <v>44143</v>
      </c>
    </row>
    <row r="6" spans="1:64" ht="30" customHeight="1" thickBot="1" x14ac:dyDescent="0.3">
      <c r="A6" s="57"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6" t="s">
        <v>27</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 customHeight="1" thickBot="1" x14ac:dyDescent="0.3">
      <c r="A8" s="57" t="s">
        <v>33</v>
      </c>
      <c r="B8" s="85" t="s">
        <v>40</v>
      </c>
      <c r="C8" s="68"/>
      <c r="D8" s="17"/>
      <c r="E8" s="18"/>
      <c r="F8" s="19"/>
      <c r="G8" s="16"/>
      <c r="H8" s="16" t="str">
        <f t="shared" ref="H8:H26"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3">
      <c r="A9" s="57" t="s">
        <v>34</v>
      </c>
      <c r="B9" s="84" t="s">
        <v>42</v>
      </c>
      <c r="C9" s="83" t="s">
        <v>41</v>
      </c>
      <c r="D9" s="20">
        <v>1</v>
      </c>
      <c r="E9" s="64">
        <f ca="1">Project_Start</f>
        <v>44093</v>
      </c>
      <c r="F9" s="64">
        <f ca="1">E9+0</f>
        <v>44093</v>
      </c>
      <c r="G9" s="16"/>
      <c r="H9" s="16">
        <f t="shared" ca="1" si="6"/>
        <v>1</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3">
      <c r="A10" s="57" t="s">
        <v>35</v>
      </c>
      <c r="B10" s="84" t="s">
        <v>43</v>
      </c>
      <c r="C10" s="69"/>
      <c r="D10" s="20">
        <v>1</v>
      </c>
      <c r="E10" s="64">
        <f ca="1">F9</f>
        <v>44093</v>
      </c>
      <c r="F10" s="64">
        <f ca="1">E10+0</f>
        <v>44093</v>
      </c>
      <c r="G10" s="16"/>
      <c r="H10" s="16">
        <f t="shared" ca="1" si="6"/>
        <v>1</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3">
      <c r="A11" s="56"/>
      <c r="B11" s="86" t="s">
        <v>44</v>
      </c>
      <c r="C11" s="69"/>
      <c r="D11" s="20">
        <v>1</v>
      </c>
      <c r="E11" s="64">
        <f ca="1">F10</f>
        <v>44093</v>
      </c>
      <c r="F11" s="64">
        <f ca="1">E11+0</f>
        <v>44093</v>
      </c>
      <c r="G11" s="16"/>
      <c r="H11" s="16">
        <f t="shared" ca="1" si="6"/>
        <v>1</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3">
      <c r="A12" s="56"/>
      <c r="B12" s="86" t="s">
        <v>45</v>
      </c>
      <c r="C12" s="69"/>
      <c r="D12" s="20">
        <v>1</v>
      </c>
      <c r="E12" s="64">
        <f ca="1">F11</f>
        <v>44093</v>
      </c>
      <c r="F12" s="64">
        <f ca="1">E12+0</f>
        <v>44093</v>
      </c>
      <c r="G12" s="16"/>
      <c r="H12" s="16">
        <f t="shared" ca="1" si="6"/>
        <v>1</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3">
      <c r="A13" s="56"/>
      <c r="B13" s="86" t="s">
        <v>46</v>
      </c>
      <c r="C13" s="69"/>
      <c r="D13" s="20">
        <v>1</v>
      </c>
      <c r="E13" s="64">
        <f ca="1">E10+1</f>
        <v>44094</v>
      </c>
      <c r="F13" s="64">
        <f ca="1">E13+0</f>
        <v>44094</v>
      </c>
      <c r="G13" s="16"/>
      <c r="H13" s="16">
        <f t="shared" ca="1" si="6"/>
        <v>1</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0" customHeight="1" thickBot="1" x14ac:dyDescent="0.3">
      <c r="A14" s="57" t="s">
        <v>36</v>
      </c>
      <c r="B14" s="21" t="s">
        <v>47</v>
      </c>
      <c r="C14" s="70"/>
      <c r="D14" s="22"/>
      <c r="E14" s="23"/>
      <c r="F14" s="24"/>
      <c r="G14" s="16"/>
      <c r="H14" s="16"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3">
      <c r="A15" s="57"/>
      <c r="B15" s="87" t="s">
        <v>48</v>
      </c>
      <c r="C15" s="71"/>
      <c r="D15" s="25">
        <v>1</v>
      </c>
      <c r="E15" s="65">
        <f ca="1">E13+1</f>
        <v>44095</v>
      </c>
      <c r="F15" s="65">
        <f ca="1">E15+1</f>
        <v>44096</v>
      </c>
      <c r="G15" s="16"/>
      <c r="H15" s="16">
        <f t="shared" ca="1" si="6"/>
        <v>2</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3">
      <c r="A16" s="56"/>
      <c r="B16" s="87" t="s">
        <v>49</v>
      </c>
      <c r="C16" s="71"/>
      <c r="D16" s="25">
        <v>1</v>
      </c>
      <c r="E16" s="65">
        <f ca="1">E15+2</f>
        <v>44097</v>
      </c>
      <c r="F16" s="65">
        <f ca="1">E16+1</f>
        <v>44098</v>
      </c>
      <c r="G16" s="16"/>
      <c r="H16" s="16">
        <f t="shared" ca="1" si="6"/>
        <v>2</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3">
      <c r="A17" s="56" t="s">
        <v>25</v>
      </c>
      <c r="B17" s="26" t="s">
        <v>50</v>
      </c>
      <c r="C17" s="72"/>
      <c r="D17" s="27"/>
      <c r="E17" s="28"/>
      <c r="F17" s="29"/>
      <c r="G17" s="16"/>
      <c r="H17" s="16" t="str">
        <f t="shared" si="6"/>
        <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3">
      <c r="A18" s="56"/>
      <c r="B18" s="88" t="s">
        <v>51</v>
      </c>
      <c r="C18" s="73"/>
      <c r="D18" s="30">
        <v>1</v>
      </c>
      <c r="E18" s="66">
        <f ca="1">E9+4</f>
        <v>44097</v>
      </c>
      <c r="F18" s="66">
        <f ca="1">E18+2</f>
        <v>44099</v>
      </c>
      <c r="G18" s="16"/>
      <c r="H18" s="16">
        <f t="shared" ca="1" si="6"/>
        <v>3</v>
      </c>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3">
      <c r="A19" s="56"/>
      <c r="B19" s="88" t="s">
        <v>52</v>
      </c>
      <c r="C19" s="73"/>
      <c r="D19" s="30">
        <v>1</v>
      </c>
      <c r="E19" s="66">
        <f ca="1">F18+0</f>
        <v>44099</v>
      </c>
      <c r="F19" s="66">
        <f ca="1">E19+2</f>
        <v>44101</v>
      </c>
      <c r="G19" s="16"/>
      <c r="H19" s="16">
        <f t="shared" ca="1" si="6"/>
        <v>3</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3">
      <c r="A20" s="56"/>
      <c r="B20" s="88" t="s">
        <v>53</v>
      </c>
      <c r="C20" s="73"/>
      <c r="D20" s="30">
        <v>1</v>
      </c>
      <c r="E20" s="66">
        <f ca="1">E19+2</f>
        <v>44101</v>
      </c>
      <c r="F20" s="66">
        <f ca="1">E20+1</f>
        <v>44102</v>
      </c>
      <c r="G20" s="16"/>
      <c r="H20" s="16">
        <f t="shared" ca="1" si="6"/>
        <v>2</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3">
      <c r="A21" s="56"/>
      <c r="B21" s="88" t="s">
        <v>54</v>
      </c>
      <c r="C21" s="73"/>
      <c r="D21" s="30">
        <v>1</v>
      </c>
      <c r="E21" s="66">
        <f ca="1">F20+3</f>
        <v>44105</v>
      </c>
      <c r="F21" s="66">
        <f ca="1">E21+3</f>
        <v>44108</v>
      </c>
      <c r="G21" s="16"/>
      <c r="H21" s="16">
        <f t="shared" ca="1" si="6"/>
        <v>4</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3">
      <c r="A22" s="56"/>
      <c r="B22" s="88" t="s">
        <v>55</v>
      </c>
      <c r="C22" s="73"/>
      <c r="D22" s="30">
        <v>1</v>
      </c>
      <c r="E22" s="66">
        <f ca="1">E19+10</f>
        <v>44109</v>
      </c>
      <c r="F22" s="66">
        <f ca="1">E22+1</f>
        <v>44110</v>
      </c>
      <c r="G22" s="16"/>
      <c r="H22" s="16">
        <f t="shared" ca="1" si="6"/>
        <v>2</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3">
      <c r="A23" s="56"/>
      <c r="B23" s="88" t="s">
        <v>56</v>
      </c>
      <c r="C23" s="73"/>
      <c r="D23" s="30">
        <v>1</v>
      </c>
      <c r="E23" s="66">
        <f ca="1">E20+7</f>
        <v>44108</v>
      </c>
      <c r="F23" s="66">
        <f ca="1">E23+3</f>
        <v>44111</v>
      </c>
      <c r="G23" s="16"/>
      <c r="H23" s="16">
        <f t="shared" ca="1" si="6"/>
        <v>4</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3">
      <c r="A24" s="56" t="s">
        <v>25</v>
      </c>
      <c r="B24" s="31" t="s">
        <v>57</v>
      </c>
      <c r="C24" s="74"/>
      <c r="D24" s="32"/>
      <c r="E24" s="33"/>
      <c r="F24" s="34"/>
      <c r="G24" s="16"/>
      <c r="H24" s="16" t="str">
        <f t="shared" si="6"/>
        <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3">
      <c r="A25" s="56"/>
      <c r="B25" s="89" t="s">
        <v>58</v>
      </c>
      <c r="C25" s="75"/>
      <c r="D25" s="35">
        <v>1</v>
      </c>
      <c r="E25" s="90">
        <f ca="1">F23+0</f>
        <v>44111</v>
      </c>
      <c r="F25" s="67">
        <f ca="1">E25+1</f>
        <v>44112</v>
      </c>
      <c r="G25" s="16"/>
      <c r="H25" s="16">
        <f t="shared" ca="1" si="6"/>
        <v>2</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3">
      <c r="A26" s="57" t="s">
        <v>26</v>
      </c>
      <c r="B26" s="36" t="s">
        <v>0</v>
      </c>
      <c r="C26" s="37"/>
      <c r="D26" s="38"/>
      <c r="E26" s="39"/>
      <c r="F26" s="40"/>
      <c r="G26" s="41"/>
      <c r="H26" s="41"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ht="30" customHeight="1" x14ac:dyDescent="0.25">
      <c r="G27" s="6"/>
    </row>
    <row r="28" spans="1:64" ht="30" customHeight="1" x14ac:dyDescent="0.25">
      <c r="C28" s="14"/>
      <c r="F28" s="58"/>
    </row>
    <row r="29" spans="1:64" ht="30" customHeight="1" x14ac:dyDescent="0.25">
      <c r="C29"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1 D23:D26">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I23:BL26">
    <cfRule type="expression" dxfId="5" priority="37">
      <formula>AND(TODAY()&gt;=I$5,TODAY()&lt;J$5)</formula>
    </cfRule>
  </conditionalFormatting>
  <conditionalFormatting sqref="I7:BL21 I23:BL26">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22">
    <cfRule type="dataBar" priority="1">
      <dataBar>
        <cfvo type="num" val="0"/>
        <cfvo type="num" val="1"/>
        <color theme="0" tint="-0.249977111117893"/>
      </dataBar>
      <extLst>
        <ext xmlns:x14="http://schemas.microsoft.com/office/spreadsheetml/2009/9/main" uri="{B025F937-C7B1-47D3-B67F-A62EFF666E3E}">
          <x14:id>{18887DD4-93C3-4C9B-8972-7EABE105FE76}</x14:id>
        </ext>
      </extLst>
    </cfRule>
  </conditionalFormatting>
  <conditionalFormatting sqref="I22:BL22">
    <cfRule type="expression" dxfId="2" priority="4">
      <formula>AND(TODAY()&gt;=I$5,TODAY()&lt;J$5)</formula>
    </cfRule>
  </conditionalFormatting>
  <conditionalFormatting sqref="I22:BL22">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D23:D26</xm:sqref>
        </x14:conditionalFormatting>
        <x14:conditionalFormatting xmlns:xm="http://schemas.microsoft.com/office/excel/2006/main">
          <x14:cfRule type="dataBar" id="{18887DD4-93C3-4C9B-8972-7EABE105FE76}">
            <x14:dataBar minLength="0" maxLength="100" gradient="0">
              <x14:cfvo type="num">
                <xm:f>0</xm:f>
              </x14:cfvo>
              <x14:cfvo type="num">
                <xm:f>1</xm:f>
              </x14:cfvo>
              <x14:negativeFillColor rgb="FFFF0000"/>
              <x14:axisColor rgb="FF000000"/>
            </x14:dataBar>
          </x14:cfRule>
          <xm:sqref>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6" customWidth="1"/>
    <col min="2" max="16384" width="9.140625" style="2"/>
  </cols>
  <sheetData>
    <row r="1" spans="1:2" ht="46.5" customHeight="1" x14ac:dyDescent="0.2"/>
    <row r="2" spans="1:2" s="48" customFormat="1" ht="15.75" x14ac:dyDescent="0.25">
      <c r="A2" s="47" t="s">
        <v>12</v>
      </c>
      <c r="B2" s="47"/>
    </row>
    <row r="3" spans="1:2" s="52" customFormat="1" ht="27" customHeight="1" x14ac:dyDescent="0.25">
      <c r="A3" s="53" t="s">
        <v>17</v>
      </c>
      <c r="B3" s="53"/>
    </row>
    <row r="4" spans="1:2" s="49" customFormat="1" ht="26.25" x14ac:dyDescent="0.4">
      <c r="A4" s="50" t="s">
        <v>11</v>
      </c>
    </row>
    <row r="5" spans="1:2" ht="74.099999999999994" customHeight="1" x14ac:dyDescent="0.2">
      <c r="A5" s="51" t="s">
        <v>20</v>
      </c>
    </row>
    <row r="6" spans="1:2" ht="26.25" customHeight="1" x14ac:dyDescent="0.2">
      <c r="A6" s="50" t="s">
        <v>23</v>
      </c>
    </row>
    <row r="7" spans="1:2" s="46" customFormat="1" ht="204.95" customHeight="1" x14ac:dyDescent="0.25">
      <c r="A7" s="55" t="s">
        <v>22</v>
      </c>
    </row>
    <row r="8" spans="1:2" s="49" customFormat="1" ht="26.25" x14ac:dyDescent="0.4">
      <c r="A8" s="50" t="s">
        <v>13</v>
      </c>
    </row>
    <row r="9" spans="1:2" ht="60" x14ac:dyDescent="0.2">
      <c r="A9" s="51" t="s">
        <v>21</v>
      </c>
    </row>
    <row r="10" spans="1:2" s="46" customFormat="1" ht="27.95" customHeight="1" x14ac:dyDescent="0.25">
      <c r="A10" s="54" t="s">
        <v>19</v>
      </c>
    </row>
    <row r="11" spans="1:2" s="49" customFormat="1" ht="26.25" x14ac:dyDescent="0.4">
      <c r="A11" s="50" t="s">
        <v>10</v>
      </c>
    </row>
    <row r="12" spans="1:2" ht="30" x14ac:dyDescent="0.2">
      <c r="A12" s="51" t="s">
        <v>18</v>
      </c>
    </row>
    <row r="13" spans="1:2" s="46" customFormat="1" ht="27.95" customHeight="1" x14ac:dyDescent="0.25">
      <c r="A13" s="54" t="s">
        <v>4</v>
      </c>
    </row>
    <row r="14" spans="1:2" s="49" customFormat="1" ht="26.25" x14ac:dyDescent="0.4">
      <c r="A14" s="50" t="s">
        <v>14</v>
      </c>
    </row>
    <row r="15" spans="1:2" ht="75" customHeight="1" x14ac:dyDescent="0.2">
      <c r="A15" s="51" t="s">
        <v>15</v>
      </c>
    </row>
    <row r="16" spans="1:2" ht="75" x14ac:dyDescent="0.2">
      <c r="A16" s="51"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www.w3.org/XML/1998/namespace"/>
    <ds:schemaRef ds:uri="http://schemas.microsoft.com/office/2006/metadata/properties"/>
    <ds:schemaRef ds:uri="abad16e2-75b5-4d02-890c-30395bfef711"/>
    <ds:schemaRef ds:uri="http://purl.org/dc/dcmitype/"/>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3f90b35a-c7f5-466e-bdce-aad1192bcad3"/>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2020-10-08T14:52:26Z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y fmtid="{D5CDD505-2E9C-101B-9397-08002B2CF9AE}" pid="10" name="WorkbookGuid">
    <vt:lpwstr>54d606b8-9587-4593-b72f-55f1d119daba</vt:lpwstr>
  </property>
</Properties>
</file>