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Chart'!$A$5</definedName>
  </definedNames>
  <calcPr/>
</workbook>
</file>

<file path=xl/sharedStrings.xml><?xml version="1.0" encoding="utf-8"?>
<sst xmlns="http://schemas.openxmlformats.org/spreadsheetml/2006/main" count="55" uniqueCount="55">
  <si>
    <t>Mini C ++ Compiler</t>
  </si>
  <si>
    <r>
      <t xml:space="preserve">Gantt Chart Template © 2020 by </t>
    </r>
    <r>
      <rPr>
        <color rgb="FFCCCCCC"/>
        <u/>
      </rPr>
      <t>Vertex42.com</t>
    </r>
  </si>
  <si>
    <t>L&amp;T Technology services</t>
  </si>
  <si>
    <t>Project Start:</t>
  </si>
  <si>
    <t>Project Manager</t>
  </si>
  <si>
    <t>Display Week:</t>
  </si>
  <si>
    <t>TASK</t>
  </si>
  <si>
    <t>ASSIGNED</t>
  </si>
  <si>
    <t>PROGRESS</t>
  </si>
  <si>
    <t>START</t>
  </si>
  <si>
    <t>DAYS</t>
  </si>
  <si>
    <t>END</t>
  </si>
  <si>
    <t>Phase 1</t>
  </si>
  <si>
    <t>Project selection</t>
  </si>
  <si>
    <t>Litreature survey</t>
  </si>
  <si>
    <t>Requirements</t>
  </si>
  <si>
    <t>Report</t>
  </si>
  <si>
    <t>Phase 2</t>
  </si>
  <si>
    <t>Coding</t>
  </si>
  <si>
    <t>Test cases</t>
  </si>
  <si>
    <t>doxygen documentation</t>
  </si>
  <si>
    <t>unit testing</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</si>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</sst>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34">
    <font>
      <sz val="10.0"/>
      <color rgb="FF000000"/>
      <name val="Arial"/>
    </font>
    <font>
      <b/>
      <sz val="18.0"/>
      <color rgb="FF0B5394"/>
      <name val="Roboto"/>
    </font>
    <font>
      <color theme="1"/>
      <name val="Roboto"/>
    </font>
    <font>
      <u/>
      <sz val="8.0"/>
      <color rgb="FFCCCCCC"/>
      <name val="Roboto"/>
    </font>
    <font>
      <b/>
      <sz val="11.0"/>
      <name val="Roboto"/>
    </font>
    <font>
      <b/>
      <sz val="11.0"/>
      <color theme="1"/>
      <name val="Roboto"/>
    </font>
    <font>
      <b/>
      <sz val="10.0"/>
      <color theme="1"/>
      <name val="Roboto"/>
    </font>
    <font>
      <b/>
      <sz val="10.0"/>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b/>
      <sz val="8.0"/>
      <color theme="1"/>
      <name val="Roboto"/>
    </font>
    <font>
      <sz val="11.0"/>
      <name val="Roboto"/>
    </font>
    <font>
      <sz val="10.0"/>
      <name val="Roboto"/>
    </font>
    <font>
      <sz val="8.0"/>
      <name val="Roboto"/>
    </font>
    <font>
      <b/>
      <sz val="18.0"/>
      <color rgb="FFFFFFFF"/>
      <name val="Arial"/>
    </font>
    <font>
      <sz val="12.0"/>
      <color theme="1"/>
      <name val="Arial"/>
    </font>
    <font>
      <sz val="12.0"/>
      <color rgb="FF000000"/>
      <name val="Arial"/>
    </font>
    <font>
      <b/>
      <u/>
      <sz val="12.0"/>
      <color rgb="FF0000FF"/>
    </font>
    <font>
      <color theme="1"/>
      <name val="Arial"/>
    </font>
    <font>
      <u/>
      <sz val="12.0"/>
      <color rgb="FF0000FF"/>
    </font>
    <font>
      <sz val="11.0"/>
      <color rgb="FF000000"/>
      <name val="Arial"/>
    </font>
    <font>
      <sz val="11.0"/>
      <color theme="1"/>
      <name val="Arial"/>
    </font>
    <font>
      <b/>
      <sz val="11.0"/>
      <color rgb="FF000000"/>
      <name val="Arial"/>
    </font>
    <font>
      <u/>
      <sz val="11.0"/>
      <color rgb="FF0000FF"/>
    </font>
    <font>
      <u/>
      <sz val="14.0"/>
      <color rgb="FF0000FF"/>
    </font>
    <font>
      <b/>
      <color theme="1"/>
      <name val="Arial"/>
    </font>
    <font>
      <b/>
      <sz val="14.0"/>
      <color rgb="FF073763"/>
      <name val="Arial"/>
    </font>
    <font>
      <color rgb="FF073763"/>
      <name val="Arial"/>
    </font>
  </fonts>
  <fills count="7">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rgb="FF0B5394"/>
        <bgColor rgb="FF0B5394"/>
      </patternFill>
    </fill>
    <fill>
      <patternFill patternType="solid">
        <fgColor rgb="FFCFE2F3"/>
        <bgColor rgb="FFCFE2F3"/>
      </patternFill>
    </fill>
  </fills>
  <borders count="13">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B7B7B7"/>
      </left>
    </border>
    <border>
      <right style="thin">
        <color rgb="FFB7B7B7"/>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0" fillId="0" fontId="6" numFmtId="0" xfId="0" applyAlignment="1" applyFont="1">
      <alignment vertical="center"/>
    </xf>
    <xf borderId="0" fillId="0" fontId="6" numFmtId="0" xfId="0" applyAlignment="1" applyFont="1">
      <alignment horizontal="right" readingOrder="0" vertical="center"/>
    </xf>
    <xf borderId="1" fillId="0" fontId="7" numFmtId="164" xfId="0" applyAlignment="1" applyBorder="1" applyFont="1" applyNumberFormat="1">
      <alignment horizontal="center" readingOrder="0" vertical="center"/>
    </xf>
    <xf borderId="0" fillId="0" fontId="8" numFmtId="0" xfId="0" applyAlignment="1" applyFont="1">
      <alignment vertical="center"/>
    </xf>
    <xf borderId="0" fillId="0" fontId="9" numFmtId="0" xfId="0" applyAlignment="1" applyFont="1">
      <alignment readingOrder="0" vertical="center"/>
    </xf>
    <xf borderId="0" fillId="0" fontId="9" numFmtId="0" xfId="0" applyAlignment="1" applyFont="1">
      <alignment horizontal="center" vertical="center"/>
    </xf>
    <xf borderId="0" fillId="0" fontId="9" numFmtId="0" xfId="0" applyAlignment="1" applyFont="1">
      <alignment vertical="center"/>
    </xf>
    <xf borderId="0" fillId="0" fontId="8" numFmtId="0" xfId="0" applyAlignment="1" applyFont="1">
      <alignment horizontal="right" readingOrder="0" vertical="center"/>
    </xf>
    <xf borderId="1" fillId="0" fontId="8" numFmtId="0" xfId="0" applyAlignment="1" applyBorder="1" applyFont="1">
      <alignment horizontal="center" readingOrder="0" vertical="center"/>
    </xf>
    <xf borderId="2" fillId="2" fontId="10" numFmtId="165" xfId="0" applyAlignment="1" applyBorder="1" applyFill="1" applyFont="1" applyNumberFormat="1">
      <alignment horizontal="left" vertical="center"/>
    </xf>
    <xf borderId="3" fillId="0" fontId="11" numFmtId="0" xfId="0" applyBorder="1" applyFont="1"/>
    <xf borderId="4" fillId="0" fontId="11" numFmtId="0" xfId="0" applyBorder="1" applyFont="1"/>
    <xf borderId="0" fillId="0" fontId="12" numFmtId="0" xfId="0" applyAlignment="1" applyFont="1">
      <alignment readingOrder="0" vertical="center"/>
    </xf>
    <xf borderId="0" fillId="0" fontId="12" numFmtId="0" xfId="0" applyAlignment="1" applyFont="1">
      <alignment horizontal="center" vertical="center"/>
    </xf>
    <xf borderId="5" fillId="2" fontId="13" numFmtId="166" xfId="0" applyAlignment="1" applyBorder="1" applyFont="1" applyNumberFormat="1">
      <alignment horizontal="center" readingOrder="0" vertical="center"/>
    </xf>
    <xf borderId="0" fillId="2" fontId="13" numFmtId="166" xfId="0" applyAlignment="1" applyFont="1" applyNumberFormat="1">
      <alignment horizontal="center" readingOrder="0" vertical="center"/>
    </xf>
    <xf borderId="6" fillId="2" fontId="13" numFmtId="166" xfId="0" applyAlignment="1" applyBorder="1" applyFont="1" applyNumberFormat="1">
      <alignment horizontal="center" readingOrder="0" vertical="center"/>
    </xf>
    <xf borderId="0" fillId="3" fontId="14" numFmtId="0" xfId="0" applyAlignment="1" applyFill="1" applyFont="1">
      <alignment readingOrder="0" vertical="center"/>
    </xf>
    <xf borderId="0" fillId="3" fontId="14" numFmtId="0" xfId="0" applyAlignment="1" applyFont="1">
      <alignment horizontal="center" readingOrder="0" vertical="center"/>
    </xf>
    <xf borderId="7" fillId="3" fontId="14" numFmtId="0" xfId="0" applyAlignment="1" applyBorder="1" applyFont="1">
      <alignment horizontal="center" readingOrder="0" vertical="center"/>
    </xf>
    <xf borderId="8" fillId="0" fontId="11" numFmtId="0" xfId="0" applyBorder="1" applyFont="1"/>
    <xf borderId="0" fillId="3" fontId="14" numFmtId="0" xfId="0" applyAlignment="1" applyFont="1">
      <alignment horizontal="center" vertical="center"/>
    </xf>
    <xf borderId="0" fillId="3" fontId="15" numFmtId="0" xfId="0" applyAlignment="1" applyFont="1">
      <alignment horizontal="center" vertical="center"/>
    </xf>
    <xf borderId="0" fillId="4" fontId="5" numFmtId="0" xfId="0" applyAlignment="1" applyFill="1" applyFont="1">
      <alignment readingOrder="0" vertical="center"/>
    </xf>
    <xf borderId="0" fillId="4" fontId="5" numFmtId="164" xfId="0" applyAlignment="1" applyFont="1" applyNumberFormat="1">
      <alignment horizontal="center" readingOrder="0" vertical="center"/>
    </xf>
    <xf borderId="7" fillId="4" fontId="16" numFmtId="9" xfId="0" applyAlignment="1" applyBorder="1" applyFont="1" applyNumberFormat="1">
      <alignment horizontal="center" readingOrder="0" vertical="center"/>
    </xf>
    <xf borderId="8" fillId="4" fontId="5" numFmtId="164" xfId="0" applyAlignment="1" applyBorder="1" applyFont="1" applyNumberFormat="1">
      <alignment horizontal="center" readingOrder="0" vertical="center"/>
    </xf>
    <xf borderId="0" fillId="4" fontId="6" numFmtId="164" xfId="0" applyAlignment="1" applyFont="1" applyNumberFormat="1">
      <alignment horizontal="center" readingOrder="0" vertical="center"/>
    </xf>
    <xf borderId="0" fillId="4" fontId="6" numFmtId="0" xfId="0" applyAlignment="1" applyFont="1">
      <alignment horizontal="center" vertical="center"/>
    </xf>
    <xf borderId="0" fillId="4" fontId="6" numFmtId="164" xfId="0" applyAlignment="1" applyFont="1" applyNumberFormat="1">
      <alignment horizontal="center" vertical="center"/>
    </xf>
    <xf borderId="0" fillId="4" fontId="5" numFmtId="0" xfId="0" applyAlignment="1" applyFont="1">
      <alignment horizontal="center" vertical="center"/>
    </xf>
    <xf borderId="0" fillId="4" fontId="4" numFmtId="0" xfId="0" applyAlignment="1" applyFont="1">
      <alignment horizontal="center" vertical="center"/>
    </xf>
    <xf borderId="9" fillId="0" fontId="17" numFmtId="0" xfId="0" applyAlignment="1" applyBorder="1" applyFont="1">
      <alignment readingOrder="0" vertical="center"/>
    </xf>
    <xf borderId="9" fillId="0" fontId="9" numFmtId="164" xfId="0" applyAlignment="1" applyBorder="1" applyFont="1" applyNumberFormat="1">
      <alignment horizontal="center" readingOrder="0" vertical="center"/>
    </xf>
    <xf borderId="10" fillId="0" fontId="13" numFmtId="9" xfId="0" applyAlignment="1" applyBorder="1" applyFont="1" applyNumberFormat="1">
      <alignment horizontal="center" readingOrder="0" vertical="center"/>
    </xf>
    <xf borderId="11" fillId="0" fontId="9" numFmtId="164" xfId="0" applyAlignment="1" applyBorder="1" applyFont="1" applyNumberFormat="1">
      <alignment horizontal="center" readingOrder="0" vertical="center"/>
    </xf>
    <xf borderId="9" fillId="0" fontId="18" numFmtId="164" xfId="0" applyAlignment="1" applyBorder="1" applyFont="1" applyNumberFormat="1">
      <alignment horizontal="center" readingOrder="0" vertical="center"/>
    </xf>
    <xf borderId="9" fillId="0" fontId="18" numFmtId="0" xfId="0" applyAlignment="1" applyBorder="1" applyFont="1">
      <alignment horizontal="center" readingOrder="0" vertical="center"/>
    </xf>
    <xf borderId="9" fillId="0" fontId="8" numFmtId="164" xfId="0" applyAlignment="1" applyBorder="1" applyFont="1" applyNumberFormat="1">
      <alignment horizontal="center" vertical="center"/>
    </xf>
    <xf borderId="9" fillId="0" fontId="9" numFmtId="0" xfId="0" applyAlignment="1" applyBorder="1" applyFont="1">
      <alignment horizontal="center" vertical="center"/>
    </xf>
    <xf borderId="9" fillId="0" fontId="17" numFmtId="0" xfId="0" applyAlignment="1" applyBorder="1" applyFont="1">
      <alignment horizontal="center" vertical="center"/>
    </xf>
    <xf borderId="10" fillId="0" fontId="19" numFmtId="9" xfId="0" applyAlignment="1" applyBorder="1" applyFont="1" applyNumberFormat="1">
      <alignment horizontal="center" readingOrder="0" vertical="center"/>
    </xf>
    <xf borderId="9" fillId="0" fontId="8" numFmtId="164" xfId="0" applyAlignment="1" applyBorder="1" applyFont="1" applyNumberFormat="1">
      <alignment horizontal="center" readingOrder="0" vertical="center"/>
    </xf>
    <xf borderId="9" fillId="0" fontId="8" numFmtId="0" xfId="0" applyAlignment="1" applyBorder="1" applyFont="1">
      <alignment horizontal="center" readingOrder="0" vertical="center"/>
    </xf>
    <xf borderId="9" fillId="0" fontId="9" numFmtId="0" xfId="0" applyAlignment="1" applyBorder="1" applyFont="1">
      <alignment readingOrder="0" vertical="center"/>
    </xf>
    <xf borderId="0" fillId="5" fontId="20" numFmtId="0" xfId="0" applyAlignment="1" applyFill="1" applyFont="1">
      <alignment readingOrder="0" vertical="center"/>
    </xf>
    <xf borderId="0" fillId="0" fontId="21" numFmtId="0" xfId="0" applyAlignment="1" applyFont="1">
      <alignment shrinkToFit="0" wrapText="1"/>
    </xf>
    <xf borderId="0" fillId="0" fontId="21" numFmtId="0" xfId="0" applyAlignment="1" applyFont="1">
      <alignment readingOrder="0" shrinkToFit="0" wrapText="1"/>
    </xf>
    <xf borderId="0" fillId="0" fontId="22" numFmtId="0" xfId="0" applyAlignment="1" applyFont="1">
      <alignment readingOrder="0" shrinkToFit="0" vertical="top" wrapText="1"/>
    </xf>
    <xf borderId="0" fillId="0" fontId="23" numFmtId="0" xfId="0" applyAlignment="1" applyFont="1">
      <alignment readingOrder="0" shrinkToFit="0" wrapText="1"/>
    </xf>
    <xf borderId="0" fillId="0" fontId="21" numFmtId="0" xfId="0" applyFont="1"/>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readingOrder="0" shrinkToFit="0" vertical="top" wrapText="1"/>
    </xf>
    <xf borderId="0" fillId="0" fontId="27" numFmtId="0" xfId="0" applyAlignment="1" applyFont="1">
      <alignment shrinkToFit="0" wrapText="1"/>
    </xf>
    <xf borderId="0" fillId="0" fontId="26" numFmtId="0" xfId="0" applyAlignment="1" applyFont="1">
      <alignment readingOrder="0" shrinkToFit="0" vertical="top" wrapText="1"/>
    </xf>
    <xf borderId="0" fillId="0" fontId="28" numFmtId="0" xfId="0" applyAlignment="1" applyFont="1">
      <alignment readingOrder="0" shrinkToFit="0" vertical="top" wrapText="1"/>
    </xf>
    <xf borderId="0" fillId="0" fontId="24" numFmtId="0" xfId="0" applyAlignment="1" applyFont="1">
      <alignment horizontal="left" vertical="center"/>
    </xf>
    <xf borderId="0" fillId="6" fontId="28" numFmtId="0" xfId="0" applyAlignment="1" applyFill="1" applyFont="1">
      <alignment horizontal="left" readingOrder="0" shrinkToFit="0" vertical="center" wrapText="1"/>
    </xf>
    <xf borderId="0" fillId="0" fontId="28" numFmtId="0" xfId="0" applyAlignment="1" applyFont="1">
      <alignment readingOrder="0" shrinkToFit="0" vertical="top" wrapText="1"/>
    </xf>
    <xf borderId="0" fillId="0" fontId="29" numFmtId="0" xfId="0" applyAlignment="1" applyFont="1">
      <alignment shrinkToFit="0" vertical="top" wrapText="1"/>
    </xf>
    <xf borderId="0" fillId="0" fontId="24" numFmtId="0" xfId="0" applyAlignment="1" applyFont="1">
      <alignment readingOrder="0" shrinkToFit="0" wrapText="1"/>
    </xf>
    <xf borderId="0" fillId="0" fontId="30" numFmtId="0" xfId="0" applyAlignment="1" applyFont="1">
      <alignment readingOrder="0" shrinkToFit="0" wrapText="0"/>
    </xf>
    <xf borderId="0" fillId="0" fontId="31" numFmtId="0" xfId="0" applyAlignment="1" applyFont="1">
      <alignment readingOrder="0"/>
    </xf>
    <xf borderId="12" fillId="6" fontId="32" numFmtId="0" xfId="0" applyAlignment="1" applyBorder="1" applyFont="1">
      <alignment readingOrder="0" shrinkToFit="0" vertical="center" wrapText="0"/>
    </xf>
    <xf borderId="0" fillId="6" fontId="33" numFmtId="0" xfId="0" applyAlignment="1" applyFont="1">
      <alignment vertical="center"/>
    </xf>
  </cellXfs>
  <cellStyles count="1">
    <cellStyle xfId="0" name="Normal" builtinId="0"/>
  </cellStyles>
  <dxfs count="2">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20.0"/>
    <col customWidth="1" min="2" max="2" width="9.71"/>
    <col customWidth="1" min="3" max="3" width="4.43"/>
    <col customWidth="1" min="4" max="4" width="11.57"/>
    <col customWidth="1" min="5" max="5" width="13.0"/>
    <col customWidth="1" min="6" max="6" width="6.14"/>
    <col customWidth="1" min="7" max="7" width="13.0"/>
    <col customWidth="1" min="8" max="8" width="2.57"/>
    <col customWidth="1" min="9" max="64" width="2.43"/>
  </cols>
  <sheetData>
    <row r="1">
      <c r="A1" s="1" t="s">
        <v>0</v>
      </c>
      <c r="B1" s="2"/>
      <c r="C1" s="3"/>
      <c r="D1" s="3"/>
      <c r="E1" s="3"/>
      <c r="F1" s="3"/>
      <c r="G1" s="3"/>
      <c r="H1" s="3"/>
      <c r="I1" s="4" t="s">
        <v>1</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ht="18.75" customHeight="1">
      <c r="A2" s="5" t="s">
        <v>2</v>
      </c>
      <c r="B2" s="6"/>
      <c r="C2" s="7"/>
      <c r="D2" s="7"/>
      <c r="E2" s="8"/>
      <c r="F2" s="9" t="s">
        <v>3</v>
      </c>
      <c r="G2" s="10">
        <v>44095.0</v>
      </c>
      <c r="H2" s="11"/>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ht="18.75" customHeight="1">
      <c r="A3" s="12" t="s">
        <v>4</v>
      </c>
      <c r="B3" s="13"/>
      <c r="C3" s="14"/>
      <c r="D3" s="14"/>
      <c r="E3" s="11"/>
      <c r="F3" s="15" t="s">
        <v>5</v>
      </c>
      <c r="G3" s="16">
        <v>1.0</v>
      </c>
      <c r="H3" s="11"/>
      <c r="I3" s="17">
        <f>I4</f>
        <v>44095</v>
      </c>
      <c r="J3" s="18"/>
      <c r="K3" s="18"/>
      <c r="L3" s="18"/>
      <c r="M3" s="18"/>
      <c r="N3" s="18"/>
      <c r="O3" s="19"/>
      <c r="P3" s="17">
        <f>P4</f>
        <v>44102</v>
      </c>
      <c r="Q3" s="18"/>
      <c r="R3" s="18"/>
      <c r="S3" s="18"/>
      <c r="T3" s="18"/>
      <c r="U3" s="18"/>
      <c r="V3" s="19"/>
      <c r="W3" s="17">
        <f>W4</f>
        <v>44109</v>
      </c>
      <c r="X3" s="18"/>
      <c r="Y3" s="18"/>
      <c r="Z3" s="18"/>
      <c r="AA3" s="18"/>
      <c r="AB3" s="18"/>
      <c r="AC3" s="19"/>
      <c r="AD3" s="17">
        <f>AD4</f>
        <v>44116</v>
      </c>
      <c r="AE3" s="18"/>
      <c r="AF3" s="18"/>
      <c r="AG3" s="18"/>
      <c r="AH3" s="18"/>
      <c r="AI3" s="18"/>
      <c r="AJ3" s="19"/>
      <c r="AK3" s="17">
        <f>AK4</f>
        <v>44123</v>
      </c>
      <c r="AL3" s="18"/>
      <c r="AM3" s="18"/>
      <c r="AN3" s="18"/>
      <c r="AO3" s="18"/>
      <c r="AP3" s="18"/>
      <c r="AQ3" s="19"/>
      <c r="AR3" s="17">
        <f>AR4</f>
        <v>44130</v>
      </c>
      <c r="AS3" s="18"/>
      <c r="AT3" s="18"/>
      <c r="AU3" s="18"/>
      <c r="AV3" s="18"/>
      <c r="AW3" s="18"/>
      <c r="AX3" s="19"/>
      <c r="AY3" s="17">
        <f>AY4</f>
        <v>44137</v>
      </c>
      <c r="AZ3" s="18"/>
      <c r="BA3" s="18"/>
      <c r="BB3" s="18"/>
      <c r="BC3" s="18"/>
      <c r="BD3" s="18"/>
      <c r="BE3" s="19"/>
      <c r="BF3" s="17">
        <f>BF4</f>
        <v>44144</v>
      </c>
      <c r="BG3" s="18"/>
      <c r="BH3" s="18"/>
      <c r="BI3" s="18"/>
      <c r="BJ3" s="18"/>
      <c r="BK3" s="18"/>
      <c r="BL3" s="19"/>
    </row>
    <row r="4" ht="18.75" customHeight="1">
      <c r="A4" s="20"/>
      <c r="B4" s="21"/>
      <c r="C4" s="21"/>
      <c r="D4" s="21"/>
      <c r="E4" s="21"/>
      <c r="F4" s="21"/>
      <c r="G4" s="21"/>
      <c r="H4" s="21"/>
      <c r="I4" s="22">
        <f>$G$2-WEEKDAY(G2,3)+(G3-1)*7</f>
        <v>44095</v>
      </c>
      <c r="J4" s="23">
        <f t="shared" ref="J4:BL4" si="1">I4+1</f>
        <v>44096</v>
      </c>
      <c r="K4" s="23">
        <f t="shared" si="1"/>
        <v>44097</v>
      </c>
      <c r="L4" s="23">
        <f t="shared" si="1"/>
        <v>44098</v>
      </c>
      <c r="M4" s="23">
        <f t="shared" si="1"/>
        <v>44099</v>
      </c>
      <c r="N4" s="23">
        <f t="shared" si="1"/>
        <v>44100</v>
      </c>
      <c r="O4" s="24">
        <f t="shared" si="1"/>
        <v>44101</v>
      </c>
      <c r="P4" s="22">
        <f t="shared" si="1"/>
        <v>44102</v>
      </c>
      <c r="Q4" s="23">
        <f t="shared" si="1"/>
        <v>44103</v>
      </c>
      <c r="R4" s="23">
        <f t="shared" si="1"/>
        <v>44104</v>
      </c>
      <c r="S4" s="23">
        <f t="shared" si="1"/>
        <v>44105</v>
      </c>
      <c r="T4" s="23">
        <f t="shared" si="1"/>
        <v>44106</v>
      </c>
      <c r="U4" s="23">
        <f t="shared" si="1"/>
        <v>44107</v>
      </c>
      <c r="V4" s="24">
        <f t="shared" si="1"/>
        <v>44108</v>
      </c>
      <c r="W4" s="22">
        <f t="shared" si="1"/>
        <v>44109</v>
      </c>
      <c r="X4" s="23">
        <f t="shared" si="1"/>
        <v>44110</v>
      </c>
      <c r="Y4" s="23">
        <f t="shared" si="1"/>
        <v>44111</v>
      </c>
      <c r="Z4" s="23">
        <f t="shared" si="1"/>
        <v>44112</v>
      </c>
      <c r="AA4" s="23">
        <f t="shared" si="1"/>
        <v>44113</v>
      </c>
      <c r="AB4" s="23">
        <f t="shared" si="1"/>
        <v>44114</v>
      </c>
      <c r="AC4" s="24">
        <f t="shared" si="1"/>
        <v>44115</v>
      </c>
      <c r="AD4" s="22">
        <f t="shared" si="1"/>
        <v>44116</v>
      </c>
      <c r="AE4" s="23">
        <f t="shared" si="1"/>
        <v>44117</v>
      </c>
      <c r="AF4" s="23">
        <f t="shared" si="1"/>
        <v>44118</v>
      </c>
      <c r="AG4" s="23">
        <f t="shared" si="1"/>
        <v>44119</v>
      </c>
      <c r="AH4" s="23">
        <f t="shared" si="1"/>
        <v>44120</v>
      </c>
      <c r="AI4" s="23">
        <f t="shared" si="1"/>
        <v>44121</v>
      </c>
      <c r="AJ4" s="24">
        <f t="shared" si="1"/>
        <v>44122</v>
      </c>
      <c r="AK4" s="22">
        <f t="shared" si="1"/>
        <v>44123</v>
      </c>
      <c r="AL4" s="23">
        <f t="shared" si="1"/>
        <v>44124</v>
      </c>
      <c r="AM4" s="23">
        <f t="shared" si="1"/>
        <v>44125</v>
      </c>
      <c r="AN4" s="23">
        <f t="shared" si="1"/>
        <v>44126</v>
      </c>
      <c r="AO4" s="23">
        <f t="shared" si="1"/>
        <v>44127</v>
      </c>
      <c r="AP4" s="23">
        <f t="shared" si="1"/>
        <v>44128</v>
      </c>
      <c r="AQ4" s="24">
        <f t="shared" si="1"/>
        <v>44129</v>
      </c>
      <c r="AR4" s="22">
        <f t="shared" si="1"/>
        <v>44130</v>
      </c>
      <c r="AS4" s="23">
        <f t="shared" si="1"/>
        <v>44131</v>
      </c>
      <c r="AT4" s="23">
        <f t="shared" si="1"/>
        <v>44132</v>
      </c>
      <c r="AU4" s="23">
        <f t="shared" si="1"/>
        <v>44133</v>
      </c>
      <c r="AV4" s="23">
        <f t="shared" si="1"/>
        <v>44134</v>
      </c>
      <c r="AW4" s="23">
        <f t="shared" si="1"/>
        <v>44135</v>
      </c>
      <c r="AX4" s="24">
        <f t="shared" si="1"/>
        <v>44136</v>
      </c>
      <c r="AY4" s="22">
        <f t="shared" si="1"/>
        <v>44137</v>
      </c>
      <c r="AZ4" s="23">
        <f t="shared" si="1"/>
        <v>44138</v>
      </c>
      <c r="BA4" s="23">
        <f t="shared" si="1"/>
        <v>44139</v>
      </c>
      <c r="BB4" s="23">
        <f t="shared" si="1"/>
        <v>44140</v>
      </c>
      <c r="BC4" s="23">
        <f t="shared" si="1"/>
        <v>44141</v>
      </c>
      <c r="BD4" s="23">
        <f t="shared" si="1"/>
        <v>44142</v>
      </c>
      <c r="BE4" s="24">
        <f t="shared" si="1"/>
        <v>44143</v>
      </c>
      <c r="BF4" s="22">
        <f t="shared" si="1"/>
        <v>44144</v>
      </c>
      <c r="BG4" s="23">
        <f t="shared" si="1"/>
        <v>44145</v>
      </c>
      <c r="BH4" s="23">
        <f t="shared" si="1"/>
        <v>44146</v>
      </c>
      <c r="BI4" s="23">
        <f t="shared" si="1"/>
        <v>44147</v>
      </c>
      <c r="BJ4" s="23">
        <f t="shared" si="1"/>
        <v>44148</v>
      </c>
      <c r="BK4" s="23">
        <f t="shared" si="1"/>
        <v>44149</v>
      </c>
      <c r="BL4" s="24">
        <f t="shared" si="1"/>
        <v>44150</v>
      </c>
    </row>
    <row r="5" ht="22.5" customHeight="1">
      <c r="A5" s="25" t="s">
        <v>6</v>
      </c>
      <c r="B5" s="26" t="s">
        <v>7</v>
      </c>
      <c r="C5" s="27" t="s">
        <v>8</v>
      </c>
      <c r="D5" s="28"/>
      <c r="E5" s="26" t="s">
        <v>9</v>
      </c>
      <c r="F5" s="26" t="s">
        <v>10</v>
      </c>
      <c r="G5" s="26" t="s">
        <v>11</v>
      </c>
      <c r="H5" s="29"/>
      <c r="I5" s="30" t="str">
        <f t="shared" ref="I5:BL5" si="2">LEFT(TEXT(I4,"ddd"),1)</f>
        <v>M</v>
      </c>
      <c r="J5" s="30" t="str">
        <f t="shared" si="2"/>
        <v>T</v>
      </c>
      <c r="K5" s="30" t="str">
        <f t="shared" si="2"/>
        <v>W</v>
      </c>
      <c r="L5" s="30" t="str">
        <f t="shared" si="2"/>
        <v>T</v>
      </c>
      <c r="M5" s="30" t="str">
        <f t="shared" si="2"/>
        <v>F</v>
      </c>
      <c r="N5" s="30" t="str">
        <f t="shared" si="2"/>
        <v>S</v>
      </c>
      <c r="O5" s="30" t="str">
        <f t="shared" si="2"/>
        <v>S</v>
      </c>
      <c r="P5" s="30" t="str">
        <f t="shared" si="2"/>
        <v>M</v>
      </c>
      <c r="Q5" s="30" t="str">
        <f t="shared" si="2"/>
        <v>T</v>
      </c>
      <c r="R5" s="30" t="str">
        <f t="shared" si="2"/>
        <v>W</v>
      </c>
      <c r="S5" s="30" t="str">
        <f t="shared" si="2"/>
        <v>T</v>
      </c>
      <c r="T5" s="30" t="str">
        <f t="shared" si="2"/>
        <v>F</v>
      </c>
      <c r="U5" s="30" t="str">
        <f t="shared" si="2"/>
        <v>S</v>
      </c>
      <c r="V5" s="30" t="str">
        <f t="shared" si="2"/>
        <v>S</v>
      </c>
      <c r="W5" s="30" t="str">
        <f t="shared" si="2"/>
        <v>M</v>
      </c>
      <c r="X5" s="30" t="str">
        <f t="shared" si="2"/>
        <v>T</v>
      </c>
      <c r="Y5" s="30" t="str">
        <f t="shared" si="2"/>
        <v>W</v>
      </c>
      <c r="Z5" s="30" t="str">
        <f t="shared" si="2"/>
        <v>T</v>
      </c>
      <c r="AA5" s="30" t="str">
        <f t="shared" si="2"/>
        <v>F</v>
      </c>
      <c r="AB5" s="30" t="str">
        <f t="shared" si="2"/>
        <v>S</v>
      </c>
      <c r="AC5" s="30" t="str">
        <f t="shared" si="2"/>
        <v>S</v>
      </c>
      <c r="AD5" s="30" t="str">
        <f t="shared" si="2"/>
        <v>M</v>
      </c>
      <c r="AE5" s="30" t="str">
        <f t="shared" si="2"/>
        <v>T</v>
      </c>
      <c r="AF5" s="30" t="str">
        <f t="shared" si="2"/>
        <v>W</v>
      </c>
      <c r="AG5" s="30" t="str">
        <f t="shared" si="2"/>
        <v>T</v>
      </c>
      <c r="AH5" s="30" t="str">
        <f t="shared" si="2"/>
        <v>F</v>
      </c>
      <c r="AI5" s="30" t="str">
        <f t="shared" si="2"/>
        <v>S</v>
      </c>
      <c r="AJ5" s="30" t="str">
        <f t="shared" si="2"/>
        <v>S</v>
      </c>
      <c r="AK5" s="30" t="str">
        <f t="shared" si="2"/>
        <v>M</v>
      </c>
      <c r="AL5" s="30" t="str">
        <f t="shared" si="2"/>
        <v>T</v>
      </c>
      <c r="AM5" s="30" t="str">
        <f t="shared" si="2"/>
        <v>W</v>
      </c>
      <c r="AN5" s="30" t="str">
        <f t="shared" si="2"/>
        <v>T</v>
      </c>
      <c r="AO5" s="30" t="str">
        <f t="shared" si="2"/>
        <v>F</v>
      </c>
      <c r="AP5" s="30" t="str">
        <f t="shared" si="2"/>
        <v>S</v>
      </c>
      <c r="AQ5" s="30" t="str">
        <f t="shared" si="2"/>
        <v>S</v>
      </c>
      <c r="AR5" s="30" t="str">
        <f t="shared" si="2"/>
        <v>M</v>
      </c>
      <c r="AS5" s="30" t="str">
        <f t="shared" si="2"/>
        <v>T</v>
      </c>
      <c r="AT5" s="30" t="str">
        <f t="shared" si="2"/>
        <v>W</v>
      </c>
      <c r="AU5" s="30" t="str">
        <f t="shared" si="2"/>
        <v>T</v>
      </c>
      <c r="AV5" s="30" t="str">
        <f t="shared" si="2"/>
        <v>F</v>
      </c>
      <c r="AW5" s="30" t="str">
        <f t="shared" si="2"/>
        <v>S</v>
      </c>
      <c r="AX5" s="30" t="str">
        <f t="shared" si="2"/>
        <v>S</v>
      </c>
      <c r="AY5" s="30" t="str">
        <f t="shared" si="2"/>
        <v>M</v>
      </c>
      <c r="AZ5" s="30" t="str">
        <f t="shared" si="2"/>
        <v>T</v>
      </c>
      <c r="BA5" s="30" t="str">
        <f t="shared" si="2"/>
        <v>W</v>
      </c>
      <c r="BB5" s="30" t="str">
        <f t="shared" si="2"/>
        <v>T</v>
      </c>
      <c r="BC5" s="30" t="str">
        <f t="shared" si="2"/>
        <v>F</v>
      </c>
      <c r="BD5" s="30" t="str">
        <f t="shared" si="2"/>
        <v>S</v>
      </c>
      <c r="BE5" s="30" t="str">
        <f t="shared" si="2"/>
        <v>S</v>
      </c>
      <c r="BF5" s="30" t="str">
        <f t="shared" si="2"/>
        <v>M</v>
      </c>
      <c r="BG5" s="30" t="str">
        <f t="shared" si="2"/>
        <v>T</v>
      </c>
      <c r="BH5" s="30" t="str">
        <f t="shared" si="2"/>
        <v>W</v>
      </c>
      <c r="BI5" s="30" t="str">
        <f t="shared" si="2"/>
        <v>T</v>
      </c>
      <c r="BJ5" s="30" t="str">
        <f t="shared" si="2"/>
        <v>F</v>
      </c>
      <c r="BK5" s="30" t="str">
        <f t="shared" si="2"/>
        <v>S</v>
      </c>
      <c r="BL5" s="30" t="str">
        <f t="shared" si="2"/>
        <v>S</v>
      </c>
    </row>
    <row r="6">
      <c r="A6" s="31" t="s">
        <v>12</v>
      </c>
      <c r="B6" s="32"/>
      <c r="C6" s="33"/>
      <c r="D6" s="34" t="str">
        <f t="array" ref="D6">IFERROR(SPARKLINE(C6,{"charttype","bar";"color1","gray";"max",1}),"-")</f>
        <v>-</v>
      </c>
      <c r="E6" s="35">
        <f>MIN(E7:E10)</f>
        <v>44093</v>
      </c>
      <c r="F6" s="36"/>
      <c r="G6" s="37">
        <f>MAX(G7:G10)</f>
        <v>44100</v>
      </c>
      <c r="H6" s="38"/>
      <c r="I6" s="38"/>
      <c r="J6" s="38"/>
      <c r="K6" s="38"/>
      <c r="L6" s="38"/>
      <c r="M6" s="38"/>
      <c r="N6" s="38"/>
      <c r="O6" s="39"/>
      <c r="P6" s="39"/>
      <c r="Q6" s="39"/>
      <c r="R6" s="39"/>
      <c r="S6" s="39"/>
      <c r="T6" s="39"/>
      <c r="U6" s="39"/>
      <c r="V6" s="39"/>
      <c r="W6" s="39"/>
      <c r="X6" s="39"/>
      <c r="Y6" s="39"/>
      <c r="Z6" s="39"/>
      <c r="AA6" s="39"/>
      <c r="AB6" s="39"/>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row>
    <row r="7" outlineLevel="1">
      <c r="A7" s="40" t="s">
        <v>13</v>
      </c>
      <c r="B7" s="41"/>
      <c r="C7" s="42">
        <v>1.0</v>
      </c>
      <c r="D7" s="43" t="str">
        <f>IFERROR(__xludf.DUMMYFUNCTION("IFERROR(SPARKLINE(C7,{""charttype"",""bar"";""color1"",""gray"";""max"",1}),""-"")"),"")</f>
        <v/>
      </c>
      <c r="E7" s="44">
        <v>44093.0</v>
      </c>
      <c r="F7" s="45">
        <v>2.0</v>
      </c>
      <c r="G7" s="46">
        <f t="shared" ref="G7:G10" si="3">E7+F7-1</f>
        <v>44094</v>
      </c>
      <c r="H7" s="47"/>
      <c r="I7" s="47"/>
      <c r="J7" s="48"/>
      <c r="K7" s="48"/>
      <c r="L7" s="48"/>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row>
    <row r="8" outlineLevel="1">
      <c r="A8" s="40" t="s">
        <v>14</v>
      </c>
      <c r="B8" s="41"/>
      <c r="C8" s="49">
        <v>1.0</v>
      </c>
      <c r="D8" s="43" t="str">
        <f>IFERROR(__xludf.DUMMYFUNCTION("IFERROR(SPARKLINE(C8,{""charttype"",""bar"";""color1"",""gray"";""max"",1}),""-"")"),"")</f>
        <v/>
      </c>
      <c r="E8" s="50">
        <f>G7+1-1</f>
        <v>44094</v>
      </c>
      <c r="F8" s="45">
        <v>2.0</v>
      </c>
      <c r="G8" s="46">
        <f t="shared" si="3"/>
        <v>44095</v>
      </c>
      <c r="H8" s="47"/>
      <c r="I8" s="47"/>
      <c r="J8" s="47"/>
      <c r="K8" s="47"/>
      <c r="L8" s="47"/>
      <c r="M8" s="48"/>
      <c r="N8" s="48"/>
      <c r="O8" s="48"/>
      <c r="P8" s="48"/>
      <c r="Q8" s="48"/>
      <c r="R8" s="48"/>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row>
    <row r="9" outlineLevel="1">
      <c r="A9" s="40" t="s">
        <v>15</v>
      </c>
      <c r="B9" s="41"/>
      <c r="C9" s="49">
        <v>1.0</v>
      </c>
      <c r="D9" s="43" t="str">
        <f>IFERROR(__xludf.DUMMYFUNCTION("IFERROR(SPARKLINE(C9,{""charttype"",""bar"";""color1"",""gray"";""max"",1}),""-"")"),"")</f>
        <v/>
      </c>
      <c r="E9" s="50">
        <f t="shared" ref="E9:E10" si="4">G8+1</f>
        <v>44096</v>
      </c>
      <c r="F9" s="45">
        <v>3.0</v>
      </c>
      <c r="G9" s="46">
        <f t="shared" si="3"/>
        <v>44098</v>
      </c>
      <c r="H9" s="47"/>
      <c r="I9" s="47"/>
      <c r="J9" s="47"/>
      <c r="K9" s="47"/>
      <c r="L9" s="47"/>
      <c r="M9" s="47"/>
      <c r="N9" s="47"/>
      <c r="O9" s="47"/>
      <c r="P9" s="47"/>
      <c r="Q9" s="47"/>
      <c r="R9" s="47"/>
      <c r="S9" s="48"/>
      <c r="T9" s="48"/>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row>
    <row r="10" outlineLevel="1">
      <c r="A10" s="40" t="s">
        <v>16</v>
      </c>
      <c r="B10" s="41"/>
      <c r="C10" s="49">
        <v>1.0</v>
      </c>
      <c r="D10" s="43" t="str">
        <f>IFERROR(__xludf.DUMMYFUNCTION("IFERROR(SPARKLINE(C10,{""charttype"",""bar"";""color1"",""gray"";""max"",1}),""-"")"),"")</f>
        <v/>
      </c>
      <c r="E10" s="50">
        <f t="shared" si="4"/>
        <v>44099</v>
      </c>
      <c r="F10" s="45">
        <v>2.0</v>
      </c>
      <c r="G10" s="46">
        <f t="shared" si="3"/>
        <v>44100</v>
      </c>
      <c r="H10" s="47"/>
      <c r="I10" s="47"/>
      <c r="J10" s="47"/>
      <c r="K10" s="47"/>
      <c r="L10" s="47"/>
      <c r="M10" s="47"/>
      <c r="N10" s="47"/>
      <c r="O10" s="47"/>
      <c r="P10" s="47"/>
      <c r="Q10" s="47"/>
      <c r="R10" s="47"/>
      <c r="S10" s="47"/>
      <c r="T10" s="47"/>
      <c r="U10" s="48"/>
      <c r="V10" s="48"/>
      <c r="W10" s="48"/>
      <c r="X10" s="48"/>
      <c r="Y10" s="48"/>
      <c r="Z10" s="48"/>
      <c r="AA10" s="48"/>
      <c r="AB10" s="48"/>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row>
    <row r="11">
      <c r="A11" s="31" t="s">
        <v>17</v>
      </c>
      <c r="B11" s="32"/>
      <c r="C11" s="33"/>
      <c r="D11" s="34" t="str">
        <f t="array" ref="D11">IFERROR(SPARKLINE(C11,{"charttype","bar";"color1","gray";"max",1}),"-")</f>
        <v>-</v>
      </c>
      <c r="E11" s="35">
        <f>MIN(E12:E15)</f>
        <v>44101</v>
      </c>
      <c r="F11" s="36"/>
      <c r="G11" s="37">
        <f>MAX(G12:G15)</f>
        <v>44147</v>
      </c>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outlineLevel="1">
      <c r="A12" s="40" t="s">
        <v>18</v>
      </c>
      <c r="B12" s="41"/>
      <c r="C12" s="49">
        <v>1.0</v>
      </c>
      <c r="D12" s="43" t="str">
        <f>IFERROR(__xludf.DUMMYFUNCTION("IFERROR(SPARKLINE(C12,{""charttype"",""bar"";""color1"",""gray"";""max"",1}),""-"")"),"")</f>
        <v/>
      </c>
      <c r="E12" s="50">
        <f>G10+1</f>
        <v>44101</v>
      </c>
      <c r="F12" s="45">
        <v>8.0</v>
      </c>
      <c r="G12" s="46">
        <f t="shared" ref="G12:G15" si="5">E12+F12-1</f>
        <v>44108</v>
      </c>
      <c r="H12" s="47"/>
      <c r="I12" s="47"/>
      <c r="J12" s="47"/>
      <c r="K12" s="47"/>
      <c r="L12" s="47"/>
      <c r="M12" s="47"/>
      <c r="N12" s="47"/>
      <c r="O12" s="47"/>
      <c r="P12" s="47"/>
      <c r="Q12" s="47"/>
      <c r="R12" s="47"/>
      <c r="S12" s="47"/>
      <c r="T12" s="47"/>
      <c r="U12" s="47"/>
      <c r="V12" s="47"/>
      <c r="W12" s="47"/>
      <c r="X12" s="47"/>
      <c r="Y12" s="47"/>
      <c r="Z12" s="47"/>
      <c r="AA12" s="47"/>
      <c r="AB12" s="47"/>
      <c r="AC12" s="48"/>
      <c r="AD12" s="48"/>
      <c r="AE12" s="48"/>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row>
    <row r="13" outlineLevel="1">
      <c r="A13" s="40" t="s">
        <v>19</v>
      </c>
      <c r="B13" s="41"/>
      <c r="C13" s="49">
        <v>1.0</v>
      </c>
      <c r="D13" s="43" t="str">
        <f>IFERROR(__xludf.DUMMYFUNCTION("IFERROR(SPARKLINE(C13,{""charttype"",""bar"";""color1"",""gray"";""max"",1}),""-"")"),"")</f>
        <v/>
      </c>
      <c r="E13" s="50">
        <f t="shared" ref="E13:E14" si="6">G12+1</f>
        <v>44109</v>
      </c>
      <c r="F13" s="51">
        <v>6.0</v>
      </c>
      <c r="G13" s="46">
        <f t="shared" si="5"/>
        <v>44114</v>
      </c>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8"/>
      <c r="AG13" s="48"/>
      <c r="AH13" s="48"/>
      <c r="AI13" s="48"/>
      <c r="AJ13" s="48"/>
      <c r="AK13" s="48"/>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row>
    <row r="14" outlineLevel="1">
      <c r="A14" s="40" t="s">
        <v>20</v>
      </c>
      <c r="B14" s="41"/>
      <c r="C14" s="49">
        <v>1.0</v>
      </c>
      <c r="D14" s="43" t="str">
        <f>IFERROR(__xludf.DUMMYFUNCTION("IFERROR(SPARKLINE(C14,{""charttype"",""bar"";""color1"",""gray"";""max"",1}),""-"")"),"")</f>
        <v/>
      </c>
      <c r="E14" s="50">
        <f t="shared" si="6"/>
        <v>44115</v>
      </c>
      <c r="F14" s="45">
        <v>5.0</v>
      </c>
      <c r="G14" s="46">
        <f t="shared" si="5"/>
        <v>44119</v>
      </c>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8"/>
      <c r="AM14" s="48"/>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row>
    <row r="15" outlineLevel="1">
      <c r="A15" s="40" t="s">
        <v>21</v>
      </c>
      <c r="B15" s="41"/>
      <c r="C15" s="49">
        <v>0.5</v>
      </c>
      <c r="D15" s="43" t="str">
        <f>IFERROR(__xludf.DUMMYFUNCTION("IFERROR(SPARKLINE(C15,{""charttype"",""bar"";""color1"",""gray"";""max"",1}),""-"")"),"")</f>
        <v/>
      </c>
      <c r="E15" s="50">
        <f>G14+1+25</f>
        <v>44145</v>
      </c>
      <c r="F15" s="45">
        <v>3.0</v>
      </c>
      <c r="G15" s="46">
        <f t="shared" si="5"/>
        <v>44147</v>
      </c>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8"/>
      <c r="AO15" s="48"/>
      <c r="AP15" s="48"/>
      <c r="AQ15" s="48"/>
      <c r="AR15" s="48"/>
      <c r="AS15" s="48"/>
      <c r="AT15" s="48"/>
      <c r="AU15" s="48"/>
      <c r="AV15" s="47"/>
      <c r="AW15" s="47"/>
      <c r="AX15" s="47"/>
      <c r="AY15" s="47"/>
      <c r="AZ15" s="47"/>
      <c r="BA15" s="47"/>
      <c r="BB15" s="47"/>
      <c r="BC15" s="47"/>
      <c r="BD15" s="47"/>
      <c r="BE15" s="47"/>
      <c r="BF15" s="47"/>
      <c r="BG15" s="47"/>
      <c r="BH15" s="47"/>
      <c r="BI15" s="47"/>
      <c r="BJ15" s="47"/>
      <c r="BK15" s="47"/>
      <c r="BL15" s="47"/>
    </row>
    <row r="16">
      <c r="A16" s="52"/>
      <c r="B16" s="41"/>
      <c r="C16" s="42"/>
      <c r="D16" s="43" t="str">
        <f t="shared" ref="D16:D30" si="7">IFERROR(SPARKLINE(C16,{"charttype","bar";"color1","gray";"max",1}),"-")</f>
        <v>-</v>
      </c>
      <c r="E16" s="50"/>
      <c r="F16" s="51"/>
      <c r="G16" s="46"/>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row>
    <row r="17">
      <c r="A17" s="52"/>
      <c r="B17" s="41"/>
      <c r="C17" s="42"/>
      <c r="D17" s="43" t="str">
        <f t="shared" si="7"/>
        <v>-</v>
      </c>
      <c r="E17" s="50"/>
      <c r="F17" s="51"/>
      <c r="G17" s="46"/>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row>
    <row r="18">
      <c r="A18" s="52"/>
      <c r="B18" s="41"/>
      <c r="C18" s="42"/>
      <c r="D18" s="43" t="str">
        <f t="shared" si="7"/>
        <v>-</v>
      </c>
      <c r="E18" s="50"/>
      <c r="F18" s="51"/>
      <c r="G18" s="46"/>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row>
    <row r="19">
      <c r="A19" s="52"/>
      <c r="B19" s="41"/>
      <c r="C19" s="42"/>
      <c r="D19" s="43" t="str">
        <f t="shared" si="7"/>
        <v>-</v>
      </c>
      <c r="E19" s="50"/>
      <c r="F19" s="51"/>
      <c r="G19" s="46"/>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row>
    <row r="20">
      <c r="A20" s="52"/>
      <c r="B20" s="41"/>
      <c r="C20" s="42"/>
      <c r="D20" s="43" t="str">
        <f t="shared" si="7"/>
        <v>-</v>
      </c>
      <c r="E20" s="50"/>
      <c r="F20" s="51"/>
      <c r="G20" s="46"/>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row>
    <row r="21">
      <c r="A21" s="52"/>
      <c r="B21" s="41"/>
      <c r="C21" s="42"/>
      <c r="D21" s="43" t="str">
        <f t="shared" si="7"/>
        <v>-</v>
      </c>
      <c r="E21" s="50"/>
      <c r="F21" s="51"/>
      <c r="G21" s="46"/>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row>
    <row r="22">
      <c r="A22" s="52"/>
      <c r="B22" s="41"/>
      <c r="C22" s="42"/>
      <c r="D22" s="43" t="str">
        <f t="shared" si="7"/>
        <v>-</v>
      </c>
      <c r="E22" s="50"/>
      <c r="F22" s="51"/>
      <c r="G22" s="46"/>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row>
    <row r="23">
      <c r="A23" s="52"/>
      <c r="B23" s="41"/>
      <c r="C23" s="42"/>
      <c r="D23" s="43" t="str">
        <f t="shared" si="7"/>
        <v>-</v>
      </c>
      <c r="E23" s="50"/>
      <c r="F23" s="51"/>
      <c r="G23" s="46"/>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row>
    <row r="24">
      <c r="A24" s="52"/>
      <c r="B24" s="41"/>
      <c r="C24" s="42"/>
      <c r="D24" s="43" t="str">
        <f t="shared" si="7"/>
        <v>-</v>
      </c>
      <c r="E24" s="50"/>
      <c r="F24" s="51"/>
      <c r="G24" s="46"/>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row>
    <row r="25">
      <c r="A25" s="52"/>
      <c r="B25" s="41"/>
      <c r="C25" s="42"/>
      <c r="D25" s="43" t="str">
        <f t="shared" si="7"/>
        <v>-</v>
      </c>
      <c r="E25" s="50"/>
      <c r="F25" s="51"/>
      <c r="G25" s="46"/>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row>
    <row r="26">
      <c r="A26" s="52"/>
      <c r="B26" s="41"/>
      <c r="C26" s="42"/>
      <c r="D26" s="43" t="str">
        <f t="shared" si="7"/>
        <v>-</v>
      </c>
      <c r="E26" s="50"/>
      <c r="F26" s="51"/>
      <c r="G26" s="46"/>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row>
    <row r="27">
      <c r="A27" s="52"/>
      <c r="B27" s="41"/>
      <c r="C27" s="42"/>
      <c r="D27" s="43" t="str">
        <f t="shared" si="7"/>
        <v>-</v>
      </c>
      <c r="E27" s="50"/>
      <c r="F27" s="51"/>
      <c r="G27" s="46"/>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row>
    <row r="28">
      <c r="A28" s="52"/>
      <c r="B28" s="41"/>
      <c r="C28" s="42"/>
      <c r="D28" s="43" t="str">
        <f t="shared" si="7"/>
        <v>-</v>
      </c>
      <c r="E28" s="50"/>
      <c r="F28" s="51"/>
      <c r="G28" s="46"/>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row>
    <row r="29">
      <c r="A29" s="52"/>
      <c r="B29" s="41"/>
      <c r="C29" s="42"/>
      <c r="D29" s="43" t="str">
        <f t="shared" si="7"/>
        <v>-</v>
      </c>
      <c r="E29" s="50"/>
      <c r="F29" s="51"/>
      <c r="G29" s="46"/>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row>
    <row r="30">
      <c r="A30" s="52"/>
      <c r="B30" s="41"/>
      <c r="C30" s="42"/>
      <c r="D30" s="43" t="str">
        <f t="shared" si="7"/>
        <v>-</v>
      </c>
      <c r="E30" s="50"/>
      <c r="F30" s="51"/>
      <c r="G30" s="46"/>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row>
  </sheetData>
  <mergeCells count="9">
    <mergeCell ref="I3:O3"/>
    <mergeCell ref="C5:D5"/>
    <mergeCell ref="P3:V3"/>
    <mergeCell ref="W3:AC3"/>
    <mergeCell ref="AD3:AJ3"/>
    <mergeCell ref="AK3:AQ3"/>
    <mergeCell ref="AR3:AX3"/>
    <mergeCell ref="AY3:BE3"/>
    <mergeCell ref="BF3:BL3"/>
  </mergeCells>
  <conditionalFormatting sqref="I6:BL30">
    <cfRule type="expression" dxfId="0" priority="1">
      <formula>AND(I$4&gt;=$E6,I$4&lt;=$G6)</formula>
    </cfRule>
  </conditionalFormatting>
  <conditionalFormatting sqref="I4:BL5">
    <cfRule type="expression" dxfId="1" priority="2">
      <formula>I$4=TODAY()</formula>
    </cfRule>
  </conditionalFormatting>
  <hyperlinks>
    <hyperlink r:id="rId1" ref="I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18.14"/>
  </cols>
  <sheetData>
    <row r="1" ht="30.75" customHeight="1">
      <c r="A1" s="53"/>
      <c r="B1" s="53" t="s">
        <v>22</v>
      </c>
      <c r="C1" s="53"/>
    </row>
    <row r="2">
      <c r="B2" s="54"/>
    </row>
    <row r="3">
      <c r="B3" s="55" t="s">
        <v>23</v>
      </c>
    </row>
    <row r="4">
      <c r="B4" s="56"/>
    </row>
    <row r="5">
      <c r="B5" s="55" t="s">
        <v>24</v>
      </c>
    </row>
    <row r="6">
      <c r="B6" s="57" t="s">
        <v>25</v>
      </c>
    </row>
    <row r="7">
      <c r="B7" s="54"/>
    </row>
    <row r="8">
      <c r="B8" s="55" t="s">
        <v>26</v>
      </c>
    </row>
    <row r="9">
      <c r="B9" s="57" t="s">
        <v>27</v>
      </c>
    </row>
    <row r="10">
      <c r="B10" s="54"/>
    </row>
    <row r="11">
      <c r="B11" s="55" t="s">
        <v>28</v>
      </c>
    </row>
    <row r="12">
      <c r="B12" s="54"/>
    </row>
    <row r="13">
      <c r="B13" s="54"/>
    </row>
    <row r="14">
      <c r="B14" s="54"/>
    </row>
    <row r="15">
      <c r="B15" s="54"/>
    </row>
    <row r="16">
      <c r="B16" s="54"/>
    </row>
    <row r="17">
      <c r="B17" s="58"/>
    </row>
    <row r="18">
      <c r="B18" s="58"/>
    </row>
    <row r="19">
      <c r="B19" s="58"/>
    </row>
    <row r="20">
      <c r="B20" s="58"/>
    </row>
    <row r="21">
      <c r="B21" s="58"/>
    </row>
    <row r="22">
      <c r="B22" s="58"/>
    </row>
    <row r="23">
      <c r="B23" s="58"/>
    </row>
    <row r="24">
      <c r="B24" s="58"/>
    </row>
    <row r="25">
      <c r="B25" s="58"/>
    </row>
    <row r="26">
      <c r="B26" s="58"/>
    </row>
    <row r="27">
      <c r="B27" s="58"/>
    </row>
    <row r="28">
      <c r="B28" s="58"/>
    </row>
    <row r="29">
      <c r="B29" s="58"/>
    </row>
    <row r="30">
      <c r="B30" s="58"/>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21.57"/>
  </cols>
  <sheetData>
    <row r="1" ht="30.0" customHeight="1">
      <c r="A1" s="53"/>
      <c r="B1" s="53" t="s">
        <v>29</v>
      </c>
      <c r="C1" s="53"/>
    </row>
    <row r="2">
      <c r="B2" s="59"/>
    </row>
    <row r="3">
      <c r="B3" s="60" t="str">
        <f>HYPERLINK("https://www.vertex42.com/ExcelTemplates/simple-gantt-chart.html","https://www.vertex42.com/ExcelTemplates/simple-gantt-chart.html")</f>
        <v>https://www.vertex42.com/ExcelTemplates/simple-gantt-chart.html</v>
      </c>
    </row>
    <row r="4">
      <c r="B4" s="56" t="s">
        <v>30</v>
      </c>
    </row>
    <row r="5">
      <c r="B5" s="59"/>
    </row>
    <row r="6">
      <c r="B6" s="61" t="s">
        <v>31</v>
      </c>
    </row>
    <row r="7">
      <c r="B7" s="62"/>
    </row>
    <row r="8">
      <c r="B8" s="63" t="s">
        <v>32</v>
      </c>
    </row>
    <row r="9">
      <c r="B9" s="62"/>
    </row>
    <row r="10">
      <c r="B10" s="64" t="s">
        <v>33</v>
      </c>
    </row>
    <row r="11">
      <c r="B11" s="62"/>
    </row>
    <row r="12">
      <c r="B12" s="63" t="s">
        <v>34</v>
      </c>
    </row>
    <row r="13">
      <c r="B13" s="63"/>
    </row>
    <row r="14">
      <c r="A14" s="65"/>
      <c r="B14" s="66" t="s">
        <v>35</v>
      </c>
      <c r="C14" s="65"/>
    </row>
    <row r="15">
      <c r="B15" s="62"/>
    </row>
    <row r="16">
      <c r="B16" s="67" t="s">
        <v>36</v>
      </c>
    </row>
    <row r="17">
      <c r="B17" s="61" t="s">
        <v>37</v>
      </c>
    </row>
    <row r="18">
      <c r="B18" s="62"/>
    </row>
    <row r="19">
      <c r="B19" s="67" t="s">
        <v>38</v>
      </c>
    </row>
    <row r="20">
      <c r="B20" s="68" t="str">
        <f>HYPERLINK("https://www.vertex42.com/licensing/EULA_privateuse.html","https://www.vertex42.com/licensing/EULA_privateuse.html")</f>
        <v>https://www.vertex42.com/licensing/EULA_privateuse.html</v>
      </c>
    </row>
    <row r="21">
      <c r="B21" s="62"/>
    </row>
    <row r="22">
      <c r="B22" s="62"/>
    </row>
    <row r="23">
      <c r="B23" s="59"/>
    </row>
    <row r="24">
      <c r="B24" s="59"/>
    </row>
    <row r="25">
      <c r="B25" s="59"/>
    </row>
    <row r="26">
      <c r="B26" s="59"/>
    </row>
    <row r="27" ht="15.0" customHeight="1">
      <c r="B27" s="59"/>
    </row>
    <row r="28" ht="15.0" customHeight="1">
      <c r="B28" s="5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2" max="2" width="84.86"/>
    <col customWidth="1" min="3" max="3" width="18.0"/>
  </cols>
  <sheetData>
    <row r="1" ht="30.0" customHeight="1">
      <c r="A1" s="53" t="s">
        <v>39</v>
      </c>
      <c r="B1" s="53"/>
      <c r="C1" s="53"/>
    </row>
    <row r="3">
      <c r="B3" s="69" t="s">
        <v>40</v>
      </c>
    </row>
    <row r="5">
      <c r="B5" s="70" t="str">
        <f>HYPERLINK("https://www.vertex42.com/ExcelTemplates/gantt-chart-template-pro.html","Learn More About Gantt Chart Template Pro")</f>
        <v>Learn More About Gantt Chart Template Pro</v>
      </c>
    </row>
    <row r="7">
      <c r="B7" s="71" t="s">
        <v>41</v>
      </c>
    </row>
    <row r="9" ht="22.5" customHeight="1">
      <c r="A9" s="72" t="s">
        <v>42</v>
      </c>
      <c r="B9" s="73"/>
      <c r="C9" s="73"/>
    </row>
    <row r="10">
      <c r="B10" s="71"/>
    </row>
    <row r="11">
      <c r="B11" s="71" t="s">
        <v>43</v>
      </c>
    </row>
    <row r="12">
      <c r="B12" s="69" t="s">
        <v>44</v>
      </c>
    </row>
    <row r="14">
      <c r="B14" s="71" t="s">
        <v>45</v>
      </c>
    </row>
    <row r="15">
      <c r="B15" s="69" t="s">
        <v>46</v>
      </c>
    </row>
    <row r="17">
      <c r="B17" s="71" t="s">
        <v>47</v>
      </c>
    </row>
    <row r="18">
      <c r="B18" s="69" t="s">
        <v>48</v>
      </c>
    </row>
    <row r="20">
      <c r="B20" s="71" t="s">
        <v>49</v>
      </c>
    </row>
    <row r="21">
      <c r="B21" s="69" t="s">
        <v>50</v>
      </c>
    </row>
    <row r="23">
      <c r="B23" s="71" t="s">
        <v>51</v>
      </c>
    </row>
    <row r="24">
      <c r="B24" s="69" t="s">
        <v>52</v>
      </c>
    </row>
    <row r="38">
      <c r="B38" s="71" t="s">
        <v>53</v>
      </c>
    </row>
    <row r="39">
      <c r="B39" s="69" t="s">
        <v>54</v>
      </c>
    </row>
  </sheetData>
  <drawing r:id="rId1"/>
</worksheet>
</file>