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Matt\Documents\CS 364\"/>
    </mc:Choice>
  </mc:AlternateContent>
  <bookViews>
    <workbookView xWindow="0" yWindow="0" windowWidth="28800" windowHeight="12210" activeTab="6"/>
  </bookViews>
  <sheets>
    <sheet name="Create Table Statements" sheetId="10" r:id="rId1"/>
    <sheet name="User Table" sheetId="1" r:id="rId2"/>
    <sheet name="Genre Table" sheetId="6" r:id="rId3"/>
    <sheet name="Restaurant Table" sheetId="2" r:id="rId4"/>
    <sheet name="Review Table" sheetId="3" r:id="rId5"/>
    <sheet name="Items Table" sheetId="4" r:id="rId6"/>
    <sheet name="Serves Table" sheetId="5" r:id="rId7"/>
  </sheets>
  <definedNames>
    <definedName name="_xlnm._FilterDatabase" localSheetId="2" hidden="1">'Genre Table'!$A$1:$D$1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5" l="1"/>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2" i="2"/>
  <c r="E3" i="6"/>
  <c r="E4" i="6"/>
  <c r="E5" i="6"/>
  <c r="E6" i="6"/>
  <c r="E7" i="6"/>
  <c r="E8" i="6"/>
  <c r="E9" i="6"/>
  <c r="E10" i="6"/>
  <c r="E11" i="6"/>
  <c r="E12" i="6"/>
  <c r="E13" i="6"/>
  <c r="E2" i="6"/>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2" i="4"/>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2" i="3"/>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J3" i="1" l="1"/>
  <c r="J4" i="1"/>
  <c r="J5" i="1"/>
  <c r="J6" i="1"/>
  <c r="J7" i="1"/>
  <c r="J8" i="1"/>
  <c r="J9" i="1"/>
  <c r="J10" i="1"/>
  <c r="J11" i="1"/>
  <c r="J2" i="1"/>
</calcChain>
</file>

<file path=xl/sharedStrings.xml><?xml version="1.0" encoding="utf-8"?>
<sst xmlns="http://schemas.openxmlformats.org/spreadsheetml/2006/main" count="473" uniqueCount="344">
  <si>
    <t>Username</t>
  </si>
  <si>
    <t>Password</t>
  </si>
  <si>
    <t>Zip</t>
  </si>
  <si>
    <t>State</t>
  </si>
  <si>
    <t>City</t>
  </si>
  <si>
    <t>Street</t>
  </si>
  <si>
    <t>Latitude</t>
  </si>
  <si>
    <t>Longitude</t>
  </si>
  <si>
    <t>ChrisSterr</t>
  </si>
  <si>
    <t>MarcusLowe</t>
  </si>
  <si>
    <t>MattSalvatore</t>
  </si>
  <si>
    <t>DerekStoner</t>
  </si>
  <si>
    <t>MichaelScott</t>
  </si>
  <si>
    <t>Scotty5</t>
  </si>
  <si>
    <t>OscarMartinez</t>
  </si>
  <si>
    <t>OscarMayer</t>
  </si>
  <si>
    <t>PalmPilot</t>
  </si>
  <si>
    <t>CreedBratton</t>
  </si>
  <si>
    <t>AcidMan27</t>
  </si>
  <si>
    <t>loveRyan</t>
  </si>
  <si>
    <t>StanTheMan</t>
  </si>
  <si>
    <t>WI</t>
  </si>
  <si>
    <t>La Crosse</t>
  </si>
  <si>
    <t>Onalaska</t>
  </si>
  <si>
    <t>506 Oak Avenue North</t>
  </si>
  <si>
    <t>400 11th Avenue South</t>
  </si>
  <si>
    <t>2845 Midwest Drive</t>
  </si>
  <si>
    <t>1312 Cunningham Street</t>
  </si>
  <si>
    <t>751 North Street</t>
  </si>
  <si>
    <t>1217 Gillette Street</t>
  </si>
  <si>
    <t>307 Harvey Street</t>
  </si>
  <si>
    <t>215 Milwaukee Street</t>
  </si>
  <si>
    <t>598 Losey Boulevard South</t>
  </si>
  <si>
    <t>2200 15th Street South</t>
  </si>
  <si>
    <t>INSERT statement</t>
  </si>
  <si>
    <t>Restaurant ID</t>
  </si>
  <si>
    <t>Name</t>
  </si>
  <si>
    <t>Longtiude</t>
  </si>
  <si>
    <t>Delivery</t>
  </si>
  <si>
    <t>Phone</t>
  </si>
  <si>
    <t>Website</t>
  </si>
  <si>
    <t>Email</t>
  </si>
  <si>
    <t>ClosingTime</t>
  </si>
  <si>
    <t>Ardies Restaurant &amp; Flipside Pub &amp; Grill</t>
  </si>
  <si>
    <t>400 Lang Drive</t>
  </si>
  <si>
    <t>(608) 784-2242</t>
  </si>
  <si>
    <t>flipsidepub.com</t>
  </si>
  <si>
    <t>ardie@flipsidebar.com</t>
  </si>
  <si>
    <t>602 Monitor Street</t>
  </si>
  <si>
    <t>(608) 782-1750</t>
  </si>
  <si>
    <t>tacojohns.com</t>
  </si>
  <si>
    <t>john@tacojohns.com</t>
  </si>
  <si>
    <t>205 Main Street</t>
  </si>
  <si>
    <t>(608) 519-2200</t>
  </si>
  <si>
    <t>marycodys.com</t>
  </si>
  <si>
    <t>maggie@maggiesrestaurant.com</t>
  </si>
  <si>
    <t>Tequila Mexican Restaurant</t>
  </si>
  <si>
    <t>425 2nd Avenue South</t>
  </si>
  <si>
    <t>(608) 789-7816</t>
  </si>
  <si>
    <t>TequilaMR.com</t>
  </si>
  <si>
    <t>GM@TequilaMR.com</t>
  </si>
  <si>
    <t>Dublin Square Irish Pub &amp; Eatery</t>
  </si>
  <si>
    <t>103 3rd Street North</t>
  </si>
  <si>
    <t>(608) 519-2509</t>
  </si>
  <si>
    <t>dublinsquarepub.com</t>
  </si>
  <si>
    <t>GM@dublinsquarepub.com</t>
  </si>
  <si>
    <t>Burritos House</t>
  </si>
  <si>
    <t>1205 La Crosse Street</t>
  </si>
  <si>
    <t>(608) 782-1622</t>
  </si>
  <si>
    <t>burritoshouse.com</t>
  </si>
  <si>
    <t>james@burritoshouse.com</t>
  </si>
  <si>
    <t>Hunan Chinese Restaurant</t>
  </si>
  <si>
    <t>318 4th Street South</t>
  </si>
  <si>
    <t>(608) 784-7878</t>
  </si>
  <si>
    <t>hunanchineselax.com</t>
  </si>
  <si>
    <t>GM@hunanchineselax.com</t>
  </si>
  <si>
    <t>The Old Crow</t>
  </si>
  <si>
    <t>100 3rd Street South</t>
  </si>
  <si>
    <t>(608) 519-5400</t>
  </si>
  <si>
    <t>theoldcrow.com</t>
  </si>
  <si>
    <t>ashley@theoldcrow.com</t>
  </si>
  <si>
    <t>Toppers Pizza</t>
  </si>
  <si>
    <t>MN</t>
  </si>
  <si>
    <t>Winona</t>
  </si>
  <si>
    <t>129 East 3rd Street</t>
  </si>
  <si>
    <t>(507) 961-1100</t>
  </si>
  <si>
    <t>toppers.com</t>
  </si>
  <si>
    <t>GM@topperspizzawinona.com</t>
  </si>
  <si>
    <t>A&amp;W</t>
  </si>
  <si>
    <t>925 Frontenac Drive</t>
  </si>
  <si>
    <t>(507) 452-1030</t>
  </si>
  <si>
    <t>awrestaurants.com</t>
  </si>
  <si>
    <t>awwinona@awrestaurants.com</t>
  </si>
  <si>
    <t>222 Pearl Street</t>
  </si>
  <si>
    <t>(608) 796-2277</t>
  </si>
  <si>
    <t>buzzardbillys.com</t>
  </si>
  <si>
    <t>billy@buzzardbillys.com</t>
  </si>
  <si>
    <t>Pizza Doctors</t>
  </si>
  <si>
    <t>624 King Street</t>
  </si>
  <si>
    <t>(608) 784-0450</t>
  </si>
  <si>
    <t>pizzadoctors.net</t>
  </si>
  <si>
    <t>doctornick@pizzadoctors.com</t>
  </si>
  <si>
    <t>The Waterfront Restaurant and Tavern</t>
  </si>
  <si>
    <t>328 Front Street South</t>
  </si>
  <si>
    <t>(608) 782-5400</t>
  </si>
  <si>
    <t>thewaterfrontlacrosse.com</t>
  </si>
  <si>
    <t>GM@thewaterfrontlax.com</t>
  </si>
  <si>
    <t>501 Front Street South</t>
  </si>
  <si>
    <t>(608) 784-4877</t>
  </si>
  <si>
    <t>piggys.com</t>
  </si>
  <si>
    <t>piglet@piggyslax.com</t>
  </si>
  <si>
    <t>3055 WI-16</t>
  </si>
  <si>
    <t>(608) 779-4100</t>
  </si>
  <si>
    <t>famousdaves.com</t>
  </si>
  <si>
    <t>dave@famousdaves.com</t>
  </si>
  <si>
    <t>1908 Campbell Road</t>
  </si>
  <si>
    <t>(608) 784-5300</t>
  </si>
  <si>
    <t>gracieslax.com</t>
  </si>
  <si>
    <t>grace@gracieslax.com</t>
  </si>
  <si>
    <t>The Breakfast Club &amp; Pub</t>
  </si>
  <si>
    <t>214 Main Street</t>
  </si>
  <si>
    <t>(608) 782-0050</t>
  </si>
  <si>
    <t>breakfastclub-pub.com</t>
  </si>
  <si>
    <t>GM@breakfastclub.com</t>
  </si>
  <si>
    <t>Perkins Restaurant &amp; Bakery</t>
  </si>
  <si>
    <t>1411 Rose Street</t>
  </si>
  <si>
    <t>(608) 785-0982</t>
  </si>
  <si>
    <t>Manager@perkinslax.com</t>
  </si>
  <si>
    <t>perkinsrestaurants.com</t>
  </si>
  <si>
    <t>null</t>
  </si>
  <si>
    <t>9428 WI-16</t>
  </si>
  <si>
    <t>(608) 779-4700</t>
  </si>
  <si>
    <t>Manager@perkinsonal.com</t>
  </si>
  <si>
    <t>312 Pearl Street</t>
  </si>
  <si>
    <t>(608) 784-4142</t>
  </si>
  <si>
    <t>jimmyjohns.com</t>
  </si>
  <si>
    <t>jimmy@jimmyjohns.com</t>
  </si>
  <si>
    <t>Subway</t>
  </si>
  <si>
    <t>KellyKapoor</t>
  </si>
  <si>
    <t>StanleyHudson</t>
  </si>
  <si>
    <t>MeridithPalmer</t>
  </si>
  <si>
    <t>1200 La Crosse Street</t>
  </si>
  <si>
    <t>(608) 784-0090</t>
  </si>
  <si>
    <t>subway.com</t>
  </si>
  <si>
    <t>Manager@subwaylax1.com</t>
  </si>
  <si>
    <t>Le Chateau</t>
  </si>
  <si>
    <t>410 Cass Street</t>
  </si>
  <si>
    <t>(608) 782-6498</t>
  </si>
  <si>
    <t>lechateaulacrosse.com</t>
  </si>
  <si>
    <t>info@lechaeaulax.com</t>
  </si>
  <si>
    <t>Taco Bell</t>
  </si>
  <si>
    <t>315 West Avenue North</t>
  </si>
  <si>
    <t>(608) 785-3124</t>
  </si>
  <si>
    <t>tacobell.com</t>
  </si>
  <si>
    <t>info@tacobelllax.com</t>
  </si>
  <si>
    <t>333 Main Street</t>
  </si>
  <si>
    <t>(608) 784-3354</t>
  </si>
  <si>
    <t>katesonstate.com</t>
  </si>
  <si>
    <t>kate@katesonstate.com</t>
  </si>
  <si>
    <t>116 3rd Street South</t>
  </si>
  <si>
    <t>(608) 789-5000</t>
  </si>
  <si>
    <t>politospizza.com</t>
  </si>
  <si>
    <t>polito@politospizza.com</t>
  </si>
  <si>
    <t>Bodega Brew Pub</t>
  </si>
  <si>
    <t>122 4th Street South</t>
  </si>
  <si>
    <t>(608) 782-0677</t>
  </si>
  <si>
    <t>bodegabrewpublax.com</t>
  </si>
  <si>
    <t>info@bodegabrewpublax.com</t>
  </si>
  <si>
    <t>221 Main Street</t>
  </si>
  <si>
    <t>(608) 785-7200</t>
  </si>
  <si>
    <t>lindyssubsandsalads.com</t>
  </si>
  <si>
    <t>lindy@lindyssubsandsalads.com</t>
  </si>
  <si>
    <t>New Taste of India</t>
  </si>
  <si>
    <t>1812 Jackson Street</t>
  </si>
  <si>
    <t>(608) 782-8133</t>
  </si>
  <si>
    <t>lacrossenewtasteofindia.com</t>
  </si>
  <si>
    <t>info@lacrossenewtasteofindia.com</t>
  </si>
  <si>
    <t>Great Wall</t>
  </si>
  <si>
    <t>322 Main Street</t>
  </si>
  <si>
    <t>(608) 784-5777</t>
  </si>
  <si>
    <t>greatwalllax.com</t>
  </si>
  <si>
    <t>info@greatwalllax.com</t>
  </si>
  <si>
    <t>Fat Sams Main Street Bistro</t>
  </si>
  <si>
    <t>412 Main Street</t>
  </si>
  <si>
    <t>(608) 782-7267</t>
  </si>
  <si>
    <t>eatfatsams.com</t>
  </si>
  <si>
    <t>sam@eatfatsams.com</t>
  </si>
  <si>
    <t>Comments</t>
  </si>
  <si>
    <t>Rating</t>
  </si>
  <si>
    <t>Food and service was exceptional. Nice atmosphere.</t>
  </si>
  <si>
    <t>Went there for the first time last week. The food was fabulous, service excellent and it has a great atmosphere!! We will definately be back!!!</t>
  </si>
  <si>
    <t xml:space="preserve">Terrible food and service was slow, not a value, never again. Rudys tops them by far, well anyone does really. </t>
  </si>
  <si>
    <t>The Waterfront has a beautiful location. Every detail to the interior has been exquisitly attended to. Unfortunatly that can not be said of the food. Our entrees were edible, but nothing special. I wish that the chef knew what he/she is trying to do. there is no ryhm or reason the the mismash of items on the menu. We were very disappointed.</t>
  </si>
  <si>
    <t xml:space="preserve">Great food, pricey but worth it if you want to go someplace really nice. Try the swordfish. </t>
  </si>
  <si>
    <t>Great food at a reasonable price received our food quickly the staff was very friendly and welcoming. Tricia gave us excellent service.</t>
  </si>
  <si>
    <t>The waitress was careless. She forgot our chicken strips on our sampler.. which automatically comes with three items the chicken being the third. Dumped water all over the table never wiped it up. The food was dry, no flavor. And gave us one glass of water, which was our choice of drink and never came to refill it... the cups are small. Do not reccomend coming here for anything..as tempting as the half off pie sounds im going to have to pass im super dissapointed.</t>
  </si>
  <si>
    <t xml:space="preserve">My wife and I enjoyed a fantastic meal here tonight. The service was great and the bottomless coffee was even better. Love the comfortable atmosphere. </t>
  </si>
  <si>
    <t>They are like 6 or 7 blocks away... but they say I am still out of there delivery range... that is not cool.</t>
  </si>
  <si>
    <t>Very nice, highly recommend.</t>
  </si>
  <si>
    <t>What an unforgettable evening. We will be back!</t>
  </si>
  <si>
    <t xml:space="preserve">September 9, 2015, 12:30 AM. Three distinctly separate groups of us. Me on my bike, them on foot. All mobile orders confirmed. Manager said they will not let us through the drive-through without a motorized vehicle. Digging a little deeper they said if I were to have a motorized electric hub on my bicycle that they would serve me. One of the walkers said he has an electric skateboard and they said they would not serve him on that. I asked if it mattered how big the electric motor was on my bicycle and he said it did not matter. College town with almost no parking available and you cannot go to Taco Bell at night without a car. Good luck with that Taco Bell. </t>
  </si>
  <si>
    <t>You get a lot of pizza for the price, most of the specialty pizzas are good. I would recommend the garlic knots.</t>
  </si>
  <si>
    <t>Food was great as far as cheap chinese restaurants go. Make sure you either get takeout or have it delivered as the seating area is small, and not very clean. Also the soad I had was expired by several months.</t>
  </si>
  <si>
    <t>ItemID</t>
  </si>
  <si>
    <t>Price</t>
  </si>
  <si>
    <t>Description</t>
  </si>
  <si>
    <t>Cheese Curds</t>
  </si>
  <si>
    <t>Fresh cheese curds, hand-battered and deep-fried to perfection</t>
  </si>
  <si>
    <t>French Fries</t>
  </si>
  <si>
    <t>Cut potatoes in thin slices</t>
  </si>
  <si>
    <t>Burritos</t>
  </si>
  <si>
    <t>A flour tortilla wrapped around a filling, as of beef, beans, or cheese</t>
  </si>
  <si>
    <t>Quesadilla</t>
  </si>
  <si>
    <t>Flour tortilla filled with meat &amp; cheese heated on a griddle</t>
  </si>
  <si>
    <t>Gyro</t>
  </si>
  <si>
    <t>Greek dish made of meat cooked on a vertical rotisserie, normally pork, chicken, beef, veal, lamb or mutton, or other alternatives such as feta or haloumi cheese, and usually served wrapped in a flatbread such as pita</t>
  </si>
  <si>
    <t>Dakos</t>
  </si>
  <si>
    <t>Dry barley rusk, soaked in olive oil and topped with diced tomatoes, herbs, and feta cheese. Capers are often added also</t>
  </si>
  <si>
    <t>A baked pasta dish with a filling of ground, spiced minced meat and a Bechamel sauce topping.</t>
  </si>
  <si>
    <t>Pastitsio</t>
  </si>
  <si>
    <t>Spetsofai </t>
  </si>
  <si>
    <t>A dish made from country-style sausages, peppers, onions and wine. </t>
  </si>
  <si>
    <t>Rizogalo </t>
  </si>
  <si>
    <t>Pancakes</t>
  </si>
  <si>
    <t>flat cake, often thin, and round, prepared from a starch-based batter that may also contain eggs, milk and butter and cooked on a hot surface such as a griddle or frying pan, often with oil or butter</t>
  </si>
  <si>
    <t>Steak</t>
  </si>
  <si>
    <t>Meat generally sliced perpendicular to the muscle fibers, potentially including a bone.</t>
  </si>
  <si>
    <t>Pizza</t>
  </si>
  <si>
    <t>Flatbread generally topped with tomato sauce and cheeseand baked in an oven</t>
  </si>
  <si>
    <t>Waffles</t>
  </si>
  <si>
    <t>leavened batter or dough cooked between two plates, patterned to give a characteristic size, shape and surface impression. </t>
  </si>
  <si>
    <t>Hamburger</t>
  </si>
  <si>
    <t>sandwich consisting of one or more cooked patties of ground meat, usually beef, placed inside a sliced bread roll or bun</t>
  </si>
  <si>
    <t>Enchilada</t>
  </si>
  <si>
    <t>corn tortilla rolled around a filling and covered with a chili pepper sauce</t>
  </si>
  <si>
    <t> deep-friedburrito that is popular in Tex-Mex, Southwestern U.S. cuisine</t>
  </si>
  <si>
    <t>Chimichanga</t>
  </si>
  <si>
    <t>Tex-Mex dish from northern Mexico. The dish is composed of tortilla chips (totopos) covered with cheese or cheese-based sauce, and is often served as a snack.</t>
  </si>
  <si>
    <t>Nachos</t>
  </si>
  <si>
    <t>traditional Mexican dish composed of a corn or wheattortilla folded or rolled around a filling.</t>
  </si>
  <si>
    <t>Tacos</t>
  </si>
  <si>
    <t>Tripas</t>
  </si>
  <si>
    <t>small intestines of farm animals that have been cleaned, boiled and grilled</t>
  </si>
  <si>
    <t>tomatoes, sliced cucumbers, onion, feta cheese, and olives (usually Kalamata olives), typically seasoned with salt and oregano, and dressed with olive oil. Sliced capsicum, usually green, is often added also.</t>
  </si>
  <si>
    <t>Greek Salad</t>
  </si>
  <si>
    <t>Kourabiedes</t>
  </si>
  <si>
    <t>Christmas cookies made by kneading flour, butter and crushed roasted almonds, then generously dusted with powdered sugar. Can also be baked for Easter.</t>
  </si>
  <si>
    <t>Boneless pieces of lamb in velvety spiced sauce, enriched with nut and cream.</t>
  </si>
  <si>
    <t>Lamb Shahi Korma</t>
  </si>
  <si>
    <t>Vegetable Samosa</t>
  </si>
  <si>
    <t>Fried pastry shells stuffed with mildly spiced potatoes and peas.</t>
  </si>
  <si>
    <t>Seekh Kabab Sizzler</t>
  </si>
  <si>
    <t>Minced lamb blended with herbs and spices, broiled on long skewers over clay oven.</t>
  </si>
  <si>
    <t>Bar-B-Que Ribs</t>
  </si>
  <si>
    <t>Delicious beef ribs drenched in BBQ sauce.</t>
  </si>
  <si>
    <t>This all-time Italian classic is filled with Genoa salami, spicy pepperoni, and Black Forest Ham. Get it made the way you say with your favorite veggies on freshly baked bread. </t>
  </si>
  <si>
    <t>Black Forest Ham Sub</t>
  </si>
  <si>
    <t>The Black Forest Ham has never been better. Load it up with all the crunchy veggies you like on your choice of freshly baked bread. Even try it fresh toasted with melty cheese and mustard. Yum! </t>
  </si>
  <si>
    <t>Turkey Reuben Sub</t>
  </si>
  <si>
    <t>Italian B.M.T. Sub</t>
  </si>
  <si>
    <t>A delicious twist on the classic reuben. The twist? Swap the corned beef with a hearty, double-meat portion of oven roasted turkey breast. Enjoy it with Bavarian-style sauerkraut, creamy Thousand Island dressing, and melted Swiss cheese on New freshly-baked Rye Bread.</t>
  </si>
  <si>
    <t>Corn Chowder Soup</t>
  </si>
  <si>
    <t>Thick &amp; hearty corn chowder soup.</t>
  </si>
  <si>
    <t>Straciatella is the Italian version of egg drop soup. </t>
  </si>
  <si>
    <t>Straciatella with Escarole Soup</t>
  </si>
  <si>
    <t>Egg Roll</t>
  </si>
  <si>
    <t>Sweet &amp; Sour Pork</t>
  </si>
  <si>
    <t>Gong Bao Chicken</t>
  </si>
  <si>
    <t>Ma Po Tofu</t>
  </si>
  <si>
    <t>Ma po tofu is one of the most famous dishes in Chuan Cuisine with a history of more than 100 years. Ma (麻) describes a spicy and hot taste which comes from pepper powder, one kind of condiment usually used in Chuan Cuisine.</t>
  </si>
  <si>
    <t>This is a famous Sichuan-style specialty, popular with both Chinese and foreigners. The major ingredients are diced chicken, dried chili, and fried peanuts.</t>
  </si>
  <si>
    <t>Sweet and sour pork has a bright orange-red color, and a delicious sweet and sour taste.</t>
  </si>
  <si>
    <t>Egg rolls are usually stuffed with pork, shrimp, or chicken, adding cabbage, carrots, bean sprouts and other vegetables, and then deep fried.</t>
  </si>
  <si>
    <t>Wontons</t>
  </si>
  <si>
    <t>Dumplings</t>
  </si>
  <si>
    <t>Chow Mein</t>
  </si>
  <si>
    <t>Since the Tang Dynasty (618–907), it has been a custom for people to eat wontons on the winter solstice.</t>
  </si>
  <si>
    <t>With a long history of more than 1,800 years, dumplings are a traditional food widely popular in North China. Dumplings consist of minced meat and chopped vegetables wrapped into a thin piece of dough skin.</t>
  </si>
  <si>
    <t>The "Chow mein" is the Cantonese pronunciation of the Chinese characters above, which means stir-fried noodles. Generally speaking, this stir-fried dish consists of noodles, meat (usually chicken, beef, shrimp, or pork), onions and celery.</t>
  </si>
  <si>
    <t>Spaghetti &amp; Meatballs</t>
  </si>
  <si>
    <t>Spaghetti, sauce and meatballs.</t>
  </si>
  <si>
    <t>Potato Gnocchi with Pesto</t>
  </si>
  <si>
    <t>Potato Gnocchi served with savory pesto sauce.</t>
  </si>
  <si>
    <t>Lasagne</t>
  </si>
  <si>
    <t>wide, flat-shaped pasta, and possibly one of the oldest types of pasta</t>
  </si>
  <si>
    <t>RestaurantID</t>
  </si>
  <si>
    <t>GenreID</t>
  </si>
  <si>
    <t>American</t>
  </si>
  <si>
    <t>Mexican</t>
  </si>
  <si>
    <t>Mexican cuisine is primarily a fusion of indigenous Mesoamerican cooking with European, especially Spanish, elements added after the Spanish conquest of the Aztec Empire in the 16th century. The staples are native foods, such as corn, beans, avocados, tomatoes, and chili peppers, along with rice, which was brought by the Spanish. Europeans introduced a large number of other foods, the most important of which were meats from domesticated animals (beef, pork, chicken, goat, and sheep), dairy products (especially cheese), and various herbs and spices.</t>
  </si>
  <si>
    <t>Chinese</t>
  </si>
  <si>
    <t>Chinese cuisine includes styles originating from the diverse regions of China, as well as from Chinese people in other parts of the world including most Asian nations.</t>
  </si>
  <si>
    <t>Italian</t>
  </si>
  <si>
    <t>Italian cuisine is noted for its regional diversity, abundance of difference in taste, and it is probably the most popular in the world, with influences abroad.</t>
  </si>
  <si>
    <t>Irish</t>
  </si>
  <si>
    <t>Irish cuisine is a style of cooking originating from Ireland or developed by Irish people.</t>
  </si>
  <si>
    <t>A sandwich is a food item consisting of one or more types of food, such as vegetables, sliced cheese or meat, placed on or between slices of bread, or more generally any dish wherein two or more pieces of bread serve as a container or wrapper for some other food.</t>
  </si>
  <si>
    <t>Sandwiches</t>
  </si>
  <si>
    <t>Breakfast</t>
  </si>
  <si>
    <t>A meal composed of traditional breakfast foods (such as eggs, oatmeal and sausage) served at any time of day</t>
  </si>
  <si>
    <t>French cuisine consists of the cooking traditions and practices from France.</t>
  </si>
  <si>
    <t>French</t>
  </si>
  <si>
    <t>Indian</t>
  </si>
  <si>
    <t>Indian cuisine encompasses a wide variety of regional and traditional cuisines native to India.</t>
  </si>
  <si>
    <t>Upscale</t>
  </si>
  <si>
    <t>Five-star, fine dining restaurants use fresh, locally-caught and grown ingredients to prepare gourmet dishes for visitors.</t>
  </si>
  <si>
    <t>Greek</t>
  </si>
  <si>
    <t>Cajun</t>
  </si>
  <si>
    <t>Greek cuisine is a Mediterranean cuisine. It has some common characteristics with the traditional cuisines of Italy, the Balkans, Israel, Turkey, and the Levant. Contemporary Greek cookery makes wide use of vegetables, olive oil, grains, fish, wine, and meat (white and red, including lamb, poultry, rabbit and pork).</t>
  </si>
  <si>
    <t>Style of cooking named for the French-speaking Acadian people deported by the British from Acadia in Canada to the Acadiana region of Louisiana. It is what could be called a rustic cuisine; locally available ingredients predominate and preparation is simple.</t>
  </si>
  <si>
    <t>Our Sunday traditional meal. Come here for breakfast and lunch every Sunday and have never had any problems beyond that x factor that can happen anywhere. great food, friendly service. TVs if you want to watch the big game and good brew if you fancy a drink while you watch! There is an reason my family comes here every Sunday and its more than great food. Its service with a smile at a reasonable price!</t>
  </si>
  <si>
    <t>Great food, very good service and wonderful smiling faces. I had a great time and meal. Maggies is on my list of favorites in the area now and I look forward to returning many more times!</t>
  </si>
  <si>
    <t>This is best burrito I have ever had, in the U.S. and Mexico. Do yourself a favor and get my usual: Seasoned pork, rice, beans, lettuce, cheese, cilantro, onions, mayo (yes, mayo), and fresh avocado. If you cant handle spice very well, use the avocado sauce. If you are bold, or willing to be bold and sweat a little, grab a bottle of the red sauce. Man, I love this place.</t>
  </si>
  <si>
    <t>I love this place. Their tacos are awesome. Their quesadillas are huge and delicious. Their tortas are out of this world. Their burritos are exquisite. And its all simple and homegrown. Its done with all the love and care of a small time food stand or food truck. A great pair to Chicagos Beef &amp; etc. Two restaruants with simple food, a simple business plan and a simple love of great low cost food.</t>
  </si>
  <si>
    <t>Service was excellent but the food wasnt great. We had 4 different meals ordered and only the mushroom/Swiss burger and the onion rings were good. The chicken strips were bland, the cheese sauce destroyed the chili dog and Im not sure what the problem was with the chicken breast but I know he didnt like it. I want to be clear- we didnt feel things were cooked poorly just that the actual recipes were lacking.</t>
  </si>
  <si>
    <t xml:space="preserve">Not very good pizza. It tastes like its frozen. I have had better frozen pizza </t>
  </si>
  <si>
    <t>Went at 6pm on a Saturday...i get that its prime time for restaurants but apparently pizza doctors doesnt. They had NO pizza on the buffet and only about 1 pizza coming out of the oven every 10 min. We ate two THIN slices and left. Not worth waiting for a piece every 10 min...</t>
  </si>
  <si>
    <t>OMG, beautiful view when sitting outside! The food was great but the duck was dry. I will have to go back to see if other dishes are just as good as the escargot! Not a great selection of sushi on Wednesdays but if you like the common roll then youll like it</t>
  </si>
  <si>
    <t>You are only getting 4 stars because I like you as a franchise and would have given you 5 stars if my sandwich was made like I asked. Not only did I say no onion, the gal actually leaned over to the guy next to her and said to the guy we ordered extra onion! She may have thought she was funny with her damn big earring things she was trying to pull off, but I am quite sensitive to raw onion ( why I said no onion)! We ordered and paid for 3 sandwiches and a pickle, we got 2 sandwiches and the smallest pickle I have ever had from Jimmy Johns. Not really sure what we did wrong, but she was not liking us I guess. Shame on you for her terrible customer service and when I called her out on the onions, she walked away like she didnt hear me, not to mention I was shorted a sandwich!!!</t>
  </si>
  <si>
    <t>When they say they are freaky fast they really mean it! Theyre downtown location can literally make a sub before you are done paying for it. it is a great quick lunch food in the downtown area</t>
  </si>
  <si>
    <t xml:space="preserve">Freaky Fast. Theyre not kidding. Both in-store &amp; delivery. </t>
  </si>
  <si>
    <t>Its ambiance , its food, the.help of Eva, the chef served a beautiful plate, the wine was very tasty,etc.</t>
  </si>
  <si>
    <t>I dont expect quality at this location. Its just the closest taco bell to where I live now. When I went there today I spent roughly a half hour in the drive thru even though everyone in front of me had a single bag order. I understand it was busy but other taco bells handle business much better than this one. I was late to work despite leaving plenty early, and the food didnt taste quite right (again, not really surprised at this location). Now I am feeling pretty sick. I threw up a bit, even. And I can usually stomach taco bell just fine. I love the one in Ona. The only upside to west ave is there is one very nice drive thru cashier lady who works most nights. I wish I had skipped supper tonight.</t>
  </si>
  <si>
    <t>Is it 2 AM? Is it 12:00 PM? Does it matter? No. Politos has terrific pizza no matter the time of day. There is always a selection of different pizzas, and they are all good. For a real treat, try the garlic knots.</t>
  </si>
  <si>
    <t>We ordered beef broccoli dinner special and there is no broccoli. They put a small amount of fried rice and beef. I dont like the service too.</t>
  </si>
  <si>
    <t>Ordered delivery, spent 23 dollars and gave a 5 dollar tip, they left and noticed that my sweet and sour chicken had no sweet and sour sauce...called back and received no appology but got my sauce 20 mins later after my food was cold. Never going back these people couldnt care less about the customer</t>
  </si>
  <si>
    <t>Literally meaning rice-milk, this is the Greek version of rice pudding. Commonly sprinkled with cinnamon</t>
  </si>
  <si>
    <t>Taco Johns</t>
  </si>
  <si>
    <t>Maggies Restaurant</t>
  </si>
  <si>
    <t>Buzzard Billys</t>
  </si>
  <si>
    <t>Piggys Restaurant &amp; Blues Lounge</t>
  </si>
  <si>
    <t>Famous Daves Bar-B-Que</t>
  </si>
  <si>
    <t>Gracies Gyros &amp; Wraps</t>
  </si>
  <si>
    <t>Jimmy Johns</t>
  </si>
  <si>
    <t>Kates on State</t>
  </si>
  <si>
    <t>Politos Pizza</t>
  </si>
  <si>
    <t>Lindys Subs &amp; Salads</t>
  </si>
  <si>
    <t>CREATE TABLE Serves(ItemID INT REFERENCES Item(ItemID), RestaurantID INT REFERENCES Restaurant(RestaurantID), PRIMARY KEY(ItemID, RestaurantID));</t>
  </si>
  <si>
    <t>CREATE TABLE User(Username TEXT PRIMARY KEY, Password TEXT NOT NULL, Zip INT, State TEXT, City TEXT, Street TEXT, Latitude INT, Longitude INT);</t>
  </si>
  <si>
    <t>CREATE TABLE Review(RestaurantID INT REFERENCES Restaurant(RestaurantID) NOT NULL, Username TEXT REFERENCES User(Username) NOT NULL, Comments TEXT, Rating INT, PRIMARY KEY(RestaurantID, Username));</t>
  </si>
  <si>
    <t>CREATE TABLE Genre(GenreID INT PRIMARY KEY, Name TEXT, Description TEXT);</t>
  </si>
  <si>
    <t>CREATE TABLE Items(ItemID INT PRIMARY KEY, Name TEXT, Price REAL, Description TEXT);</t>
  </si>
  <si>
    <t>CREATE TABLE Restaurant(RestaurantID INT PRIMARY KEY, GenreID REFERENCES Genre(GenreID), Name TEXT, Zip INT, State TEXT, City TEXT, Street TEXT, Latitude INT, Longitude INT, Delivery NUMERIC, Phone TEXT, Website TEXT, Email TEXT, ClosingTime INT);</t>
  </si>
  <si>
    <t>The United States is a rich and varied blend of peoples, religions, and cultures, and this diversity is reflected in its cuisine. Succeeding waves of immigrants, including those arriving on the United States shores today, have brought new culinary traditions and adapted them to the ingredients, kitchens, and customs they found in their new homeland — ever expanding what is called American food.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</si>
</sst>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u/>
      <sz val="11"/>
      <color theme="1"/>
      <name val="Calibri"/>
      <family val="2"/>
      <scheme val="minor"/>
    </font>
    <font>
      <u/>
      <sz val="11"/>
      <color theme="10"/>
      <name val="Calibri"/>
      <family val="2"/>
      <scheme val="minor"/>
    </font>
    <font>
      <sz val="11"/>
      <color rgb="FF303336"/>
      <name val="Calibri"/>
      <family val="2"/>
      <scheme val="minor"/>
    </font>
    <font>
      <sz val="10"/>
      <color rgb="FF222222"/>
      <name val="Arial"/>
      <family val="2"/>
    </font>
    <font>
      <sz val="11"/>
      <color rgb="FF252525"/>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1" fillId="0" borderId="0" xfId="0" applyFont="1"/>
    <xf numFmtId="0" fontId="2" fillId="0" borderId="0" xfId="1"/>
    <xf numFmtId="0" fontId="0" fillId="0" borderId="0" xfId="0" applyFill="1"/>
    <xf numFmtId="0" fontId="0" fillId="0" borderId="0" xfId="0" applyNumberFormat="1"/>
    <xf numFmtId="0" fontId="0" fillId="0" borderId="0" xfId="0" applyNumberFormat="1" applyFill="1"/>
    <xf numFmtId="0" fontId="3" fillId="0" borderId="0" xfId="0" applyFont="1" applyAlignment="1">
      <alignment horizontal="left" vertical="center"/>
    </xf>
    <xf numFmtId="0" fontId="0" fillId="0" borderId="0" xfId="0" applyAlignment="1">
      <alignment wrapText="1"/>
    </xf>
    <xf numFmtId="0" fontId="4" fillId="0" borderId="0" xfId="0" applyFont="1" applyAlignment="1">
      <alignment wrapText="1"/>
    </xf>
    <xf numFmtId="2" fontId="0" fillId="0" borderId="0" xfId="0" applyNumberFormat="1"/>
    <xf numFmtId="0" fontId="5" fillId="0" borderId="0" xfId="0" applyFont="1"/>
    <xf numFmtId="0" fontId="6" fillId="0" borderId="0" xfId="0" applyFont="1" applyAlignment="1">
      <alignment horizontal="justify" vertical="center"/>
    </xf>
    <xf numFmtId="0" fontId="6"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mailto:GM@topperspizzawinona.com" TargetMode="External"/><Relationship Id="rId13" Type="http://schemas.openxmlformats.org/officeDocument/2006/relationships/hyperlink" Target="mailto:piglet@piggyslax.com" TargetMode="External"/><Relationship Id="rId18" Type="http://schemas.openxmlformats.org/officeDocument/2006/relationships/hyperlink" Target="mailto:Manager@perkinsonal.com" TargetMode="External"/><Relationship Id="rId26" Type="http://schemas.openxmlformats.org/officeDocument/2006/relationships/hyperlink" Target="mailto:lindy@lindyssubsandsalads.com" TargetMode="External"/><Relationship Id="rId3" Type="http://schemas.openxmlformats.org/officeDocument/2006/relationships/hyperlink" Target="mailto:GM@TequilaMR.com" TargetMode="External"/><Relationship Id="rId21" Type="http://schemas.openxmlformats.org/officeDocument/2006/relationships/hyperlink" Target="mailto:info@lechaeaulax.com" TargetMode="External"/><Relationship Id="rId7" Type="http://schemas.openxmlformats.org/officeDocument/2006/relationships/hyperlink" Target="mailto:ashley@theoldcrow.com" TargetMode="External"/><Relationship Id="rId12" Type="http://schemas.openxmlformats.org/officeDocument/2006/relationships/hyperlink" Target="mailto:GM@thewaterfrontlax.com" TargetMode="External"/><Relationship Id="rId17" Type="http://schemas.openxmlformats.org/officeDocument/2006/relationships/hyperlink" Target="mailto:Manager@perkinslax.com" TargetMode="External"/><Relationship Id="rId25" Type="http://schemas.openxmlformats.org/officeDocument/2006/relationships/hyperlink" Target="mailto:info@bodegabrewpublax.com" TargetMode="External"/><Relationship Id="rId2" Type="http://schemas.openxmlformats.org/officeDocument/2006/relationships/hyperlink" Target="mailto:maggie@maggiesrestaurant.com" TargetMode="External"/><Relationship Id="rId16" Type="http://schemas.openxmlformats.org/officeDocument/2006/relationships/hyperlink" Target="mailto:GM@breakfastclub.com" TargetMode="External"/><Relationship Id="rId20" Type="http://schemas.openxmlformats.org/officeDocument/2006/relationships/hyperlink" Target="mailto:Manager@subwaylax1.com" TargetMode="External"/><Relationship Id="rId29" Type="http://schemas.openxmlformats.org/officeDocument/2006/relationships/hyperlink" Target="mailto:sam@eatfatsams.com" TargetMode="External"/><Relationship Id="rId1" Type="http://schemas.openxmlformats.org/officeDocument/2006/relationships/hyperlink" Target="mailto:john@tacojohns.com" TargetMode="External"/><Relationship Id="rId6" Type="http://schemas.openxmlformats.org/officeDocument/2006/relationships/hyperlink" Target="mailto:GM@hunanchineselax.com" TargetMode="External"/><Relationship Id="rId11" Type="http://schemas.openxmlformats.org/officeDocument/2006/relationships/hyperlink" Target="mailto:doctornick@pizzadoctors.com" TargetMode="External"/><Relationship Id="rId24" Type="http://schemas.openxmlformats.org/officeDocument/2006/relationships/hyperlink" Target="mailto:polito@politospizza.com" TargetMode="External"/><Relationship Id="rId5" Type="http://schemas.openxmlformats.org/officeDocument/2006/relationships/hyperlink" Target="mailto:james@burritoshouse.com" TargetMode="External"/><Relationship Id="rId15" Type="http://schemas.openxmlformats.org/officeDocument/2006/relationships/hyperlink" Target="mailto:grace@gracieslax.com" TargetMode="External"/><Relationship Id="rId23" Type="http://schemas.openxmlformats.org/officeDocument/2006/relationships/hyperlink" Target="mailto:kate@katesonstate.com" TargetMode="External"/><Relationship Id="rId28" Type="http://schemas.openxmlformats.org/officeDocument/2006/relationships/hyperlink" Target="mailto:info@greatwalllax.com" TargetMode="External"/><Relationship Id="rId10" Type="http://schemas.openxmlformats.org/officeDocument/2006/relationships/hyperlink" Target="mailto:billy@buzzardbillys.com" TargetMode="External"/><Relationship Id="rId19" Type="http://schemas.openxmlformats.org/officeDocument/2006/relationships/hyperlink" Target="mailto:jimmy@jimmyjohns.com" TargetMode="External"/><Relationship Id="rId4" Type="http://schemas.openxmlformats.org/officeDocument/2006/relationships/hyperlink" Target="mailto:GM@dublinsquarepub.com" TargetMode="External"/><Relationship Id="rId9" Type="http://schemas.openxmlformats.org/officeDocument/2006/relationships/hyperlink" Target="mailto:awwinona@awrestaurants.com" TargetMode="External"/><Relationship Id="rId14" Type="http://schemas.openxmlformats.org/officeDocument/2006/relationships/hyperlink" Target="mailto:dave@famousdaves.com" TargetMode="External"/><Relationship Id="rId22" Type="http://schemas.openxmlformats.org/officeDocument/2006/relationships/hyperlink" Target="mailto:info@tacobelllax.com" TargetMode="External"/><Relationship Id="rId27" Type="http://schemas.openxmlformats.org/officeDocument/2006/relationships/hyperlink" Target="mailto:info@lacrossenewtasteofindia.com" TargetMode="External"/><Relationship Id="rId30"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sqref="A1:A6"/>
    </sheetView>
  </sheetViews>
  <sheetFormatPr defaultRowHeight="15" x14ac:dyDescent="0.25"/>
  <cols>
    <col min="1" max="1" width="250.140625" bestFit="1" customWidth="1"/>
  </cols>
  <sheetData>
    <row r="1" spans="1:1" x14ac:dyDescent="0.25">
      <c r="A1" s="11" t="s">
        <v>340</v>
      </c>
    </row>
    <row r="2" spans="1:1" x14ac:dyDescent="0.25">
      <c r="A2" s="12" t="s">
        <v>342</v>
      </c>
    </row>
    <row r="3" spans="1:1" x14ac:dyDescent="0.25">
      <c r="A3" s="11" t="s">
        <v>341</v>
      </c>
    </row>
    <row r="4" spans="1:1" x14ac:dyDescent="0.25">
      <c r="A4" s="11" t="s">
        <v>337</v>
      </c>
    </row>
    <row r="5" spans="1:1" x14ac:dyDescent="0.25">
      <c r="A5" s="11" t="s">
        <v>338</v>
      </c>
    </row>
    <row r="6" spans="1:1" x14ac:dyDescent="0.25">
      <c r="A6" s="11" t="s">
        <v>339</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J2" sqref="J2:J11"/>
    </sheetView>
  </sheetViews>
  <sheetFormatPr defaultColWidth="15.7109375" defaultRowHeight="15" x14ac:dyDescent="0.25"/>
  <cols>
    <col min="1" max="1" width="15.5703125" bestFit="1" customWidth="1"/>
    <col min="2" max="2" width="12" bestFit="1" customWidth="1"/>
    <col min="3" max="3" width="6" bestFit="1" customWidth="1"/>
    <col min="4" max="4" width="5.5703125" bestFit="1" customWidth="1"/>
    <col min="5" max="5" width="9.140625" bestFit="1" customWidth="1"/>
    <col min="6" max="6" width="24.85546875" bestFit="1" customWidth="1"/>
    <col min="7" max="7" width="8.28515625" bestFit="1" customWidth="1"/>
    <col min="8" max="8" width="9.85546875" bestFit="1" customWidth="1"/>
    <col min="10" max="10" width="118.7109375" bestFit="1" customWidth="1"/>
  </cols>
  <sheetData>
    <row r="1" spans="1:10" x14ac:dyDescent="0.25">
      <c r="A1" s="1" t="s">
        <v>0</v>
      </c>
      <c r="B1" t="s">
        <v>1</v>
      </c>
      <c r="C1" t="s">
        <v>2</v>
      </c>
      <c r="D1" t="s">
        <v>3</v>
      </c>
      <c r="E1" t="s">
        <v>4</v>
      </c>
      <c r="F1" t="s">
        <v>5</v>
      </c>
      <c r="G1" t="s">
        <v>6</v>
      </c>
      <c r="H1" t="s">
        <v>7</v>
      </c>
      <c r="J1" t="s">
        <v>34</v>
      </c>
    </row>
    <row r="2" spans="1:10" x14ac:dyDescent="0.25">
      <c r="A2" t="s">
        <v>8</v>
      </c>
      <c r="B2" t="s">
        <v>1</v>
      </c>
      <c r="C2">
        <v>54601</v>
      </c>
      <c r="D2" t="s">
        <v>21</v>
      </c>
      <c r="E2" t="s">
        <v>22</v>
      </c>
      <c r="F2" t="s">
        <v>27</v>
      </c>
      <c r="G2">
        <v>47</v>
      </c>
      <c r="H2">
        <v>90</v>
      </c>
      <c r="J2" s="6" t="str">
        <f>"INSERT INTO User VALUES('"&amp;A2&amp;"','"&amp;B2&amp;"','"&amp;C2&amp;"','"&amp;D2&amp;"','"&amp;E2&amp;"','"&amp;F2&amp;"','"&amp;G2&amp;"','"&amp;H2&amp;"');"</f>
        <v>INSERT INTO User VALUES('ChrisSterr','Password','54601','WI','La Crosse','1312 Cunningham Street','47','90');</v>
      </c>
    </row>
    <row r="3" spans="1:10" x14ac:dyDescent="0.25">
      <c r="A3" t="s">
        <v>9</v>
      </c>
      <c r="B3" t="s">
        <v>1</v>
      </c>
      <c r="C3">
        <v>54601</v>
      </c>
      <c r="D3" t="s">
        <v>21</v>
      </c>
      <c r="E3" t="s">
        <v>22</v>
      </c>
      <c r="F3" t="s">
        <v>28</v>
      </c>
      <c r="G3">
        <v>46</v>
      </c>
      <c r="H3">
        <v>85</v>
      </c>
      <c r="J3" s="6" t="str">
        <f t="shared" ref="J3:J11" si="0">"INSERT INTO User VALUES('"&amp;A3&amp;"','"&amp;B3&amp;"','"&amp;C3&amp;"','"&amp;D3&amp;"','"&amp;E3&amp;"','"&amp;F3&amp;"','"&amp;G3&amp;"','"&amp;H3&amp;"');"</f>
        <v>INSERT INTO User VALUES('MarcusLowe','Password','54601','WI','La Crosse','751 North Street','46','85');</v>
      </c>
    </row>
    <row r="4" spans="1:10" x14ac:dyDescent="0.25">
      <c r="A4" t="s">
        <v>10</v>
      </c>
      <c r="B4" t="s">
        <v>1</v>
      </c>
      <c r="C4">
        <v>54601</v>
      </c>
      <c r="D4" t="s">
        <v>21</v>
      </c>
      <c r="E4" t="s">
        <v>22</v>
      </c>
      <c r="F4" t="s">
        <v>29</v>
      </c>
      <c r="G4">
        <v>45</v>
      </c>
      <c r="H4">
        <v>95</v>
      </c>
      <c r="J4" s="6" t="str">
        <f t="shared" si="0"/>
        <v>INSERT INTO User VALUES('MattSalvatore','Password','54601','WI','La Crosse','1217 Gillette Street','45','95');</v>
      </c>
    </row>
    <row r="5" spans="1:10" x14ac:dyDescent="0.25">
      <c r="A5" t="s">
        <v>11</v>
      </c>
      <c r="B5" t="s">
        <v>1</v>
      </c>
      <c r="C5">
        <v>54601</v>
      </c>
      <c r="D5" t="s">
        <v>21</v>
      </c>
      <c r="E5" t="s">
        <v>22</v>
      </c>
      <c r="F5" t="s">
        <v>30</v>
      </c>
      <c r="G5">
        <v>44</v>
      </c>
      <c r="H5">
        <v>100</v>
      </c>
      <c r="J5" s="6" t="str">
        <f t="shared" si="0"/>
        <v>INSERT INTO User VALUES('DerekStoner','Password','54601','WI','La Crosse','307 Harvey Street','44','100');</v>
      </c>
    </row>
    <row r="6" spans="1:10" x14ac:dyDescent="0.25">
      <c r="A6" t="s">
        <v>12</v>
      </c>
      <c r="B6" t="s">
        <v>13</v>
      </c>
      <c r="C6">
        <v>54605</v>
      </c>
      <c r="D6" t="s">
        <v>21</v>
      </c>
      <c r="E6" t="s">
        <v>23</v>
      </c>
      <c r="F6" t="s">
        <v>24</v>
      </c>
      <c r="G6">
        <v>50</v>
      </c>
      <c r="H6">
        <v>90</v>
      </c>
      <c r="J6" s="6" t="str">
        <f t="shared" si="0"/>
        <v>INSERT INTO User VALUES('MichaelScott','Scotty5','54605','WI','Onalaska','506 Oak Avenue North','50','90');</v>
      </c>
    </row>
    <row r="7" spans="1:10" x14ac:dyDescent="0.25">
      <c r="A7" t="s">
        <v>14</v>
      </c>
      <c r="B7" t="s">
        <v>15</v>
      </c>
      <c r="C7">
        <v>54605</v>
      </c>
      <c r="D7" t="s">
        <v>21</v>
      </c>
      <c r="E7" t="s">
        <v>23</v>
      </c>
      <c r="F7" t="s">
        <v>25</v>
      </c>
      <c r="G7">
        <v>49</v>
      </c>
      <c r="H7">
        <v>90</v>
      </c>
      <c r="J7" s="6" t="str">
        <f t="shared" si="0"/>
        <v>INSERT INTO User VALUES('OscarMartinez','OscarMayer','54605','WI','Onalaska','400 11th Avenue South','49','90');</v>
      </c>
    </row>
    <row r="8" spans="1:10" x14ac:dyDescent="0.25">
      <c r="A8" t="s">
        <v>140</v>
      </c>
      <c r="B8" t="s">
        <v>16</v>
      </c>
      <c r="C8">
        <v>50603</v>
      </c>
      <c r="D8" t="s">
        <v>21</v>
      </c>
      <c r="E8" t="s">
        <v>22</v>
      </c>
      <c r="F8" t="s">
        <v>31</v>
      </c>
      <c r="G8">
        <v>43</v>
      </c>
      <c r="H8">
        <v>87</v>
      </c>
      <c r="J8" s="6" t="str">
        <f t="shared" si="0"/>
        <v>INSERT INTO User VALUES('MeridithPalmer','PalmPilot','50603','WI','La Crosse','215 Milwaukee Street','43','87');</v>
      </c>
    </row>
    <row r="9" spans="1:10" x14ac:dyDescent="0.25">
      <c r="A9" t="s">
        <v>17</v>
      </c>
      <c r="B9" t="s">
        <v>18</v>
      </c>
      <c r="C9">
        <v>50603</v>
      </c>
      <c r="D9" t="s">
        <v>21</v>
      </c>
      <c r="E9" t="s">
        <v>22</v>
      </c>
      <c r="F9" t="s">
        <v>32</v>
      </c>
      <c r="G9">
        <v>42</v>
      </c>
      <c r="H9">
        <v>89</v>
      </c>
      <c r="J9" s="6" t="str">
        <f t="shared" si="0"/>
        <v>INSERT INTO User VALUES('CreedBratton','AcidMan27','50603','WI','La Crosse','598 Losey Boulevard South','42','89');</v>
      </c>
    </row>
    <row r="10" spans="1:10" x14ac:dyDescent="0.25">
      <c r="A10" t="s">
        <v>138</v>
      </c>
      <c r="B10" t="s">
        <v>19</v>
      </c>
      <c r="C10">
        <v>54605</v>
      </c>
      <c r="D10" t="s">
        <v>21</v>
      </c>
      <c r="E10" t="s">
        <v>23</v>
      </c>
      <c r="F10" t="s">
        <v>26</v>
      </c>
      <c r="G10">
        <v>48</v>
      </c>
      <c r="H10">
        <v>85</v>
      </c>
      <c r="J10" s="6" t="str">
        <f t="shared" si="0"/>
        <v>INSERT INTO User VALUES('KellyKapoor','loveRyan','54605','WI','Onalaska','2845 Midwest Drive','48','85');</v>
      </c>
    </row>
    <row r="11" spans="1:10" x14ac:dyDescent="0.25">
      <c r="A11" t="s">
        <v>139</v>
      </c>
      <c r="B11" t="s">
        <v>20</v>
      </c>
      <c r="C11">
        <v>50603</v>
      </c>
      <c r="D11" t="s">
        <v>21</v>
      </c>
      <c r="E11" t="s">
        <v>22</v>
      </c>
      <c r="F11" t="s">
        <v>33</v>
      </c>
      <c r="G11">
        <v>40</v>
      </c>
      <c r="H11">
        <v>95</v>
      </c>
      <c r="J11" s="6" t="str">
        <f t="shared" si="0"/>
        <v>INSERT INTO User VALUES('StanleyHudson','StanTheMan','50603','WI','La Crosse','2200 15th Street South','40','95');</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E2" sqref="E2:E13"/>
    </sheetView>
  </sheetViews>
  <sheetFormatPr defaultRowHeight="15" x14ac:dyDescent="0.25"/>
  <sheetData>
    <row r="1" spans="1:5" ht="14.25" customHeight="1" x14ac:dyDescent="0.25">
      <c r="A1" t="s">
        <v>286</v>
      </c>
      <c r="B1" t="s">
        <v>36</v>
      </c>
      <c r="C1" t="s">
        <v>205</v>
      </c>
      <c r="E1" t="s">
        <v>34</v>
      </c>
    </row>
    <row r="2" spans="1:5" x14ac:dyDescent="0.25">
      <c r="A2">
        <v>0</v>
      </c>
      <c r="B2" t="s">
        <v>288</v>
      </c>
      <c r="C2" t="s">
        <v>289</v>
      </c>
      <c r="E2" t="str">
        <f>"INSERT INTO Genre VALUES('"&amp;A2&amp;"', '"&amp;B2&amp;"', '"&amp;C2&amp;"');"</f>
        <v>INSERT INTO Genre VALUES('0', 'Mexican', 'Mexican cuisine is primarily a fusion of indigenous Mesoamerican cooking with European, especially Spanish, elements added after the Spanish conquest of the Aztec Empire in the 16th century. The staples are native foods, such as corn, beans, avocados, tomatoes, and chili peppers, along with rice, which was brought by the Spanish. Europeans introduced a large number of other foods, the most important of which were meats from domesticated animals (beef, pork, chicken, goat, and sheep), dairy products (especially cheese), and various herbs and spices.');</v>
      </c>
    </row>
    <row r="3" spans="1:5" x14ac:dyDescent="0.25">
      <c r="A3">
        <v>1</v>
      </c>
      <c r="B3" t="s">
        <v>290</v>
      </c>
      <c r="C3" t="s">
        <v>291</v>
      </c>
      <c r="E3" t="str">
        <f t="shared" ref="E3:E13" si="0">"INSERT INTO Genre VALUES('"&amp;A3&amp;"', '"&amp;B3&amp;"', '"&amp;C3&amp;"');"</f>
        <v>INSERT INTO Genre VALUES('1', 'Chinese', 'Chinese cuisine includes styles originating from the diverse regions of China, as well as from Chinese people in other parts of the world including most Asian nations.');</v>
      </c>
    </row>
    <row r="4" spans="1:5" x14ac:dyDescent="0.25">
      <c r="A4">
        <v>2</v>
      </c>
      <c r="B4" t="s">
        <v>287</v>
      </c>
      <c r="C4" t="s">
        <v>343</v>
      </c>
      <c r="E4" t="str">
        <f t="shared" si="0"/>
        <v>INSERT INTO Genre VALUES('2', 'American', 'The United States is a rich and varied blend of peoples, religions, and cultures, and this diversity is reflected in its cuisine. Succeeding waves of immigrants, including those arriving on the United States shores today, have brought new culinary traditions and adapted them to the ingredients, kitchens, and customs they found in their new homeland — ever expanding what is called American food.');</v>
      </c>
    </row>
    <row r="5" spans="1:5" x14ac:dyDescent="0.25">
      <c r="A5">
        <v>3</v>
      </c>
      <c r="B5" t="s">
        <v>292</v>
      </c>
      <c r="C5" s="10" t="s">
        <v>293</v>
      </c>
      <c r="E5" t="str">
        <f t="shared" si="0"/>
        <v>INSERT INTO Genre VALUES('3', 'Italian', 'Italian cuisine is noted for its regional diversity, abundance of difference in taste, and it is probably the most popular in the world, with influences abroad.');</v>
      </c>
    </row>
    <row r="6" spans="1:5" x14ac:dyDescent="0.25">
      <c r="A6">
        <v>4</v>
      </c>
      <c r="B6" t="s">
        <v>294</v>
      </c>
      <c r="C6" t="s">
        <v>295</v>
      </c>
      <c r="E6" t="str">
        <f t="shared" si="0"/>
        <v>INSERT INTO Genre VALUES('4', 'Irish', 'Irish cuisine is a style of cooking originating from Ireland or developed by Irish people.');</v>
      </c>
    </row>
    <row r="7" spans="1:5" x14ac:dyDescent="0.25">
      <c r="A7">
        <v>5</v>
      </c>
      <c r="B7" t="s">
        <v>297</v>
      </c>
      <c r="C7" t="s">
        <v>296</v>
      </c>
      <c r="E7" t="str">
        <f t="shared" si="0"/>
        <v>INSERT INTO Genre VALUES('5', 'Sandwiches', 'A sandwich is a food item consisting of one or more types of food, such as vegetables, sliced cheese or meat, placed on or between slices of bread, or more generally any dish wherein two or more pieces of bread serve as a container or wrapper for some other food.');</v>
      </c>
    </row>
    <row r="8" spans="1:5" x14ac:dyDescent="0.25">
      <c r="A8">
        <v>6</v>
      </c>
      <c r="B8" t="s">
        <v>298</v>
      </c>
      <c r="C8" t="s">
        <v>299</v>
      </c>
      <c r="E8" t="str">
        <f t="shared" si="0"/>
        <v>INSERT INTO Genre VALUES('6', 'Breakfast', 'A meal composed of traditional breakfast foods (such as eggs, oatmeal and sausage) served at any time of day');</v>
      </c>
    </row>
    <row r="9" spans="1:5" x14ac:dyDescent="0.25">
      <c r="A9">
        <v>7</v>
      </c>
      <c r="B9" t="s">
        <v>301</v>
      </c>
      <c r="C9" t="s">
        <v>300</v>
      </c>
      <c r="E9" t="str">
        <f t="shared" si="0"/>
        <v>INSERT INTO Genre VALUES('7', 'French', 'French cuisine consists of the cooking traditions and practices from France.');</v>
      </c>
    </row>
    <row r="10" spans="1:5" x14ac:dyDescent="0.25">
      <c r="A10">
        <v>8</v>
      </c>
      <c r="B10" t="s">
        <v>302</v>
      </c>
      <c r="C10" t="s">
        <v>303</v>
      </c>
      <c r="E10" t="str">
        <f t="shared" si="0"/>
        <v>INSERT INTO Genre VALUES('8', 'Indian', 'Indian cuisine encompasses a wide variety of regional and traditional cuisines native to India.');</v>
      </c>
    </row>
    <row r="11" spans="1:5" x14ac:dyDescent="0.25">
      <c r="A11">
        <v>9</v>
      </c>
      <c r="B11" t="s">
        <v>304</v>
      </c>
      <c r="C11" t="s">
        <v>305</v>
      </c>
      <c r="E11" t="str">
        <f t="shared" si="0"/>
        <v>INSERT INTO Genre VALUES('9', 'Upscale', 'Five-star, fine dining restaurants use fresh, locally-caught and grown ingredients to prepare gourmet dishes for visitors.');</v>
      </c>
    </row>
    <row r="12" spans="1:5" x14ac:dyDescent="0.25">
      <c r="A12">
        <v>10</v>
      </c>
      <c r="B12" t="s">
        <v>306</v>
      </c>
      <c r="C12" t="s">
        <v>308</v>
      </c>
      <c r="E12" t="str">
        <f t="shared" si="0"/>
        <v>INSERT INTO Genre VALUES('10', 'Greek', 'Greek cuisine is a Mediterranean cuisine. It has some common characteristics with the traditional cuisines of Italy, the Balkans, Israel, Turkey, and the Levant. Contemporary Greek cookery makes wide use of vegetables, olive oil, grains, fish, wine, and meat (white and red, including lamb, poultry, rabbit and pork).');</v>
      </c>
    </row>
    <row r="13" spans="1:5" x14ac:dyDescent="0.25">
      <c r="A13">
        <v>11</v>
      </c>
      <c r="B13" t="s">
        <v>307</v>
      </c>
      <c r="C13" t="s">
        <v>309</v>
      </c>
      <c r="E13" t="str">
        <f t="shared" si="0"/>
        <v>INSERT INTO Genre VALUES('11', 'Cajun', 'Style of cooking named for the French-speaking Acadian people deported by the British from Acadia in Canada to the Acadiana region of Louisiana. It is what could be called a rustic cuisine; locally available ingredients predominate and preparation is simple.');</v>
      </c>
    </row>
  </sheetData>
  <autoFilter ref="A1:D1">
    <sortState ref="A2:D31">
      <sortCondition ref="A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opLeftCell="M1" workbookViewId="0">
      <selection activeCell="P2" sqref="P2:P31"/>
    </sheetView>
  </sheetViews>
  <sheetFormatPr defaultRowHeight="15" x14ac:dyDescent="0.25"/>
  <cols>
    <col min="1" max="1" width="12.85546875" bestFit="1" customWidth="1"/>
    <col min="2" max="2" width="12.85546875" customWidth="1"/>
    <col min="3" max="3" width="36.7109375" bestFit="1" customWidth="1"/>
    <col min="4" max="4" width="6" bestFit="1" customWidth="1"/>
    <col min="5" max="5" width="5.5703125" bestFit="1" customWidth="1"/>
    <col min="6" max="6" width="9.140625" bestFit="1" customWidth="1"/>
    <col min="7" max="7" width="22.28515625" bestFit="1" customWidth="1"/>
    <col min="8" max="8" width="8.28515625" bestFit="1" customWidth="1"/>
    <col min="9" max="9" width="9.85546875" bestFit="1" customWidth="1"/>
    <col min="10" max="10" width="8.42578125" bestFit="1" customWidth="1"/>
    <col min="11" max="11" width="13.7109375" bestFit="1" customWidth="1"/>
    <col min="12" max="12" width="27.5703125" bestFit="1" customWidth="1"/>
    <col min="13" max="13" width="33.140625" bestFit="1" customWidth="1"/>
    <col min="14" max="14" width="11.85546875" style="4" bestFit="1" customWidth="1"/>
    <col min="16" max="16" width="201" bestFit="1" customWidth="1"/>
  </cols>
  <sheetData>
    <row r="1" spans="1:16" x14ac:dyDescent="0.25">
      <c r="A1" s="1" t="s">
        <v>35</v>
      </c>
      <c r="B1" s="1" t="s">
        <v>286</v>
      </c>
      <c r="C1" t="s">
        <v>36</v>
      </c>
      <c r="D1" t="s">
        <v>2</v>
      </c>
      <c r="E1" t="s">
        <v>3</v>
      </c>
      <c r="F1" t="s">
        <v>4</v>
      </c>
      <c r="G1" t="s">
        <v>5</v>
      </c>
      <c r="H1" t="s">
        <v>6</v>
      </c>
      <c r="I1" t="s">
        <v>37</v>
      </c>
      <c r="J1" t="s">
        <v>38</v>
      </c>
      <c r="K1" t="s">
        <v>39</v>
      </c>
      <c r="L1" t="s">
        <v>40</v>
      </c>
      <c r="M1" t="s">
        <v>41</v>
      </c>
      <c r="N1" s="4" t="s">
        <v>42</v>
      </c>
      <c r="P1" t="s">
        <v>34</v>
      </c>
    </row>
    <row r="2" spans="1:16" x14ac:dyDescent="0.25">
      <c r="A2">
        <v>0</v>
      </c>
      <c r="B2">
        <v>2</v>
      </c>
      <c r="C2" t="s">
        <v>43</v>
      </c>
      <c r="D2">
        <v>54603</v>
      </c>
      <c r="E2" t="s">
        <v>21</v>
      </c>
      <c r="F2" t="s">
        <v>22</v>
      </c>
      <c r="G2" t="s">
        <v>44</v>
      </c>
      <c r="H2">
        <v>43</v>
      </c>
      <c r="I2">
        <v>91</v>
      </c>
      <c r="J2">
        <v>1</v>
      </c>
      <c r="K2" t="s">
        <v>45</v>
      </c>
      <c r="L2" t="s">
        <v>46</v>
      </c>
      <c r="M2" s="3" t="s">
        <v>47</v>
      </c>
      <c r="N2" s="4">
        <v>2300</v>
      </c>
      <c r="P2" t="str">
        <f>"INSERT INTO Restaurant VALUES('"&amp;A2&amp;"', '"&amp;B2&amp;"', '"&amp;C2&amp;"', '"&amp;D2&amp;"', '"&amp;E2&amp;"', '"&amp;F2&amp;"', '"&amp;G2&amp;"', '"&amp;H2&amp;"', '"&amp;I2&amp;"', '"&amp;J2&amp;"','"&amp;K2&amp;"', '"&amp;L2&amp;"', '"&amp;M2&amp;"', '"&amp;N2&amp;"');"</f>
        <v>INSERT INTO Restaurant VALUES('0', '2', 'Ardies Restaurant &amp; Flipside Pub &amp; Grill', '54603', 'WI', 'La Crosse', '400 Lang Drive', '43', '91', '1','(608) 784-2242', 'flipsidepub.com', 'ardie@flipsidebar.com', '2300');</v>
      </c>
    </row>
    <row r="3" spans="1:16" x14ac:dyDescent="0.25">
      <c r="A3">
        <v>1</v>
      </c>
      <c r="B3">
        <v>0</v>
      </c>
      <c r="C3" t="s">
        <v>327</v>
      </c>
      <c r="D3">
        <v>54603</v>
      </c>
      <c r="E3" t="s">
        <v>21</v>
      </c>
      <c r="F3" t="s">
        <v>22</v>
      </c>
      <c r="G3" t="s">
        <v>48</v>
      </c>
      <c r="H3">
        <v>41</v>
      </c>
      <c r="I3">
        <v>92</v>
      </c>
      <c r="J3">
        <v>1</v>
      </c>
      <c r="K3" t="s">
        <v>49</v>
      </c>
      <c r="L3" t="s">
        <v>50</v>
      </c>
      <c r="M3" s="2" t="s">
        <v>51</v>
      </c>
      <c r="N3" s="4">
        <v>0</v>
      </c>
      <c r="P3" t="str">
        <f t="shared" ref="P3:P31" si="0">"INSERT INTO Restaurant VALUES('"&amp;A3&amp;"', '"&amp;B3&amp;"', '"&amp;C3&amp;"', '"&amp;D3&amp;"', '"&amp;E3&amp;"', '"&amp;F3&amp;"', '"&amp;G3&amp;"', '"&amp;H3&amp;"', '"&amp;I3&amp;"', '"&amp;J3&amp;"','"&amp;K3&amp;"', '"&amp;L3&amp;"', '"&amp;M3&amp;"', '"&amp;N3&amp;"');"</f>
        <v>INSERT INTO Restaurant VALUES('1', '0', 'Taco Johns', '54603', 'WI', 'La Crosse', '602 Monitor Street', '41', '92', '1','(608) 782-1750', 'tacojohns.com', 'john@tacojohns.com', '0');</v>
      </c>
    </row>
    <row r="4" spans="1:16" x14ac:dyDescent="0.25">
      <c r="A4">
        <v>2</v>
      </c>
      <c r="B4">
        <v>2</v>
      </c>
      <c r="C4" t="s">
        <v>328</v>
      </c>
      <c r="D4">
        <v>54650</v>
      </c>
      <c r="E4" t="s">
        <v>21</v>
      </c>
      <c r="F4" t="s">
        <v>23</v>
      </c>
      <c r="G4" t="s">
        <v>52</v>
      </c>
      <c r="H4">
        <v>50</v>
      </c>
      <c r="I4">
        <v>93</v>
      </c>
      <c r="J4">
        <v>1</v>
      </c>
      <c r="K4" t="s">
        <v>53</v>
      </c>
      <c r="L4" t="s">
        <v>54</v>
      </c>
      <c r="M4" s="2" t="s">
        <v>55</v>
      </c>
      <c r="N4" s="4">
        <v>0</v>
      </c>
      <c r="P4" t="str">
        <f t="shared" si="0"/>
        <v>INSERT INTO Restaurant VALUES('2', '2', 'Maggies Restaurant', '54650', 'WI', 'Onalaska', '205 Main Street', '50', '93', '1','(608) 519-2200', 'marycodys.com', 'maggie@maggiesrestaurant.com', '0');</v>
      </c>
    </row>
    <row r="5" spans="1:16" x14ac:dyDescent="0.25">
      <c r="A5">
        <v>3</v>
      </c>
      <c r="B5">
        <v>0</v>
      </c>
      <c r="C5" t="s">
        <v>56</v>
      </c>
      <c r="D5">
        <v>54650</v>
      </c>
      <c r="E5" t="s">
        <v>21</v>
      </c>
      <c r="F5" t="s">
        <v>23</v>
      </c>
      <c r="G5" t="s">
        <v>57</v>
      </c>
      <c r="H5">
        <v>49</v>
      </c>
      <c r="I5">
        <v>89</v>
      </c>
      <c r="J5">
        <v>1</v>
      </c>
      <c r="K5" t="s">
        <v>58</v>
      </c>
      <c r="L5" t="s">
        <v>59</v>
      </c>
      <c r="M5" s="2" t="s">
        <v>60</v>
      </c>
      <c r="N5" s="4">
        <v>200</v>
      </c>
      <c r="P5" t="str">
        <f t="shared" si="0"/>
        <v>INSERT INTO Restaurant VALUES('3', '0', 'Tequila Mexican Restaurant', '54650', 'WI', 'Onalaska', '425 2nd Avenue South', '49', '89', '1','(608) 789-7816', 'TequilaMR.com', 'GM@TequilaMR.com', '200');</v>
      </c>
    </row>
    <row r="6" spans="1:16" x14ac:dyDescent="0.25">
      <c r="A6">
        <v>4</v>
      </c>
      <c r="B6">
        <v>4</v>
      </c>
      <c r="C6" t="s">
        <v>61</v>
      </c>
      <c r="D6">
        <v>54601</v>
      </c>
      <c r="E6" t="s">
        <v>21</v>
      </c>
      <c r="F6" t="s">
        <v>22</v>
      </c>
      <c r="G6" t="s">
        <v>62</v>
      </c>
      <c r="H6">
        <v>39</v>
      </c>
      <c r="I6">
        <v>92</v>
      </c>
      <c r="J6">
        <v>1</v>
      </c>
      <c r="K6" t="s">
        <v>63</v>
      </c>
      <c r="L6" t="s">
        <v>64</v>
      </c>
      <c r="M6" s="2" t="s">
        <v>65</v>
      </c>
      <c r="N6" s="4">
        <v>200</v>
      </c>
      <c r="P6" t="str">
        <f t="shared" si="0"/>
        <v>INSERT INTO Restaurant VALUES('4', '4', 'Dublin Square Irish Pub &amp; Eatery', '54601', 'WI', 'La Crosse', '103 3rd Street North', '39', '92', '1','(608) 519-2509', 'dublinsquarepub.com', 'GM@dublinsquarepub.com', '200');</v>
      </c>
    </row>
    <row r="7" spans="1:16" x14ac:dyDescent="0.25">
      <c r="A7">
        <v>5</v>
      </c>
      <c r="B7">
        <v>0</v>
      </c>
      <c r="C7" t="s">
        <v>66</v>
      </c>
      <c r="D7">
        <v>54601</v>
      </c>
      <c r="E7" t="s">
        <v>21</v>
      </c>
      <c r="F7" t="s">
        <v>22</v>
      </c>
      <c r="G7" t="s">
        <v>67</v>
      </c>
      <c r="H7">
        <v>40</v>
      </c>
      <c r="I7">
        <v>91</v>
      </c>
      <c r="J7">
        <v>1</v>
      </c>
      <c r="K7" t="s">
        <v>68</v>
      </c>
      <c r="L7" t="s">
        <v>69</v>
      </c>
      <c r="M7" s="2" t="s">
        <v>70</v>
      </c>
      <c r="N7" s="4">
        <v>300</v>
      </c>
      <c r="P7" t="str">
        <f t="shared" si="0"/>
        <v>INSERT INTO Restaurant VALUES('5', '0', 'Burritos House', '54601', 'WI', 'La Crosse', '1205 La Crosse Street', '40', '91', '1','(608) 782-1622', 'burritoshouse.com', 'james@burritoshouse.com', '300');</v>
      </c>
    </row>
    <row r="8" spans="1:16" x14ac:dyDescent="0.25">
      <c r="A8">
        <v>6</v>
      </c>
      <c r="B8">
        <v>1</v>
      </c>
      <c r="C8" t="s">
        <v>71</v>
      </c>
      <c r="D8">
        <v>54601</v>
      </c>
      <c r="E8" t="s">
        <v>21</v>
      </c>
      <c r="F8" t="s">
        <v>22</v>
      </c>
      <c r="G8" t="s">
        <v>72</v>
      </c>
      <c r="H8">
        <v>38</v>
      </c>
      <c r="I8">
        <v>88</v>
      </c>
      <c r="J8">
        <v>0</v>
      </c>
      <c r="K8" t="s">
        <v>73</v>
      </c>
      <c r="L8" t="s">
        <v>74</v>
      </c>
      <c r="M8" s="2" t="s">
        <v>75</v>
      </c>
      <c r="N8" s="4">
        <v>250</v>
      </c>
      <c r="P8" t="str">
        <f t="shared" si="0"/>
        <v>INSERT INTO Restaurant VALUES('6', '1', 'Hunan Chinese Restaurant', '54601', 'WI', 'La Crosse', '318 4th Street South', '38', '88', '0','(608) 784-7878', 'hunanchineselax.com', 'GM@hunanchineselax.com', '250');</v>
      </c>
    </row>
    <row r="9" spans="1:16" x14ac:dyDescent="0.25">
      <c r="A9">
        <v>7</v>
      </c>
      <c r="B9">
        <v>2</v>
      </c>
      <c r="C9" t="s">
        <v>76</v>
      </c>
      <c r="D9">
        <v>54601</v>
      </c>
      <c r="E9" t="s">
        <v>21</v>
      </c>
      <c r="F9" t="s">
        <v>22</v>
      </c>
      <c r="G9" t="s">
        <v>77</v>
      </c>
      <c r="H9">
        <v>38</v>
      </c>
      <c r="I9">
        <v>87</v>
      </c>
      <c r="J9">
        <v>1</v>
      </c>
      <c r="K9" t="s">
        <v>78</v>
      </c>
      <c r="L9" t="s">
        <v>79</v>
      </c>
      <c r="M9" s="2" t="s">
        <v>80</v>
      </c>
      <c r="N9" s="4">
        <v>200</v>
      </c>
      <c r="P9" t="str">
        <f t="shared" si="0"/>
        <v>INSERT INTO Restaurant VALUES('7', '2', 'The Old Crow', '54601', 'WI', 'La Crosse', '100 3rd Street South', '38', '87', '1','(608) 519-5400', 'theoldcrow.com', 'ashley@theoldcrow.com', '200');</v>
      </c>
    </row>
    <row r="10" spans="1:16" x14ac:dyDescent="0.25">
      <c r="A10">
        <v>8</v>
      </c>
      <c r="B10">
        <v>3</v>
      </c>
      <c r="C10" t="s">
        <v>81</v>
      </c>
      <c r="D10">
        <v>55987</v>
      </c>
      <c r="E10" t="s">
        <v>82</v>
      </c>
      <c r="F10" t="s">
        <v>83</v>
      </c>
      <c r="G10" t="s">
        <v>84</v>
      </c>
      <c r="H10">
        <v>60</v>
      </c>
      <c r="I10">
        <v>80</v>
      </c>
      <c r="J10">
        <v>0</v>
      </c>
      <c r="K10" t="s">
        <v>85</v>
      </c>
      <c r="L10" t="s">
        <v>86</v>
      </c>
      <c r="M10" s="2" t="s">
        <v>87</v>
      </c>
      <c r="N10" s="4">
        <v>300</v>
      </c>
      <c r="P10" t="str">
        <f t="shared" si="0"/>
        <v>INSERT INTO Restaurant VALUES('8', '3', 'Toppers Pizza', '55987', 'MN', 'Winona', '129 East 3rd Street', '60', '80', '0','(507) 961-1100', 'toppers.com', 'GM@topperspizzawinona.com', '300');</v>
      </c>
    </row>
    <row r="11" spans="1:16" x14ac:dyDescent="0.25">
      <c r="A11">
        <v>9</v>
      </c>
      <c r="B11">
        <v>2</v>
      </c>
      <c r="C11" t="s">
        <v>88</v>
      </c>
      <c r="D11">
        <v>55987</v>
      </c>
      <c r="E11" t="s">
        <v>82</v>
      </c>
      <c r="F11" t="s">
        <v>83</v>
      </c>
      <c r="G11" t="s">
        <v>89</v>
      </c>
      <c r="H11">
        <v>60</v>
      </c>
      <c r="I11">
        <v>77</v>
      </c>
      <c r="J11">
        <v>1</v>
      </c>
      <c r="K11" t="s">
        <v>90</v>
      </c>
      <c r="L11" t="s">
        <v>91</v>
      </c>
      <c r="M11" s="2" t="s">
        <v>92</v>
      </c>
      <c r="N11" s="4">
        <v>100</v>
      </c>
      <c r="P11" t="str">
        <f t="shared" si="0"/>
        <v>INSERT INTO Restaurant VALUES('9', '2', 'A&amp;W', '55987', 'MN', 'Winona', '925 Frontenac Drive', '60', '77', '1','(507) 452-1030', 'awrestaurants.com', 'awwinona@awrestaurants.com', '100');</v>
      </c>
    </row>
    <row r="12" spans="1:16" x14ac:dyDescent="0.25">
      <c r="A12">
        <v>10</v>
      </c>
      <c r="B12">
        <v>11</v>
      </c>
      <c r="C12" t="s">
        <v>329</v>
      </c>
      <c r="D12">
        <v>54601</v>
      </c>
      <c r="E12" t="s">
        <v>21</v>
      </c>
      <c r="F12" t="s">
        <v>22</v>
      </c>
      <c r="G12" t="s">
        <v>93</v>
      </c>
      <c r="H12">
        <v>37</v>
      </c>
      <c r="I12">
        <v>88</v>
      </c>
      <c r="J12">
        <v>1</v>
      </c>
      <c r="K12" t="s">
        <v>94</v>
      </c>
      <c r="L12" t="s">
        <v>95</v>
      </c>
      <c r="M12" s="2" t="s">
        <v>96</v>
      </c>
      <c r="N12" s="4">
        <v>150</v>
      </c>
      <c r="P12" t="str">
        <f t="shared" si="0"/>
        <v>INSERT INTO Restaurant VALUES('10', '11', 'Buzzard Billys', '54601', 'WI', 'La Crosse', '222 Pearl Street', '37', '88', '1','(608) 796-2277', 'buzzardbillys.com', 'billy@buzzardbillys.com', '150');</v>
      </c>
    </row>
    <row r="13" spans="1:16" x14ac:dyDescent="0.25">
      <c r="A13">
        <v>11</v>
      </c>
      <c r="B13">
        <v>3</v>
      </c>
      <c r="C13" t="s">
        <v>97</v>
      </c>
      <c r="D13">
        <v>54601</v>
      </c>
      <c r="E13" t="s">
        <v>21</v>
      </c>
      <c r="F13" t="s">
        <v>22</v>
      </c>
      <c r="G13" t="s">
        <v>98</v>
      </c>
      <c r="H13">
        <v>38</v>
      </c>
      <c r="I13">
        <v>90</v>
      </c>
      <c r="J13">
        <v>0</v>
      </c>
      <c r="K13" t="s">
        <v>99</v>
      </c>
      <c r="L13" t="s">
        <v>100</v>
      </c>
      <c r="M13" s="2" t="s">
        <v>101</v>
      </c>
      <c r="N13" s="4">
        <v>300</v>
      </c>
      <c r="P13" t="str">
        <f t="shared" si="0"/>
        <v>INSERT INTO Restaurant VALUES('11', '3', 'Pizza Doctors', '54601', 'WI', 'La Crosse', '624 King Street', '38', '90', '0','(608) 784-0450', 'pizzadoctors.net', 'doctornick@pizzadoctors.com', '300');</v>
      </c>
    </row>
    <row r="14" spans="1:16" x14ac:dyDescent="0.25">
      <c r="A14">
        <v>12</v>
      </c>
      <c r="B14">
        <v>9</v>
      </c>
      <c r="C14" t="s">
        <v>102</v>
      </c>
      <c r="D14">
        <v>54601</v>
      </c>
      <c r="E14" t="s">
        <v>21</v>
      </c>
      <c r="F14" t="s">
        <v>22</v>
      </c>
      <c r="G14" t="s">
        <v>103</v>
      </c>
      <c r="H14">
        <v>35</v>
      </c>
      <c r="I14">
        <v>89</v>
      </c>
      <c r="J14">
        <v>1</v>
      </c>
      <c r="K14" t="s">
        <v>104</v>
      </c>
      <c r="L14" t="s">
        <v>105</v>
      </c>
      <c r="M14" s="2" t="s">
        <v>106</v>
      </c>
      <c r="N14" s="4">
        <v>100</v>
      </c>
      <c r="P14" t="str">
        <f t="shared" si="0"/>
        <v>INSERT INTO Restaurant VALUES('12', '9', 'The Waterfront Restaurant and Tavern', '54601', 'WI', 'La Crosse', '328 Front Street South', '35', '89', '1','(608) 782-5400', 'thewaterfrontlacrosse.com', 'GM@thewaterfrontlax.com', '100');</v>
      </c>
    </row>
    <row r="15" spans="1:16" x14ac:dyDescent="0.25">
      <c r="A15">
        <v>13</v>
      </c>
      <c r="B15">
        <v>9</v>
      </c>
      <c r="C15" t="s">
        <v>330</v>
      </c>
      <c r="D15">
        <v>54601</v>
      </c>
      <c r="E15" t="s">
        <v>21</v>
      </c>
      <c r="F15" t="s">
        <v>22</v>
      </c>
      <c r="G15" t="s">
        <v>107</v>
      </c>
      <c r="H15">
        <v>34</v>
      </c>
      <c r="I15">
        <v>89</v>
      </c>
      <c r="J15">
        <v>1</v>
      </c>
      <c r="K15" t="s">
        <v>108</v>
      </c>
      <c r="L15" t="s">
        <v>109</v>
      </c>
      <c r="M15" s="2" t="s">
        <v>110</v>
      </c>
      <c r="N15" s="4">
        <v>0</v>
      </c>
      <c r="P15" t="str">
        <f t="shared" si="0"/>
        <v>INSERT INTO Restaurant VALUES('13', '9', 'Piggys Restaurant &amp; Blues Lounge', '54601', 'WI', 'La Crosse', '501 Front Street South', '34', '89', '1','(608) 784-4877', 'piggys.com', 'piglet@piggyslax.com', '0');</v>
      </c>
    </row>
    <row r="16" spans="1:16" x14ac:dyDescent="0.25">
      <c r="A16">
        <v>14</v>
      </c>
      <c r="B16">
        <v>2</v>
      </c>
      <c r="C16" t="s">
        <v>331</v>
      </c>
      <c r="D16">
        <v>54601</v>
      </c>
      <c r="E16" t="s">
        <v>21</v>
      </c>
      <c r="F16" t="s">
        <v>22</v>
      </c>
      <c r="G16" t="s">
        <v>111</v>
      </c>
      <c r="H16">
        <v>45</v>
      </c>
      <c r="I16">
        <v>90</v>
      </c>
      <c r="J16">
        <v>0</v>
      </c>
      <c r="K16" t="s">
        <v>112</v>
      </c>
      <c r="L16" t="s">
        <v>113</v>
      </c>
      <c r="M16" s="2" t="s">
        <v>114</v>
      </c>
      <c r="N16" s="4">
        <v>100</v>
      </c>
      <c r="P16" t="str">
        <f t="shared" si="0"/>
        <v>INSERT INTO Restaurant VALUES('14', '2', 'Famous Daves Bar-B-Que', '54601', 'WI', 'La Crosse', '3055 WI-16', '45', '90', '0','(608) 779-4100', 'famousdaves.com', 'dave@famousdaves.com', '100');</v>
      </c>
    </row>
    <row r="17" spans="1:16" x14ac:dyDescent="0.25">
      <c r="A17">
        <v>15</v>
      </c>
      <c r="B17">
        <v>10</v>
      </c>
      <c r="C17" t="s">
        <v>332</v>
      </c>
      <c r="D17">
        <v>54601</v>
      </c>
      <c r="E17" t="s">
        <v>21</v>
      </c>
      <c r="F17" t="s">
        <v>22</v>
      </c>
      <c r="G17" t="s">
        <v>115</v>
      </c>
      <c r="H17">
        <v>40</v>
      </c>
      <c r="I17">
        <v>93</v>
      </c>
      <c r="J17">
        <v>1</v>
      </c>
      <c r="K17" t="s">
        <v>116</v>
      </c>
      <c r="L17" t="s">
        <v>117</v>
      </c>
      <c r="M17" s="2" t="s">
        <v>118</v>
      </c>
      <c r="N17" s="4">
        <v>200</v>
      </c>
      <c r="P17" t="str">
        <f t="shared" si="0"/>
        <v>INSERT INTO Restaurant VALUES('15', '10', 'Gracies Gyros &amp; Wraps', '54601', 'WI', 'La Crosse', '1908 Campbell Road', '40', '93', '1','(608) 784-5300', 'gracieslax.com', 'grace@gracieslax.com', '200');</v>
      </c>
    </row>
    <row r="18" spans="1:16" x14ac:dyDescent="0.25">
      <c r="A18">
        <v>16</v>
      </c>
      <c r="B18">
        <v>6</v>
      </c>
      <c r="C18" t="s">
        <v>119</v>
      </c>
      <c r="D18">
        <v>54601</v>
      </c>
      <c r="E18" t="s">
        <v>21</v>
      </c>
      <c r="F18" t="s">
        <v>22</v>
      </c>
      <c r="G18" t="s">
        <v>120</v>
      </c>
      <c r="H18">
        <v>39</v>
      </c>
      <c r="I18">
        <v>93</v>
      </c>
      <c r="J18">
        <v>1</v>
      </c>
      <c r="K18" t="s">
        <v>121</v>
      </c>
      <c r="L18" t="s">
        <v>122</v>
      </c>
      <c r="M18" s="2" t="s">
        <v>123</v>
      </c>
      <c r="N18" s="4">
        <v>300</v>
      </c>
      <c r="P18" t="str">
        <f t="shared" si="0"/>
        <v>INSERT INTO Restaurant VALUES('16', '6', 'The Breakfast Club &amp; Pub', '54601', 'WI', 'La Crosse', '214 Main Street', '39', '93', '1','(608) 782-0050', 'breakfastclub-pub.com', 'GM@breakfastclub.com', '300');</v>
      </c>
    </row>
    <row r="19" spans="1:16" x14ac:dyDescent="0.25">
      <c r="A19">
        <v>17</v>
      </c>
      <c r="B19">
        <v>6</v>
      </c>
      <c r="C19" t="s">
        <v>124</v>
      </c>
      <c r="D19">
        <v>54603</v>
      </c>
      <c r="E19" t="s">
        <v>21</v>
      </c>
      <c r="F19" t="s">
        <v>22</v>
      </c>
      <c r="G19" t="s">
        <v>125</v>
      </c>
      <c r="H19">
        <v>45</v>
      </c>
      <c r="I19">
        <v>90</v>
      </c>
      <c r="J19">
        <v>1</v>
      </c>
      <c r="K19" t="s">
        <v>126</v>
      </c>
      <c r="L19" s="3" t="s">
        <v>128</v>
      </c>
      <c r="M19" s="2" t="s">
        <v>127</v>
      </c>
      <c r="N19" s="5" t="s">
        <v>129</v>
      </c>
      <c r="P19" t="str">
        <f t="shared" si="0"/>
        <v>INSERT INTO Restaurant VALUES('17', '6', 'Perkins Restaurant &amp; Bakery', '54603', 'WI', 'La Crosse', '1411 Rose Street', '45', '90', '1','(608) 785-0982', 'perkinsrestaurants.com', 'Manager@perkinslax.com', 'null');</v>
      </c>
    </row>
    <row r="20" spans="1:16" x14ac:dyDescent="0.25">
      <c r="A20">
        <v>18</v>
      </c>
      <c r="B20">
        <v>6</v>
      </c>
      <c r="C20" t="s">
        <v>124</v>
      </c>
      <c r="D20">
        <v>54650</v>
      </c>
      <c r="E20" t="s">
        <v>21</v>
      </c>
      <c r="F20" t="s">
        <v>23</v>
      </c>
      <c r="G20" t="s">
        <v>130</v>
      </c>
      <c r="H20">
        <v>50</v>
      </c>
      <c r="I20">
        <v>95</v>
      </c>
      <c r="J20">
        <v>1</v>
      </c>
      <c r="K20" t="s">
        <v>131</v>
      </c>
      <c r="L20" s="3" t="s">
        <v>128</v>
      </c>
      <c r="M20" s="2" t="s">
        <v>132</v>
      </c>
      <c r="N20" s="5" t="s">
        <v>129</v>
      </c>
      <c r="P20" t="str">
        <f t="shared" si="0"/>
        <v>INSERT INTO Restaurant VALUES('18', '6', 'Perkins Restaurant &amp; Bakery', '54650', 'WI', 'Onalaska', '9428 WI-16', '50', '95', '1','(608) 779-4700', 'perkinsrestaurants.com', 'Manager@perkinsonal.com', 'null');</v>
      </c>
    </row>
    <row r="21" spans="1:16" x14ac:dyDescent="0.25">
      <c r="A21">
        <v>19</v>
      </c>
      <c r="B21">
        <v>5</v>
      </c>
      <c r="C21" t="s">
        <v>333</v>
      </c>
      <c r="D21">
        <v>54601</v>
      </c>
      <c r="E21" t="s">
        <v>21</v>
      </c>
      <c r="F21" t="s">
        <v>22</v>
      </c>
      <c r="G21" t="s">
        <v>133</v>
      </c>
      <c r="H21">
        <v>38</v>
      </c>
      <c r="I21">
        <v>88</v>
      </c>
      <c r="J21">
        <v>0</v>
      </c>
      <c r="K21" t="s">
        <v>134</v>
      </c>
      <c r="L21" s="3" t="s">
        <v>135</v>
      </c>
      <c r="M21" s="2" t="s">
        <v>136</v>
      </c>
      <c r="N21" s="5">
        <v>300</v>
      </c>
      <c r="P21" t="str">
        <f t="shared" si="0"/>
        <v>INSERT INTO Restaurant VALUES('19', '5', 'Jimmy Johns', '54601', 'WI', 'La Crosse', '312 Pearl Street', '38', '88', '0','(608) 784-4142', 'jimmyjohns.com', 'jimmy@jimmyjohns.com', '300');</v>
      </c>
    </row>
    <row r="22" spans="1:16" x14ac:dyDescent="0.25">
      <c r="A22">
        <v>20</v>
      </c>
      <c r="B22">
        <v>5</v>
      </c>
      <c r="C22" t="s">
        <v>137</v>
      </c>
      <c r="D22">
        <v>54603</v>
      </c>
      <c r="E22" t="s">
        <v>21</v>
      </c>
      <c r="F22" t="s">
        <v>22</v>
      </c>
      <c r="G22" t="s">
        <v>141</v>
      </c>
      <c r="H22">
        <v>40</v>
      </c>
      <c r="I22">
        <v>87</v>
      </c>
      <c r="J22">
        <v>1</v>
      </c>
      <c r="K22" t="s">
        <v>142</v>
      </c>
      <c r="L22" s="3" t="s">
        <v>143</v>
      </c>
      <c r="M22" s="2" t="s">
        <v>144</v>
      </c>
      <c r="N22" s="5">
        <v>100</v>
      </c>
      <c r="P22" t="str">
        <f t="shared" si="0"/>
        <v>INSERT INTO Restaurant VALUES('20', '5', 'Subway', '54603', 'WI', 'La Crosse', '1200 La Crosse Street', '40', '87', '1','(608) 784-0090', 'subway.com', 'Manager@subwaylax1.com', '100');</v>
      </c>
    </row>
    <row r="23" spans="1:16" x14ac:dyDescent="0.25">
      <c r="A23">
        <v>21</v>
      </c>
      <c r="B23">
        <v>7</v>
      </c>
      <c r="C23" t="s">
        <v>145</v>
      </c>
      <c r="D23">
        <v>54601</v>
      </c>
      <c r="E23" t="s">
        <v>21</v>
      </c>
      <c r="F23" t="s">
        <v>22</v>
      </c>
      <c r="G23" t="s">
        <v>146</v>
      </c>
      <c r="H23">
        <v>33</v>
      </c>
      <c r="I23">
        <v>88</v>
      </c>
      <c r="J23">
        <v>1</v>
      </c>
      <c r="K23" t="s">
        <v>147</v>
      </c>
      <c r="L23" s="3" t="s">
        <v>148</v>
      </c>
      <c r="M23" s="2" t="s">
        <v>149</v>
      </c>
      <c r="N23" s="5">
        <v>200</v>
      </c>
      <c r="P23" t="str">
        <f t="shared" si="0"/>
        <v>INSERT INTO Restaurant VALUES('21', '7', 'Le Chateau', '54601', 'WI', 'La Crosse', '410 Cass Street', '33', '88', '1','(608) 782-6498', 'lechateaulacrosse.com', 'info@lechaeaulax.com', '200');</v>
      </c>
    </row>
    <row r="24" spans="1:16" x14ac:dyDescent="0.25">
      <c r="A24">
        <v>22</v>
      </c>
      <c r="B24">
        <v>0</v>
      </c>
      <c r="C24" t="s">
        <v>150</v>
      </c>
      <c r="D24">
        <v>54601</v>
      </c>
      <c r="E24" t="s">
        <v>21</v>
      </c>
      <c r="F24" t="s">
        <v>22</v>
      </c>
      <c r="G24" t="s">
        <v>151</v>
      </c>
      <c r="H24">
        <v>39</v>
      </c>
      <c r="I24">
        <v>91</v>
      </c>
      <c r="J24">
        <v>1</v>
      </c>
      <c r="K24" t="s">
        <v>152</v>
      </c>
      <c r="L24" s="3" t="s">
        <v>153</v>
      </c>
      <c r="M24" s="2" t="s">
        <v>154</v>
      </c>
      <c r="N24" s="5">
        <v>100</v>
      </c>
      <c r="P24" t="str">
        <f t="shared" si="0"/>
        <v>INSERT INTO Restaurant VALUES('22', '0', 'Taco Bell', '54601', 'WI', 'La Crosse', '315 West Avenue North', '39', '91', '1','(608) 785-3124', 'tacobell.com', 'info@tacobelllax.com', '100');</v>
      </c>
    </row>
    <row r="25" spans="1:16" x14ac:dyDescent="0.25">
      <c r="A25">
        <v>23</v>
      </c>
      <c r="B25">
        <v>3</v>
      </c>
      <c r="C25" t="s">
        <v>334</v>
      </c>
      <c r="D25">
        <v>54601</v>
      </c>
      <c r="E25" t="s">
        <v>21</v>
      </c>
      <c r="F25" t="s">
        <v>22</v>
      </c>
      <c r="G25" t="s">
        <v>155</v>
      </c>
      <c r="H25">
        <v>38</v>
      </c>
      <c r="I25">
        <v>89</v>
      </c>
      <c r="J25">
        <v>1</v>
      </c>
      <c r="K25" t="s">
        <v>156</v>
      </c>
      <c r="L25" s="3" t="s">
        <v>157</v>
      </c>
      <c r="M25" s="2" t="s">
        <v>158</v>
      </c>
      <c r="N25" s="5">
        <v>100</v>
      </c>
      <c r="P25" t="str">
        <f t="shared" si="0"/>
        <v>INSERT INTO Restaurant VALUES('23', '3', 'Kates on State', '54601', 'WI', 'La Crosse', '333 Main Street', '38', '89', '1','(608) 784-3354', 'katesonstate.com', 'kate@katesonstate.com', '100');</v>
      </c>
    </row>
    <row r="26" spans="1:16" x14ac:dyDescent="0.25">
      <c r="A26">
        <v>24</v>
      </c>
      <c r="B26">
        <v>3</v>
      </c>
      <c r="C26" t="s">
        <v>335</v>
      </c>
      <c r="D26">
        <v>54601</v>
      </c>
      <c r="E26" t="s">
        <v>21</v>
      </c>
      <c r="F26" t="s">
        <v>22</v>
      </c>
      <c r="G26" t="s">
        <v>159</v>
      </c>
      <c r="H26">
        <v>38</v>
      </c>
      <c r="I26">
        <v>93</v>
      </c>
      <c r="J26">
        <v>1</v>
      </c>
      <c r="K26" t="s">
        <v>160</v>
      </c>
      <c r="L26" s="3" t="s">
        <v>161</v>
      </c>
      <c r="M26" s="2" t="s">
        <v>162</v>
      </c>
      <c r="N26" s="5">
        <v>300</v>
      </c>
      <c r="P26" t="str">
        <f t="shared" si="0"/>
        <v>INSERT INTO Restaurant VALUES('24', '3', 'Politos Pizza', '54601', 'WI', 'La Crosse', '116 3rd Street South', '38', '93', '1','(608) 789-5000', 'politospizza.com', 'polito@politospizza.com', '300');</v>
      </c>
    </row>
    <row r="27" spans="1:16" x14ac:dyDescent="0.25">
      <c r="A27">
        <v>25</v>
      </c>
      <c r="B27">
        <v>4</v>
      </c>
      <c r="C27" t="s">
        <v>163</v>
      </c>
      <c r="D27">
        <v>54601</v>
      </c>
      <c r="E27" t="s">
        <v>21</v>
      </c>
      <c r="F27" t="s">
        <v>22</v>
      </c>
      <c r="G27" t="s">
        <v>164</v>
      </c>
      <c r="H27">
        <v>37</v>
      </c>
      <c r="I27">
        <v>90</v>
      </c>
      <c r="J27">
        <v>1</v>
      </c>
      <c r="K27" t="s">
        <v>165</v>
      </c>
      <c r="L27" s="3" t="s">
        <v>166</v>
      </c>
      <c r="M27" s="2" t="s">
        <v>167</v>
      </c>
      <c r="N27" s="5">
        <v>150</v>
      </c>
      <c r="P27" t="str">
        <f t="shared" si="0"/>
        <v>INSERT INTO Restaurant VALUES('25', '4', 'Bodega Brew Pub', '54601', 'WI', 'La Crosse', '122 4th Street South', '37', '90', '1','(608) 782-0677', 'bodegabrewpublax.com', 'info@bodegabrewpublax.com', '150');</v>
      </c>
    </row>
    <row r="28" spans="1:16" x14ac:dyDescent="0.25">
      <c r="A28">
        <v>26</v>
      </c>
      <c r="B28">
        <v>5</v>
      </c>
      <c r="C28" t="s">
        <v>336</v>
      </c>
      <c r="D28">
        <v>54601</v>
      </c>
      <c r="E28" t="s">
        <v>21</v>
      </c>
      <c r="F28" t="s">
        <v>22</v>
      </c>
      <c r="G28" t="s">
        <v>168</v>
      </c>
      <c r="H28">
        <v>39</v>
      </c>
      <c r="I28">
        <v>90</v>
      </c>
      <c r="J28">
        <v>0</v>
      </c>
      <c r="K28" t="s">
        <v>169</v>
      </c>
      <c r="L28" s="3" t="s">
        <v>170</v>
      </c>
      <c r="M28" s="2" t="s">
        <v>171</v>
      </c>
      <c r="N28" s="5">
        <v>200</v>
      </c>
      <c r="P28" t="str">
        <f t="shared" si="0"/>
        <v>INSERT INTO Restaurant VALUES('26', '5', 'Lindys Subs &amp; Salads', '54601', 'WI', 'La Crosse', '221 Main Street', '39', '90', '0','(608) 785-7200', 'lindyssubsandsalads.com', 'lindy@lindyssubsandsalads.com', '200');</v>
      </c>
    </row>
    <row r="29" spans="1:16" x14ac:dyDescent="0.25">
      <c r="A29">
        <v>27</v>
      </c>
      <c r="B29">
        <v>8</v>
      </c>
      <c r="C29" t="s">
        <v>172</v>
      </c>
      <c r="D29">
        <v>54601</v>
      </c>
      <c r="E29" t="s">
        <v>21</v>
      </c>
      <c r="F29" t="s">
        <v>22</v>
      </c>
      <c r="G29" t="s">
        <v>173</v>
      </c>
      <c r="H29">
        <v>33</v>
      </c>
      <c r="I29">
        <v>94</v>
      </c>
      <c r="J29">
        <v>0</v>
      </c>
      <c r="K29" t="s">
        <v>174</v>
      </c>
      <c r="L29" s="3" t="s">
        <v>175</v>
      </c>
      <c r="M29" s="2" t="s">
        <v>176</v>
      </c>
      <c r="N29" s="5">
        <v>200</v>
      </c>
      <c r="P29" t="str">
        <f t="shared" si="0"/>
        <v>INSERT INTO Restaurant VALUES('27', '8', 'New Taste of India', '54601', 'WI', 'La Crosse', '1812 Jackson Street', '33', '94', '0','(608) 782-8133', 'lacrossenewtasteofindia.com', 'info@lacrossenewtasteofindia.com', '200');</v>
      </c>
    </row>
    <row r="30" spans="1:16" x14ac:dyDescent="0.25">
      <c r="A30">
        <v>28</v>
      </c>
      <c r="B30">
        <v>1</v>
      </c>
      <c r="C30" t="s">
        <v>177</v>
      </c>
      <c r="D30">
        <v>54601</v>
      </c>
      <c r="E30" t="s">
        <v>21</v>
      </c>
      <c r="F30" t="s">
        <v>22</v>
      </c>
      <c r="G30" t="s">
        <v>178</v>
      </c>
      <c r="H30">
        <v>40</v>
      </c>
      <c r="I30">
        <v>88</v>
      </c>
      <c r="J30">
        <v>0</v>
      </c>
      <c r="K30" t="s">
        <v>179</v>
      </c>
      <c r="L30" s="3" t="s">
        <v>180</v>
      </c>
      <c r="M30" s="2" t="s">
        <v>181</v>
      </c>
      <c r="N30" s="5">
        <v>100</v>
      </c>
      <c r="P30" t="str">
        <f t="shared" si="0"/>
        <v>INSERT INTO Restaurant VALUES('28', '1', 'Great Wall', '54601', 'WI', 'La Crosse', '322 Main Street', '40', '88', '0','(608) 784-5777', 'greatwalllax.com', 'info@greatwalllax.com', '100');</v>
      </c>
    </row>
    <row r="31" spans="1:16" x14ac:dyDescent="0.25">
      <c r="A31">
        <v>29</v>
      </c>
      <c r="B31">
        <v>2</v>
      </c>
      <c r="C31" t="s">
        <v>182</v>
      </c>
      <c r="D31">
        <v>54601</v>
      </c>
      <c r="E31" t="s">
        <v>21</v>
      </c>
      <c r="F31" t="s">
        <v>22</v>
      </c>
      <c r="G31" t="s">
        <v>183</v>
      </c>
      <c r="H31">
        <v>40</v>
      </c>
      <c r="I31">
        <v>87</v>
      </c>
      <c r="J31">
        <v>0</v>
      </c>
      <c r="K31" t="s">
        <v>184</v>
      </c>
      <c r="L31" s="3" t="s">
        <v>185</v>
      </c>
      <c r="M31" s="2" t="s">
        <v>186</v>
      </c>
      <c r="N31" s="5">
        <v>200</v>
      </c>
      <c r="P31" t="str">
        <f t="shared" si="0"/>
        <v>INSERT INTO Restaurant VALUES('29', '2', 'Fat Sams Main Street Bistro', '54601', 'WI', 'La Crosse', '412 Main Street', '40', '87', '0','(608) 782-7267', 'eatfatsams.com', 'sam@eatfatsams.com', '200');</v>
      </c>
    </row>
  </sheetData>
  <hyperlinks>
    <hyperlink ref="M3" r:id="rId1"/>
    <hyperlink ref="M4" r:id="rId2"/>
    <hyperlink ref="M5" r:id="rId3"/>
    <hyperlink ref="M6" r:id="rId4"/>
    <hyperlink ref="M7" r:id="rId5"/>
    <hyperlink ref="M8" r:id="rId6"/>
    <hyperlink ref="M9" r:id="rId7"/>
    <hyperlink ref="M10" r:id="rId8"/>
    <hyperlink ref="M11" r:id="rId9"/>
    <hyperlink ref="M12" r:id="rId10"/>
    <hyperlink ref="M13" r:id="rId11"/>
    <hyperlink ref="M14" r:id="rId12"/>
    <hyperlink ref="M15" r:id="rId13"/>
    <hyperlink ref="M16" r:id="rId14"/>
    <hyperlink ref="M17" r:id="rId15"/>
    <hyperlink ref="M18" r:id="rId16"/>
    <hyperlink ref="M19" r:id="rId17"/>
    <hyperlink ref="M20" r:id="rId18"/>
    <hyperlink ref="M21" r:id="rId19"/>
    <hyperlink ref="M22" r:id="rId20"/>
    <hyperlink ref="M23" r:id="rId21"/>
    <hyperlink ref="M24" r:id="rId22"/>
    <hyperlink ref="M25" r:id="rId23"/>
    <hyperlink ref="M26" r:id="rId24"/>
    <hyperlink ref="M27" r:id="rId25"/>
    <hyperlink ref="M28" r:id="rId26"/>
    <hyperlink ref="M29" r:id="rId27"/>
    <hyperlink ref="M30" r:id="rId28"/>
    <hyperlink ref="M31" r:id="rId29"/>
  </hyperlinks>
  <pageMargins left="0.7" right="0.7" top="0.75" bottom="0.75" header="0.3" footer="0.3"/>
  <pageSetup orientation="portrait" horizontalDpi="0" verticalDpi="0" r:id="rId3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2" sqref="F2:F31"/>
    </sheetView>
  </sheetViews>
  <sheetFormatPr defaultRowHeight="15" x14ac:dyDescent="0.25"/>
  <cols>
    <col min="1" max="1" width="12.85546875" bestFit="1" customWidth="1"/>
    <col min="2" max="2" width="15.140625" bestFit="1" customWidth="1"/>
    <col min="3" max="3" width="32.140625" style="7" customWidth="1"/>
    <col min="4" max="4" width="6.5703125" bestFit="1" customWidth="1"/>
    <col min="6" max="6" width="255.5703125" customWidth="1"/>
  </cols>
  <sheetData>
    <row r="1" spans="1:6" x14ac:dyDescent="0.25">
      <c r="A1" t="s">
        <v>35</v>
      </c>
      <c r="B1" t="s">
        <v>0</v>
      </c>
      <c r="C1" s="7" t="s">
        <v>187</v>
      </c>
      <c r="D1" t="s">
        <v>188</v>
      </c>
      <c r="F1" t="s">
        <v>34</v>
      </c>
    </row>
    <row r="2" spans="1:6" ht="153.75" x14ac:dyDescent="0.25">
      <c r="A2">
        <v>0</v>
      </c>
      <c r="B2" t="s">
        <v>140</v>
      </c>
      <c r="C2" s="8" t="s">
        <v>310</v>
      </c>
      <c r="D2">
        <v>5</v>
      </c>
      <c r="F2" t="str">
        <f>"INSERT INTO Review VALUES('"&amp;A2&amp;"', '"&amp;B2&amp;"', '"&amp;C2&amp;"', '"&amp;D2&amp;"');"</f>
        <v>INSERT INTO Review VALUES('0', 'MeridithPalmer', 'Our Sunday traditional meal. Come here for breakfast and lunch every Sunday and have never had any problems beyond that x factor that can happen anywhere. great food, friendly service. TVs if you want to watch the big game and good brew if you fancy a drink while you watch! There is an reason my family comes here every Sunday and its more than great food. Its service with a smile at a reasonable price!', '5');</v>
      </c>
    </row>
    <row r="3" spans="1:6" ht="77.25" x14ac:dyDescent="0.25">
      <c r="A3">
        <v>2</v>
      </c>
      <c r="B3" t="s">
        <v>140</v>
      </c>
      <c r="C3" s="8" t="s">
        <v>311</v>
      </c>
      <c r="D3">
        <v>5</v>
      </c>
      <c r="F3" t="str">
        <f t="shared" ref="F3:F31" si="0">"INSERT INTO Review VALUES('"&amp;A3&amp;"', '"&amp;B3&amp;"', '"&amp;C3&amp;"', '"&amp;D3&amp;"');"</f>
        <v>INSERT INTO Review VALUES('2', 'MeridithPalmer', 'Great food, very good service and wonderful smiling faces. I had a great time and meal. Maggies is on my list of favorites in the area now and I look forward to returning many more times!', '5');</v>
      </c>
    </row>
    <row r="4" spans="1:6" ht="26.25" x14ac:dyDescent="0.25">
      <c r="A4">
        <v>2</v>
      </c>
      <c r="B4" t="s">
        <v>139</v>
      </c>
      <c r="C4" s="8" t="s">
        <v>189</v>
      </c>
      <c r="D4">
        <v>5</v>
      </c>
      <c r="F4" t="str">
        <f t="shared" si="0"/>
        <v>INSERT INTO Review VALUES('2', 'StanleyHudson', 'Food and service was exceptional. Nice atmosphere.', '5');</v>
      </c>
    </row>
    <row r="5" spans="1:6" ht="64.5" x14ac:dyDescent="0.25">
      <c r="A5">
        <v>2</v>
      </c>
      <c r="B5" t="s">
        <v>9</v>
      </c>
      <c r="C5" s="8" t="s">
        <v>190</v>
      </c>
      <c r="D5">
        <v>5</v>
      </c>
      <c r="F5" t="str">
        <f t="shared" si="0"/>
        <v>INSERT INTO Review VALUES('2', 'MarcusLowe', 'Went there for the first time last week. The food was fabulous, service excellent and it has a great atmosphere!! We will definately be back!!!', '5');</v>
      </c>
    </row>
    <row r="6" spans="1:6" ht="141" x14ac:dyDescent="0.25">
      <c r="A6">
        <v>5</v>
      </c>
      <c r="B6" t="s">
        <v>17</v>
      </c>
      <c r="C6" s="8" t="s">
        <v>312</v>
      </c>
      <c r="D6">
        <v>5</v>
      </c>
      <c r="F6" t="str">
        <f t="shared" si="0"/>
        <v>INSERT INTO Review VALUES('5', 'CreedBratton', 'This is best burrito I have ever had, in the U.S. and Mexico. Do yourself a favor and get my usual: Seasoned pork, rice, beans, lettuce, cheese, cilantro, onions, mayo (yes, mayo), and fresh avocado. If you cant handle spice very well, use the avocado sauce. If you are bold, or willing to be bold and sweat a little, grab a bottle of the red sauce. Man, I love this place.', '5');</v>
      </c>
    </row>
    <row r="7" spans="1:6" ht="153.75" x14ac:dyDescent="0.25">
      <c r="A7">
        <v>5</v>
      </c>
      <c r="B7" t="s">
        <v>12</v>
      </c>
      <c r="C7" s="8" t="s">
        <v>313</v>
      </c>
      <c r="D7">
        <v>5</v>
      </c>
      <c r="F7" t="str">
        <f t="shared" si="0"/>
        <v>INSERT INTO Review VALUES('5', 'MichaelScott', 'I love this place. Their tacos are awesome. Their quesadillas are huge and delicious. Their tortas are out of this world. Their burritos are exquisite. And its all simple and homegrown. Its done with all the love and care of a small time food stand or food truck. A great pair to Chicagos Beef &amp; etc. Two restaruants with simple food, a simple business plan and a simple love of great low cost food.', '5');</v>
      </c>
    </row>
    <row r="8" spans="1:6" ht="153.75" x14ac:dyDescent="0.25">
      <c r="A8">
        <v>9</v>
      </c>
      <c r="B8" t="s">
        <v>8</v>
      </c>
      <c r="C8" s="8" t="s">
        <v>314</v>
      </c>
      <c r="D8">
        <v>3</v>
      </c>
      <c r="F8" t="str">
        <f t="shared" si="0"/>
        <v>INSERT INTO Review VALUES('9', 'ChrisSterr', 'Service was excellent but the food wasnt great. We had 4 different meals ordered and only the mushroom/Swiss burger and the onion rings were good. The chicken strips were bland, the cheese sauce destroyed the chili dog and Im not sure what the problem was with the chicken breast but I know he didnt like it. I want to be clear- we didnt feel things were cooked poorly just that the actual recipes were lacking.', '3');</v>
      </c>
    </row>
    <row r="9" spans="1:6" ht="39" x14ac:dyDescent="0.25">
      <c r="A9">
        <v>9</v>
      </c>
      <c r="B9" t="s">
        <v>138</v>
      </c>
      <c r="C9" s="8" t="s">
        <v>191</v>
      </c>
      <c r="D9">
        <v>1</v>
      </c>
      <c r="F9" t="str">
        <f t="shared" si="0"/>
        <v>INSERT INTO Review VALUES('9', 'KellyKapoor', 'Terrible food and service was slow, not a value, never again. Rudys tops them by far, well anyone does really. ', '1');</v>
      </c>
    </row>
    <row r="10" spans="1:6" ht="26.25" x14ac:dyDescent="0.25">
      <c r="A10">
        <v>11</v>
      </c>
      <c r="B10" t="s">
        <v>11</v>
      </c>
      <c r="C10" s="8" t="s">
        <v>315</v>
      </c>
      <c r="D10">
        <v>2</v>
      </c>
      <c r="F10" t="str">
        <f t="shared" si="0"/>
        <v>INSERT INTO Review VALUES('11', 'DerekStoner', 'Not very good pizza. It tastes like its frozen. I have had better frozen pizza ', '2');</v>
      </c>
    </row>
    <row r="11" spans="1:6" ht="102.75" x14ac:dyDescent="0.25">
      <c r="A11">
        <v>11</v>
      </c>
      <c r="B11" t="s">
        <v>14</v>
      </c>
      <c r="C11" s="8" t="s">
        <v>316</v>
      </c>
      <c r="D11">
        <v>1</v>
      </c>
      <c r="F11" t="str">
        <f t="shared" si="0"/>
        <v>INSERT INTO Review VALUES('11', 'OscarMartinez', 'Went at 6pm on a Saturday...i get that its prime time for restaurants but apparently pizza doctors doesnt. They had NO pizza on the buffet and only about 1 pizza coming out of the oven every 10 min. We ate two THIN slices and left. Not worth waiting for a piece every 10 min...', '1');</v>
      </c>
    </row>
    <row r="12" spans="1:6" ht="128.25" x14ac:dyDescent="0.25">
      <c r="A12">
        <v>12</v>
      </c>
      <c r="B12" t="s">
        <v>8</v>
      </c>
      <c r="C12" s="8" t="s">
        <v>192</v>
      </c>
      <c r="D12">
        <v>3</v>
      </c>
      <c r="F12" t="str">
        <f t="shared" si="0"/>
        <v>INSERT INTO Review VALUES('12', 'ChrisSterr', 'The Waterfront has a beautiful location. Every detail to the interior has been exquisitly attended to. Unfortunatly that can not be said of the food. Our entrees were edible, but nothing special. I wish that the chef knew what he/she is trying to do. there is no ryhm or reason the the mismash of items on the menu. We were very disappointed.', '3');</v>
      </c>
    </row>
    <row r="13" spans="1:6" ht="39" x14ac:dyDescent="0.25">
      <c r="A13">
        <v>12</v>
      </c>
      <c r="B13" t="s">
        <v>9</v>
      </c>
      <c r="C13" s="8" t="s">
        <v>193</v>
      </c>
      <c r="D13">
        <v>4</v>
      </c>
      <c r="F13" t="str">
        <f t="shared" si="0"/>
        <v>INSERT INTO Review VALUES('12', 'MarcusLowe', 'Great food, pricey but worth it if you want to go someplace really nice. Try the swordfish. ', '4');</v>
      </c>
    </row>
    <row r="14" spans="1:6" ht="102.75" x14ac:dyDescent="0.25">
      <c r="A14">
        <v>12</v>
      </c>
      <c r="B14" t="s">
        <v>10</v>
      </c>
      <c r="C14" s="8" t="s">
        <v>317</v>
      </c>
      <c r="D14">
        <v>5</v>
      </c>
      <c r="F14" t="str">
        <f t="shared" si="0"/>
        <v>INSERT INTO Review VALUES('12', 'MattSalvatore', 'OMG, beautiful view when sitting outside! The food was great but the duck was dry. I will have to go back to see if other dishes are just as good as the escargot! Not a great selection of sushi on Wednesdays but if you like the common roll then youll like it', '5');</v>
      </c>
    </row>
    <row r="15" spans="1:6" ht="51.75" x14ac:dyDescent="0.25">
      <c r="A15">
        <v>16</v>
      </c>
      <c r="B15" t="s">
        <v>12</v>
      </c>
      <c r="C15" s="8" t="s">
        <v>194</v>
      </c>
      <c r="D15">
        <v>5</v>
      </c>
      <c r="F15" t="str">
        <f t="shared" si="0"/>
        <v>INSERT INTO Review VALUES('16', 'MichaelScott', 'Great food at a reasonable price received our food quickly the staff was very friendly and welcoming. Tricia gave us excellent service.', '5');</v>
      </c>
    </row>
    <row r="16" spans="1:6" ht="179.25" x14ac:dyDescent="0.25">
      <c r="A16">
        <v>17</v>
      </c>
      <c r="B16" t="s">
        <v>140</v>
      </c>
      <c r="C16" s="8" t="s">
        <v>195</v>
      </c>
      <c r="D16">
        <v>1</v>
      </c>
      <c r="F16" t="str">
        <f t="shared" si="0"/>
        <v>INSERT INTO Review VALUES('17', 'MeridithPalmer', 'The waitress was careless. She forgot our chicken strips on our sampler.. which automatically comes with three items the chicken being the third. Dumped water all over the table never wiped it up. The food was dry, no flavor. And gave us one glass of water, which was our choice of drink and never came to refill it... the cups are small. Do not reccomend coming here for anything..as tempting as the half off pie sounds im going to have to pass im super dissapointed.', '1');</v>
      </c>
    </row>
    <row r="17" spans="1:6" ht="64.5" x14ac:dyDescent="0.25">
      <c r="A17">
        <v>18</v>
      </c>
      <c r="B17" t="s">
        <v>139</v>
      </c>
      <c r="C17" s="8" t="s">
        <v>196</v>
      </c>
      <c r="D17">
        <v>5</v>
      </c>
      <c r="F17" t="str">
        <f t="shared" si="0"/>
        <v>INSERT INTO Review VALUES('18', 'StanleyHudson', 'My wife and I enjoyed a fantastic meal here tonight. The service was great and the bottomless coffee was even better. Love the comfortable atmosphere. ', '5');</v>
      </c>
    </row>
    <row r="18" spans="1:6" ht="294" x14ac:dyDescent="0.25">
      <c r="A18">
        <v>19</v>
      </c>
      <c r="B18" t="s">
        <v>8</v>
      </c>
      <c r="C18" s="8" t="s">
        <v>318</v>
      </c>
      <c r="D18">
        <v>4</v>
      </c>
      <c r="F18" t="str">
        <f t="shared" si="0"/>
        <v>INSERT INTO Review VALUES('19', 'ChrisSterr', 'You are only getting 4 stars because I like you as a franchise and would have given you 5 stars if my sandwich was made like I asked. Not only did I say no onion, the gal actually leaned over to the guy next to her and said to the guy we ordered extra onion! She may have thought she was funny with her damn big earring things she was trying to pull off, but I am quite sensitive to raw onion ( why I said no onion)! We ordered and paid for 3 sandwiches and a pickle, we got 2 sandwiches and the smallest pickle I have ever had from Jimmy Johns. Not really sure what we did wrong, but she was not liking us I guess. Shame on you for her terrible customer service and when I called her out on the onions, she walked away like she didnt hear me, not to mention I was shorted a sandwich!!!', '4');</v>
      </c>
    </row>
    <row r="19" spans="1:6" ht="77.25" x14ac:dyDescent="0.25">
      <c r="A19">
        <v>19</v>
      </c>
      <c r="B19" t="s">
        <v>11</v>
      </c>
      <c r="C19" s="8" t="s">
        <v>319</v>
      </c>
      <c r="D19">
        <v>5</v>
      </c>
      <c r="F19" t="str">
        <f t="shared" si="0"/>
        <v>INSERT INTO Review VALUES('19', 'DerekStoner', 'When they say they are freaky fast they really mean it! Theyre downtown location can literally make a sub before you are done paying for it. it is a great quick lunch food in the downtown area', '5');</v>
      </c>
    </row>
    <row r="20" spans="1:6" ht="26.25" x14ac:dyDescent="0.25">
      <c r="A20">
        <v>19</v>
      </c>
      <c r="B20" t="s">
        <v>12</v>
      </c>
      <c r="C20" s="8" t="s">
        <v>320</v>
      </c>
      <c r="D20">
        <v>4</v>
      </c>
      <c r="F20" t="str">
        <f t="shared" si="0"/>
        <v>INSERT INTO Review VALUES('19', 'MichaelScott', 'Freaky Fast. Theyre not kidding. Both in-store &amp; delivery. ', '4');</v>
      </c>
    </row>
    <row r="21" spans="1:6" ht="39" x14ac:dyDescent="0.25">
      <c r="A21">
        <v>19</v>
      </c>
      <c r="B21" t="s">
        <v>138</v>
      </c>
      <c r="C21" s="8" t="s">
        <v>197</v>
      </c>
      <c r="D21">
        <v>2</v>
      </c>
      <c r="F21" t="str">
        <f t="shared" si="0"/>
        <v>INSERT INTO Review VALUES('19', 'KellyKapoor', 'They are like 6 or 7 blocks away... but they say I am still out of there delivery range... that is not cool.', '2');</v>
      </c>
    </row>
    <row r="22" spans="1:6" ht="39" x14ac:dyDescent="0.25">
      <c r="A22">
        <v>21</v>
      </c>
      <c r="B22" t="s">
        <v>9</v>
      </c>
      <c r="C22" s="8" t="s">
        <v>321</v>
      </c>
      <c r="D22">
        <v>5</v>
      </c>
      <c r="F22" t="str">
        <f t="shared" si="0"/>
        <v>INSERT INTO Review VALUES('21', 'MarcusLowe', 'Its ambiance , its food, the.help of Eva, the chef served a beautiful plate, the wine was very tasty,etc.', '5');</v>
      </c>
    </row>
    <row r="23" spans="1:6" x14ac:dyDescent="0.25">
      <c r="A23">
        <v>21</v>
      </c>
      <c r="B23" t="s">
        <v>10</v>
      </c>
      <c r="C23" s="8" t="s">
        <v>198</v>
      </c>
      <c r="D23">
        <v>5</v>
      </c>
      <c r="F23" t="str">
        <f t="shared" si="0"/>
        <v>INSERT INTO Review VALUES('21', 'MattSalvatore', 'Very nice, highly recommend.', '5');</v>
      </c>
    </row>
    <row r="24" spans="1:6" ht="26.25" x14ac:dyDescent="0.25">
      <c r="A24">
        <v>21</v>
      </c>
      <c r="B24" t="s">
        <v>12</v>
      </c>
      <c r="C24" s="8" t="s">
        <v>199</v>
      </c>
      <c r="D24">
        <v>5</v>
      </c>
      <c r="F24" t="str">
        <f t="shared" si="0"/>
        <v>INSERT INTO Review VALUES('21', 'MichaelScott', 'What an unforgettable evening. We will be back!', '5');</v>
      </c>
    </row>
    <row r="25" spans="1:6" ht="255.75" x14ac:dyDescent="0.25">
      <c r="A25">
        <v>22</v>
      </c>
      <c r="B25" t="s">
        <v>17</v>
      </c>
      <c r="C25" s="8" t="s">
        <v>322</v>
      </c>
      <c r="D25">
        <v>1</v>
      </c>
      <c r="F25" t="str">
        <f t="shared" si="0"/>
        <v>INSERT INTO Review VALUES('22', 'CreedBratton', 'I dont expect quality at this location. Its just the closest taco bell to where I live now. When I went there today I spent roughly a half hour in the drive thru even though everyone in front of me had a single bag order. I understand it was busy but other taco bells handle business much better than this one. I was late to work despite leaving plenty early, and the food didnt taste quite right (again, not really surprised at this location). Now I am feeling pretty sick. I threw up a bit, even. And I can usually stomach taco bell just fine. I love the one in Ona. The only upside to west ave is there is one very nice drive thru cashier lady who works most nights. I wish I had skipped supper tonight.', '1');</v>
      </c>
    </row>
    <row r="26" spans="1:6" ht="243" x14ac:dyDescent="0.25">
      <c r="A26">
        <v>22</v>
      </c>
      <c r="B26" t="s">
        <v>138</v>
      </c>
      <c r="C26" s="8" t="s">
        <v>200</v>
      </c>
      <c r="D26">
        <v>1</v>
      </c>
      <c r="F26" t="str">
        <f t="shared" si="0"/>
        <v>INSERT INTO Review VALUES('22', 'KellyKapoor', 'September 9, 2015, 12:30 AM. Three distinctly separate groups of us. Me on my bike, them on foot. All mobile orders confirmed. Manager said they will not let us through the drive-through without a motorized vehicle. Digging a little deeper they said if I were to have a motorized electric hub on my bicycle that they would serve me. One of the walkers said he has an electric skateboard and they said they would not serve him on that. I asked if it mattered how big the electric motor was on my bicycle and he said it did not matter. College town with almost no parking available and you cannot go to Taco Bell at night without a car. Good luck with that Taco Bell. ', '1');</v>
      </c>
    </row>
    <row r="27" spans="1:6" ht="51.75" x14ac:dyDescent="0.25">
      <c r="A27">
        <v>24</v>
      </c>
      <c r="B27" t="s">
        <v>10</v>
      </c>
      <c r="C27" s="8" t="s">
        <v>201</v>
      </c>
      <c r="D27">
        <v>4</v>
      </c>
      <c r="F27" t="str">
        <f t="shared" si="0"/>
        <v>INSERT INTO Review VALUES('24', 'MattSalvatore', 'You get a lot of pizza for the price, most of the specialty pizzas are good. I would recommend the garlic knots.', '4');</v>
      </c>
    </row>
    <row r="28" spans="1:6" ht="77.25" x14ac:dyDescent="0.25">
      <c r="A28">
        <v>24</v>
      </c>
      <c r="B28" t="s">
        <v>14</v>
      </c>
      <c r="C28" s="8" t="s">
        <v>323</v>
      </c>
      <c r="D28">
        <v>5</v>
      </c>
      <c r="F28" t="str">
        <f t="shared" si="0"/>
        <v>INSERT INTO Review VALUES('24', 'OscarMartinez', 'Is it 2 AM? Is it 12:00 PM? Does it matter? No. Politos has terrific pizza no matter the time of day. There is always a selection of different pizzas, and they are all good. For a real treat, try the garlic knots.', '5');</v>
      </c>
    </row>
    <row r="29" spans="1:6" ht="90" x14ac:dyDescent="0.25">
      <c r="A29">
        <v>29</v>
      </c>
      <c r="B29" t="s">
        <v>9</v>
      </c>
      <c r="C29" s="8" t="s">
        <v>202</v>
      </c>
      <c r="D29">
        <v>3</v>
      </c>
      <c r="F29" t="str">
        <f t="shared" si="0"/>
        <v>INSERT INTO Review VALUES('29', 'MarcusLowe', 'Food was great as far as cheap chinese restaurants go. Make sure you either get takeout or have it delivered as the seating area is small, and not very clean. Also the soad I had was expired by several months.', '3');</v>
      </c>
    </row>
    <row r="30" spans="1:6" ht="51.75" x14ac:dyDescent="0.25">
      <c r="A30">
        <v>29</v>
      </c>
      <c r="B30" t="s">
        <v>14</v>
      </c>
      <c r="C30" s="8" t="s">
        <v>324</v>
      </c>
      <c r="D30">
        <v>2</v>
      </c>
      <c r="F30" t="str">
        <f t="shared" si="0"/>
        <v>INSERT INTO Review VALUES('29', 'OscarMartinez', 'We ordered beef broccoli dinner special and there is no broccoli. They put a small amount of fried rice and beef. I dont like the service too.', '2');</v>
      </c>
    </row>
    <row r="31" spans="1:6" ht="115.5" x14ac:dyDescent="0.25">
      <c r="A31">
        <v>29</v>
      </c>
      <c r="B31" t="s">
        <v>138</v>
      </c>
      <c r="C31" s="8" t="s">
        <v>325</v>
      </c>
      <c r="D31">
        <v>1</v>
      </c>
      <c r="F31" t="str">
        <f t="shared" si="0"/>
        <v>INSERT INTO Review VALUES('29', 'KellyKapoor', 'Ordered delivery, spent 23 dollars and gave a 5 dollar tip, they left and noticed that my sweet and sour chicken had no sweet and sour sauce...called back and received no appology but got my sauce 20 mins later after my food was cold. Never going back these people couldnt care less about the customer', '1');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opLeftCell="G1" workbookViewId="0">
      <selection activeCell="F2" sqref="F2:F41"/>
    </sheetView>
  </sheetViews>
  <sheetFormatPr defaultRowHeight="15" x14ac:dyDescent="0.25"/>
  <cols>
    <col min="1" max="1" width="7" bestFit="1" customWidth="1"/>
    <col min="2" max="2" width="28.42578125" bestFit="1" customWidth="1"/>
    <col min="3" max="3" width="5.5703125" style="9" bestFit="1" customWidth="1"/>
    <col min="4" max="4" width="248.42578125" bestFit="1" customWidth="1"/>
    <col min="6" max="6" width="255.7109375" bestFit="1" customWidth="1"/>
  </cols>
  <sheetData>
    <row r="1" spans="1:6" x14ac:dyDescent="0.25">
      <c r="A1" t="s">
        <v>203</v>
      </c>
      <c r="B1" t="s">
        <v>36</v>
      </c>
      <c r="C1" s="9" t="s">
        <v>204</v>
      </c>
      <c r="D1" t="s">
        <v>205</v>
      </c>
      <c r="F1" t="s">
        <v>34</v>
      </c>
    </row>
    <row r="2" spans="1:6" x14ac:dyDescent="0.25">
      <c r="A2">
        <v>0</v>
      </c>
      <c r="B2" t="s">
        <v>206</v>
      </c>
      <c r="C2" s="9">
        <v>3.5</v>
      </c>
      <c r="D2" t="s">
        <v>207</v>
      </c>
      <c r="F2" t="str">
        <f>"INSERT INTO Items VALUES('"&amp;A2&amp;"', '"&amp;B2&amp;"', '"&amp;C2&amp;"', '"&amp;D2&amp;"');"</f>
        <v>INSERT INTO Items VALUES('0', 'Cheese Curds', '3.5', 'Fresh cheese curds, hand-battered and deep-fried to perfection');</v>
      </c>
    </row>
    <row r="3" spans="1:6" x14ac:dyDescent="0.25">
      <c r="A3">
        <v>1</v>
      </c>
      <c r="B3" t="s">
        <v>208</v>
      </c>
      <c r="C3" s="9">
        <v>2</v>
      </c>
      <c r="D3" t="s">
        <v>209</v>
      </c>
      <c r="F3" t="str">
        <f t="shared" ref="F3:F41" si="0">"INSERT INTO Items VALUES('"&amp;A3&amp;"', '"&amp;B3&amp;"', '"&amp;C3&amp;"', '"&amp;D3&amp;"');"</f>
        <v>INSERT INTO Items VALUES('1', 'French Fries', '2', 'Cut potatoes in thin slices');</v>
      </c>
    </row>
    <row r="4" spans="1:6" x14ac:dyDescent="0.25">
      <c r="A4">
        <v>2</v>
      </c>
      <c r="B4" t="s">
        <v>223</v>
      </c>
      <c r="C4" s="9">
        <v>2</v>
      </c>
      <c r="D4" t="s">
        <v>224</v>
      </c>
      <c r="F4" t="str">
        <f t="shared" si="0"/>
        <v>INSERT INTO Items VALUES('2', 'Pancakes', '2', 'flat cake, often thin, and round, prepared from a starch-based batter that may also contain eggs, milk and butter and cooked on a hot surface such as a griddle or frying pan, often with oil or butter');</v>
      </c>
    </row>
    <row r="5" spans="1:6" x14ac:dyDescent="0.25">
      <c r="A5">
        <v>3</v>
      </c>
      <c r="B5" t="s">
        <v>225</v>
      </c>
      <c r="C5" s="9">
        <v>12</v>
      </c>
      <c r="D5" t="s">
        <v>226</v>
      </c>
      <c r="F5" t="str">
        <f t="shared" si="0"/>
        <v>INSERT INTO Items VALUES('3', 'Steak', '12', 'Meat generally sliced perpendicular to the muscle fibers, potentially including a bone.');</v>
      </c>
    </row>
    <row r="6" spans="1:6" x14ac:dyDescent="0.25">
      <c r="A6">
        <v>4</v>
      </c>
      <c r="B6" t="s">
        <v>227</v>
      </c>
      <c r="C6" s="9">
        <v>5</v>
      </c>
      <c r="D6" t="s">
        <v>228</v>
      </c>
      <c r="F6" t="str">
        <f t="shared" si="0"/>
        <v>INSERT INTO Items VALUES('4', 'Pizza', '5', 'Flatbread generally topped with tomato sauce and cheeseand baked in an oven');</v>
      </c>
    </row>
    <row r="7" spans="1:6" x14ac:dyDescent="0.25">
      <c r="A7">
        <v>5</v>
      </c>
      <c r="B7" t="s">
        <v>229</v>
      </c>
      <c r="C7" s="9">
        <v>3.5</v>
      </c>
      <c r="D7" t="s">
        <v>230</v>
      </c>
      <c r="F7" t="str">
        <f t="shared" si="0"/>
        <v>INSERT INTO Items VALUES('5', 'Waffles', '3.5', 'leavened batter or dough cooked between two plates, patterned to give a characteristic size, shape and surface impression. ');</v>
      </c>
    </row>
    <row r="8" spans="1:6" x14ac:dyDescent="0.25">
      <c r="A8">
        <v>6</v>
      </c>
      <c r="B8" t="s">
        <v>231</v>
      </c>
      <c r="C8" s="9">
        <v>6.5</v>
      </c>
      <c r="D8" t="s">
        <v>232</v>
      </c>
      <c r="F8" t="str">
        <f t="shared" si="0"/>
        <v>INSERT INTO Items VALUES('6', 'Hamburger', '6.5', 'sandwich consisting of one or more cooked patties of ground meat, usually beef, placed inside a sliced bread roll or bun');</v>
      </c>
    </row>
    <row r="9" spans="1:6" x14ac:dyDescent="0.25">
      <c r="A9">
        <v>7</v>
      </c>
      <c r="B9" t="s">
        <v>233</v>
      </c>
      <c r="C9" s="9">
        <v>4.5</v>
      </c>
      <c r="D9" t="s">
        <v>234</v>
      </c>
      <c r="F9" t="str">
        <f t="shared" si="0"/>
        <v>INSERT INTO Items VALUES('7', 'Enchilada', '4.5', 'corn tortilla rolled around a filling and covered with a chili pepper sauce');</v>
      </c>
    </row>
    <row r="10" spans="1:6" x14ac:dyDescent="0.25">
      <c r="A10">
        <v>8</v>
      </c>
      <c r="B10" t="s">
        <v>236</v>
      </c>
      <c r="C10" s="9">
        <v>6</v>
      </c>
      <c r="D10" t="s">
        <v>235</v>
      </c>
      <c r="F10" t="str">
        <f t="shared" si="0"/>
        <v>INSERT INTO Items VALUES('8', 'Chimichanga', '6', ' deep-friedburrito that is popular in Tex-Mex, Southwestern U.S. cuisine');</v>
      </c>
    </row>
    <row r="11" spans="1:6" x14ac:dyDescent="0.25">
      <c r="A11">
        <v>9</v>
      </c>
      <c r="B11" t="s">
        <v>238</v>
      </c>
      <c r="C11" s="9">
        <v>3</v>
      </c>
      <c r="D11" t="s">
        <v>237</v>
      </c>
      <c r="F11" t="str">
        <f t="shared" si="0"/>
        <v>INSERT INTO Items VALUES('9', 'Nachos', '3', 'Tex-Mex dish from northern Mexico. The dish is composed of tortilla chips (totopos) covered with cheese or cheese-based sauce, and is often served as a snack.');</v>
      </c>
    </row>
    <row r="12" spans="1:6" x14ac:dyDescent="0.25">
      <c r="A12">
        <v>10</v>
      </c>
      <c r="B12" t="s">
        <v>240</v>
      </c>
      <c r="C12" s="9">
        <v>2</v>
      </c>
      <c r="D12" t="s">
        <v>239</v>
      </c>
      <c r="F12" t="str">
        <f t="shared" si="0"/>
        <v>INSERT INTO Items VALUES('10', 'Tacos', '2', 'traditional Mexican dish composed of a corn or wheattortilla folded or rolled around a filling.');</v>
      </c>
    </row>
    <row r="13" spans="1:6" x14ac:dyDescent="0.25">
      <c r="A13">
        <v>11</v>
      </c>
      <c r="B13" t="s">
        <v>241</v>
      </c>
      <c r="C13" s="9">
        <v>9</v>
      </c>
      <c r="D13" t="s">
        <v>242</v>
      </c>
      <c r="F13" t="str">
        <f t="shared" si="0"/>
        <v>INSERT INTO Items VALUES('11', 'Tripas', '9', 'small intestines of farm animals that have been cleaned, boiled and grilled');</v>
      </c>
    </row>
    <row r="14" spans="1:6" x14ac:dyDescent="0.25">
      <c r="A14">
        <v>12</v>
      </c>
      <c r="B14" t="s">
        <v>210</v>
      </c>
      <c r="C14" s="9">
        <v>6</v>
      </c>
      <c r="D14" t="s">
        <v>211</v>
      </c>
      <c r="F14" t="str">
        <f t="shared" si="0"/>
        <v>INSERT INTO Items VALUES('12', 'Burritos', '6', 'A flour tortilla wrapped around a filling, as of beef, beans, or cheese');</v>
      </c>
    </row>
    <row r="15" spans="1:6" x14ac:dyDescent="0.25">
      <c r="A15">
        <v>13</v>
      </c>
      <c r="B15" t="s">
        <v>212</v>
      </c>
      <c r="C15" s="9">
        <v>5</v>
      </c>
      <c r="D15" t="s">
        <v>213</v>
      </c>
      <c r="F15" t="str">
        <f t="shared" si="0"/>
        <v>INSERT INTO Items VALUES('13', 'Quesadilla', '5', 'Flour tortilla filled with meat &amp; cheese heated on a griddle');</v>
      </c>
    </row>
    <row r="16" spans="1:6" x14ac:dyDescent="0.25">
      <c r="A16">
        <v>14</v>
      </c>
      <c r="B16" t="s">
        <v>214</v>
      </c>
      <c r="C16" s="9">
        <v>7.5</v>
      </c>
      <c r="D16" t="s">
        <v>215</v>
      </c>
      <c r="F16" t="str">
        <f t="shared" si="0"/>
        <v>INSERT INTO Items VALUES('14', 'Gyro', '7.5', 'Greek dish made of meat cooked on a vertical rotisserie, normally pork, chicken, beef, veal, lamb or mutton, or other alternatives such as feta or haloumi cheese, and usually served wrapped in a flatbread such as pita');</v>
      </c>
    </row>
    <row r="17" spans="1:6" x14ac:dyDescent="0.25">
      <c r="A17">
        <v>15</v>
      </c>
      <c r="B17" t="s">
        <v>216</v>
      </c>
      <c r="C17" s="9">
        <v>8</v>
      </c>
      <c r="D17" t="s">
        <v>217</v>
      </c>
      <c r="F17" t="str">
        <f t="shared" si="0"/>
        <v>INSERT INTO Items VALUES('15', 'Dakos', '8', 'Dry barley rusk, soaked in olive oil and topped with diced tomatoes, herbs, and feta cheese. Capers are often added also');</v>
      </c>
    </row>
    <row r="18" spans="1:6" x14ac:dyDescent="0.25">
      <c r="A18">
        <v>16</v>
      </c>
      <c r="B18" t="s">
        <v>219</v>
      </c>
      <c r="C18" s="9">
        <v>6.5</v>
      </c>
      <c r="D18" t="s">
        <v>218</v>
      </c>
      <c r="F18" t="str">
        <f t="shared" si="0"/>
        <v>INSERT INTO Items VALUES('16', 'Pastitsio', '6.5', 'A baked pasta dish with a filling of ground, spiced minced meat and a Bechamel sauce topping.');</v>
      </c>
    </row>
    <row r="19" spans="1:6" x14ac:dyDescent="0.25">
      <c r="A19">
        <v>17</v>
      </c>
      <c r="B19" t="s">
        <v>220</v>
      </c>
      <c r="C19" s="9">
        <v>5.5</v>
      </c>
      <c r="D19" t="s">
        <v>221</v>
      </c>
      <c r="F19" t="str">
        <f t="shared" si="0"/>
        <v>INSERT INTO Items VALUES('17', 'Spetsofai ', '5.5', 'A dish made from country-style sausages, peppers, onions and wine. ');</v>
      </c>
    </row>
    <row r="20" spans="1:6" x14ac:dyDescent="0.25">
      <c r="A20">
        <v>18</v>
      </c>
      <c r="B20" t="s">
        <v>222</v>
      </c>
      <c r="C20" s="9">
        <v>4.5</v>
      </c>
      <c r="D20" t="s">
        <v>326</v>
      </c>
      <c r="F20" t="str">
        <f t="shared" si="0"/>
        <v>INSERT INTO Items VALUES('18', 'Rizogalo ', '4.5', 'Literally meaning rice-milk, this is the Greek version of rice pudding. Commonly sprinkled with cinnamon');</v>
      </c>
    </row>
    <row r="21" spans="1:6" x14ac:dyDescent="0.25">
      <c r="A21">
        <v>19</v>
      </c>
      <c r="B21" t="s">
        <v>244</v>
      </c>
      <c r="C21" s="9">
        <v>3.5</v>
      </c>
      <c r="D21" t="s">
        <v>243</v>
      </c>
      <c r="F21" t="str">
        <f t="shared" si="0"/>
        <v>INSERT INTO Items VALUES('19', 'Greek Salad', '3.5', 'tomatoes, sliced cucumbers, onion, feta cheese, and olives (usually Kalamata olives), typically seasoned with salt and oregano, and dressed with olive oil. Sliced capsicum, usually green, is often added also.');</v>
      </c>
    </row>
    <row r="22" spans="1:6" x14ac:dyDescent="0.25">
      <c r="A22">
        <v>20</v>
      </c>
      <c r="B22" t="s">
        <v>245</v>
      </c>
      <c r="C22" s="9">
        <v>4</v>
      </c>
      <c r="D22" t="s">
        <v>246</v>
      </c>
      <c r="F22" t="str">
        <f t="shared" si="0"/>
        <v>INSERT INTO Items VALUES('20', 'Kourabiedes', '4', 'Christmas cookies made by kneading flour, butter and crushed roasted almonds, then generously dusted with powdered sugar. Can also be baked for Easter.');</v>
      </c>
    </row>
    <row r="23" spans="1:6" x14ac:dyDescent="0.25">
      <c r="A23">
        <v>21</v>
      </c>
      <c r="B23" t="s">
        <v>248</v>
      </c>
      <c r="C23" s="9">
        <v>13.99</v>
      </c>
      <c r="D23" t="s">
        <v>247</v>
      </c>
      <c r="F23" t="str">
        <f t="shared" si="0"/>
        <v>INSERT INTO Items VALUES('21', 'Lamb Shahi Korma', '13.99', 'Boneless pieces of lamb in velvety spiced sauce, enriched with nut and cream.');</v>
      </c>
    </row>
    <row r="24" spans="1:6" x14ac:dyDescent="0.25">
      <c r="A24">
        <v>22</v>
      </c>
      <c r="B24" t="s">
        <v>249</v>
      </c>
      <c r="C24" s="9">
        <v>3.25</v>
      </c>
      <c r="D24" t="s">
        <v>250</v>
      </c>
      <c r="F24" t="str">
        <f t="shared" si="0"/>
        <v>INSERT INTO Items VALUES('22', 'Vegetable Samosa', '3.25', 'Fried pastry shells stuffed with mildly spiced potatoes and peas.');</v>
      </c>
    </row>
    <row r="25" spans="1:6" x14ac:dyDescent="0.25">
      <c r="A25">
        <v>23</v>
      </c>
      <c r="B25" t="s">
        <v>251</v>
      </c>
      <c r="C25" s="9">
        <v>13.99</v>
      </c>
      <c r="D25" t="s">
        <v>252</v>
      </c>
      <c r="F25" t="str">
        <f t="shared" si="0"/>
        <v>INSERT INTO Items VALUES('23', 'Seekh Kabab Sizzler', '13.99', 'Minced lamb blended with herbs and spices, broiled on long skewers over clay oven.');</v>
      </c>
    </row>
    <row r="26" spans="1:6" x14ac:dyDescent="0.25">
      <c r="A26">
        <v>24</v>
      </c>
      <c r="B26" t="s">
        <v>253</v>
      </c>
      <c r="C26" s="9">
        <v>15.25</v>
      </c>
      <c r="D26" t="s">
        <v>254</v>
      </c>
      <c r="F26" t="str">
        <f t="shared" si="0"/>
        <v>INSERT INTO Items VALUES('24', 'Bar-B-Que Ribs', '15.25', 'Delicious beef ribs drenched in BBQ sauce.');</v>
      </c>
    </row>
    <row r="27" spans="1:6" x14ac:dyDescent="0.25">
      <c r="A27">
        <v>25</v>
      </c>
      <c r="B27" t="s">
        <v>259</v>
      </c>
      <c r="C27" s="9">
        <v>8.99</v>
      </c>
      <c r="D27" t="s">
        <v>255</v>
      </c>
      <c r="F27" t="str">
        <f t="shared" si="0"/>
        <v>INSERT INTO Items VALUES('25', 'Italian B.M.T. Sub', '8.99', 'This all-time Italian classic is filled with Genoa salami, spicy pepperoni, and Black Forest Ham. Get it made the way you say with your favorite veggies on freshly baked bread. ');</v>
      </c>
    </row>
    <row r="28" spans="1:6" x14ac:dyDescent="0.25">
      <c r="A28">
        <v>26</v>
      </c>
      <c r="B28" t="s">
        <v>256</v>
      </c>
      <c r="C28" s="9">
        <v>9.65</v>
      </c>
      <c r="D28" t="s">
        <v>257</v>
      </c>
      <c r="F28" t="str">
        <f t="shared" si="0"/>
        <v>INSERT INTO Items VALUES('26', 'Black Forest Ham Sub', '9.65', 'The Black Forest Ham has never been better. Load it up with all the crunchy veggies you like on your choice of freshly baked bread. Even try it fresh toasted with melty cheese and mustard. Yum! ');</v>
      </c>
    </row>
    <row r="29" spans="1:6" x14ac:dyDescent="0.25">
      <c r="A29">
        <v>27</v>
      </c>
      <c r="B29" t="s">
        <v>258</v>
      </c>
      <c r="C29" s="9">
        <v>9</v>
      </c>
      <c r="D29" t="s">
        <v>260</v>
      </c>
      <c r="F29" t="str">
        <f t="shared" si="0"/>
        <v>INSERT INTO Items VALUES('27', 'Turkey Reuben Sub', '9', 'A delicious twist on the classic reuben. The twist? Swap the corned beef with a hearty, double-meat portion of oven roasted turkey breast. Enjoy it with Bavarian-style sauerkraut, creamy Thousand Island dressing, and melted Swiss cheese on New freshly-baked Rye Bread.');</v>
      </c>
    </row>
    <row r="30" spans="1:6" x14ac:dyDescent="0.25">
      <c r="A30">
        <v>28</v>
      </c>
      <c r="B30" t="s">
        <v>261</v>
      </c>
      <c r="C30" s="9">
        <v>2.25</v>
      </c>
      <c r="D30" t="s">
        <v>262</v>
      </c>
      <c r="F30" t="str">
        <f t="shared" si="0"/>
        <v>INSERT INTO Items VALUES('28', 'Corn Chowder Soup', '2.25', 'Thick &amp; hearty corn chowder soup.');</v>
      </c>
    </row>
    <row r="31" spans="1:6" x14ac:dyDescent="0.25">
      <c r="A31">
        <v>29</v>
      </c>
      <c r="B31" t="s">
        <v>264</v>
      </c>
      <c r="C31" s="9">
        <v>3</v>
      </c>
      <c r="D31" t="s">
        <v>263</v>
      </c>
      <c r="F31" t="str">
        <f t="shared" si="0"/>
        <v>INSERT INTO Items VALUES('29', 'Straciatella with Escarole Soup', '3', 'Straciatella is the Italian version of egg drop soup. ');</v>
      </c>
    </row>
    <row r="32" spans="1:6" x14ac:dyDescent="0.25">
      <c r="A32">
        <v>30</v>
      </c>
      <c r="B32" t="s">
        <v>265</v>
      </c>
      <c r="C32" s="9">
        <v>1.75</v>
      </c>
      <c r="D32" t="s">
        <v>272</v>
      </c>
      <c r="F32" t="str">
        <f t="shared" si="0"/>
        <v>INSERT INTO Items VALUES('30', 'Egg Roll', '1.75', 'Egg rolls are usually stuffed with pork, shrimp, or chicken, adding cabbage, carrots, bean sprouts and other vegetables, and then deep fried.');</v>
      </c>
    </row>
    <row r="33" spans="1:6" x14ac:dyDescent="0.25">
      <c r="A33">
        <v>31</v>
      </c>
      <c r="B33" t="s">
        <v>266</v>
      </c>
      <c r="C33" s="9">
        <v>8.5</v>
      </c>
      <c r="D33" s="9" t="s">
        <v>271</v>
      </c>
      <c r="F33" t="str">
        <f t="shared" si="0"/>
        <v>INSERT INTO Items VALUES('31', 'Sweet &amp; Sour Pork', '8.5', 'Sweet and sour pork has a bright orange-red color, and a delicious sweet and sour taste.');</v>
      </c>
    </row>
    <row r="34" spans="1:6" x14ac:dyDescent="0.25">
      <c r="A34">
        <v>32</v>
      </c>
      <c r="B34" t="s">
        <v>267</v>
      </c>
      <c r="C34" s="9">
        <v>7</v>
      </c>
      <c r="D34" s="9" t="s">
        <v>270</v>
      </c>
      <c r="F34" t="str">
        <f t="shared" si="0"/>
        <v>INSERT INTO Items VALUES('32', 'Gong Bao Chicken', '7', 'This is a famous Sichuan-style specialty, popular with both Chinese and foreigners. The major ingredients are diced chicken, dried chili, and fried peanuts.');</v>
      </c>
    </row>
    <row r="35" spans="1:6" x14ac:dyDescent="0.25">
      <c r="A35">
        <v>33</v>
      </c>
      <c r="B35" t="s">
        <v>268</v>
      </c>
      <c r="C35" s="9">
        <v>9</v>
      </c>
      <c r="D35" s="9" t="s">
        <v>269</v>
      </c>
      <c r="F35" t="str">
        <f t="shared" si="0"/>
        <v>INSERT INTO Items VALUES('33', 'Ma Po Tofu', '9', 'Ma po tofu is one of the most famous dishes in Chuan Cuisine with a history of more than 100 years. Ma (麻) describes a spicy and hot taste which comes from pepper powder, one kind of condiment usually used in Chuan Cuisine.');</v>
      </c>
    </row>
    <row r="36" spans="1:6" x14ac:dyDescent="0.25">
      <c r="A36">
        <v>34</v>
      </c>
      <c r="B36" t="s">
        <v>273</v>
      </c>
      <c r="C36" s="9">
        <v>7</v>
      </c>
      <c r="D36" t="s">
        <v>276</v>
      </c>
      <c r="F36" t="str">
        <f t="shared" si="0"/>
        <v>INSERT INTO Items VALUES('34', 'Wontons', '7', 'Since the Tang Dynasty (618–907), it has been a custom for people to eat wontons on the winter solstice.');</v>
      </c>
    </row>
    <row r="37" spans="1:6" x14ac:dyDescent="0.25">
      <c r="A37">
        <v>35</v>
      </c>
      <c r="B37" t="s">
        <v>274</v>
      </c>
      <c r="C37" s="9">
        <v>7.7</v>
      </c>
      <c r="D37" t="s">
        <v>277</v>
      </c>
      <c r="F37" t="str">
        <f t="shared" si="0"/>
        <v>INSERT INTO Items VALUES('35', 'Dumplings', '7.7', 'With a long history of more than 1,800 years, dumplings are a traditional food widely popular in North China. Dumplings consist of minced meat and chopped vegetables wrapped into a thin piece of dough skin.');</v>
      </c>
    </row>
    <row r="38" spans="1:6" x14ac:dyDescent="0.25">
      <c r="A38">
        <v>36</v>
      </c>
      <c r="B38" t="s">
        <v>275</v>
      </c>
      <c r="C38" s="9">
        <v>9.8000000000000007</v>
      </c>
      <c r="D38" t="s">
        <v>278</v>
      </c>
      <c r="F38" t="str">
        <f t="shared" si="0"/>
        <v>INSERT INTO Items VALUES('36', 'Chow Mein', '9.8', 'The "Chow mein" is the Cantonese pronunciation of the Chinese characters above, which means stir-fried noodles. Generally speaking, this stir-fried dish consists of noodles, meat (usually chicken, beef, shrimp, or pork), onions and celery.');</v>
      </c>
    </row>
    <row r="39" spans="1:6" x14ac:dyDescent="0.25">
      <c r="A39">
        <v>37</v>
      </c>
      <c r="B39" t="s">
        <v>279</v>
      </c>
      <c r="C39" s="9">
        <v>9.5</v>
      </c>
      <c r="D39" t="s">
        <v>280</v>
      </c>
      <c r="F39" t="str">
        <f t="shared" si="0"/>
        <v>INSERT INTO Items VALUES('37', 'Spaghetti &amp; Meatballs', '9.5', 'Spaghetti, sauce and meatballs.');</v>
      </c>
    </row>
    <row r="40" spans="1:6" x14ac:dyDescent="0.25">
      <c r="A40">
        <v>38</v>
      </c>
      <c r="B40" t="s">
        <v>281</v>
      </c>
      <c r="C40" s="9">
        <v>8</v>
      </c>
      <c r="D40" t="s">
        <v>282</v>
      </c>
      <c r="F40" t="str">
        <f t="shared" si="0"/>
        <v>INSERT INTO Items VALUES('38', 'Potato Gnocchi with Pesto', '8', 'Potato Gnocchi served with savory pesto sauce.');</v>
      </c>
    </row>
    <row r="41" spans="1:6" x14ac:dyDescent="0.25">
      <c r="A41">
        <v>39</v>
      </c>
      <c r="B41" t="s">
        <v>283</v>
      </c>
      <c r="C41" s="9">
        <v>12</v>
      </c>
      <c r="D41" t="s">
        <v>284</v>
      </c>
      <c r="F41" t="str">
        <f t="shared" si="0"/>
        <v>INSERT INTO Items VALUES('39', 'Lasagne', '12', 'wide, flat-shaped pasta, and possibly one of the oldest types of pasta');</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tabSelected="1" topLeftCell="A54" workbookViewId="0">
      <selection activeCell="E73" sqref="E73"/>
    </sheetView>
  </sheetViews>
  <sheetFormatPr defaultRowHeight="15" x14ac:dyDescent="0.25"/>
  <cols>
    <col min="1" max="1" width="7" bestFit="1" customWidth="1"/>
    <col min="2" max="2" width="12.42578125" bestFit="1" customWidth="1"/>
    <col min="4" max="4" width="35.42578125" bestFit="1" customWidth="1"/>
  </cols>
  <sheetData>
    <row r="1" spans="1:4" x14ac:dyDescent="0.25">
      <c r="A1" t="s">
        <v>203</v>
      </c>
      <c r="B1" t="s">
        <v>285</v>
      </c>
      <c r="D1" t="s">
        <v>34</v>
      </c>
    </row>
    <row r="2" spans="1:4" x14ac:dyDescent="0.25">
      <c r="A2">
        <v>0</v>
      </c>
      <c r="B2">
        <v>0</v>
      </c>
      <c r="D2" t="str">
        <f>"INSERT INTO Serves VALUES ('"&amp;A2&amp;"', '"&amp;B2&amp;"');"</f>
        <v>INSERT INTO Serves VALUES ('0', '0');</v>
      </c>
    </row>
    <row r="3" spans="1:4" x14ac:dyDescent="0.25">
      <c r="A3">
        <v>3</v>
      </c>
      <c r="B3">
        <v>0</v>
      </c>
      <c r="D3" t="str">
        <f t="shared" ref="D3:D66" si="0">"INSERT INTO Serves VALUES ('"&amp;A3&amp;"', '"&amp;B3&amp;"');"</f>
        <v>INSERT INTO Serves VALUES ('3', '0');</v>
      </c>
    </row>
    <row r="4" spans="1:4" x14ac:dyDescent="0.25">
      <c r="A4">
        <v>37</v>
      </c>
      <c r="B4">
        <v>0</v>
      </c>
      <c r="D4" t="str">
        <f t="shared" si="0"/>
        <v>INSERT INTO Serves VALUES ('37', '0');</v>
      </c>
    </row>
    <row r="5" spans="1:4" x14ac:dyDescent="0.25">
      <c r="A5">
        <v>10</v>
      </c>
      <c r="B5">
        <v>1</v>
      </c>
      <c r="D5" t="str">
        <f t="shared" si="0"/>
        <v>INSERT INTO Serves VALUES ('10', '1');</v>
      </c>
    </row>
    <row r="6" spans="1:4" x14ac:dyDescent="0.25">
      <c r="A6">
        <v>11</v>
      </c>
      <c r="B6">
        <v>1</v>
      </c>
      <c r="D6" t="str">
        <f t="shared" si="0"/>
        <v>INSERT INTO Serves VALUES ('11', '1');</v>
      </c>
    </row>
    <row r="7" spans="1:4" x14ac:dyDescent="0.25">
      <c r="A7">
        <v>12</v>
      </c>
      <c r="B7">
        <v>1</v>
      </c>
      <c r="D7" t="str">
        <f t="shared" si="0"/>
        <v>INSERT INTO Serves VALUES ('12', '1');</v>
      </c>
    </row>
    <row r="8" spans="1:4" x14ac:dyDescent="0.25">
      <c r="A8">
        <v>0</v>
      </c>
      <c r="B8">
        <v>2</v>
      </c>
      <c r="D8" t="str">
        <f t="shared" si="0"/>
        <v>INSERT INTO Serves VALUES ('0', '2');</v>
      </c>
    </row>
    <row r="9" spans="1:4" x14ac:dyDescent="0.25">
      <c r="A9">
        <v>24</v>
      </c>
      <c r="B9">
        <v>2</v>
      </c>
      <c r="D9" t="str">
        <f t="shared" si="0"/>
        <v>INSERT INTO Serves VALUES ('24', '2');</v>
      </c>
    </row>
    <row r="10" spans="1:4" x14ac:dyDescent="0.25">
      <c r="A10">
        <v>39</v>
      </c>
      <c r="B10">
        <v>2</v>
      </c>
      <c r="D10" t="str">
        <f t="shared" si="0"/>
        <v>INSERT INTO Serves VALUES ('39', '2');</v>
      </c>
    </row>
    <row r="11" spans="1:4" x14ac:dyDescent="0.25">
      <c r="A11">
        <v>13</v>
      </c>
      <c r="B11">
        <v>3</v>
      </c>
      <c r="D11" t="str">
        <f t="shared" si="0"/>
        <v>INSERT INTO Serves VALUES ('13', '3');</v>
      </c>
    </row>
    <row r="12" spans="1:4" x14ac:dyDescent="0.25">
      <c r="A12">
        <v>7</v>
      </c>
      <c r="B12">
        <v>3</v>
      </c>
      <c r="D12" t="str">
        <f t="shared" si="0"/>
        <v>INSERT INTO Serves VALUES ('7', '3');</v>
      </c>
    </row>
    <row r="13" spans="1:4" x14ac:dyDescent="0.25">
      <c r="A13">
        <v>9</v>
      </c>
      <c r="B13">
        <v>3</v>
      </c>
      <c r="D13" t="str">
        <f t="shared" si="0"/>
        <v>INSERT INTO Serves VALUES ('9', '3');</v>
      </c>
    </row>
    <row r="14" spans="1:4" x14ac:dyDescent="0.25">
      <c r="A14">
        <v>0</v>
      </c>
      <c r="B14">
        <v>4</v>
      </c>
      <c r="D14" t="str">
        <f t="shared" si="0"/>
        <v>INSERT INTO Serves VALUES ('0', '4');</v>
      </c>
    </row>
    <row r="15" spans="1:4" x14ac:dyDescent="0.25">
      <c r="A15">
        <v>1</v>
      </c>
      <c r="B15">
        <v>4</v>
      </c>
      <c r="D15" t="str">
        <f t="shared" si="0"/>
        <v>INSERT INTO Serves VALUES ('1', '4');</v>
      </c>
    </row>
    <row r="16" spans="1:4" x14ac:dyDescent="0.25">
      <c r="A16">
        <v>28</v>
      </c>
      <c r="B16">
        <v>4</v>
      </c>
      <c r="D16" t="str">
        <f t="shared" si="0"/>
        <v>INSERT INTO Serves VALUES ('28', '4');</v>
      </c>
    </row>
    <row r="17" spans="1:4" x14ac:dyDescent="0.25">
      <c r="A17">
        <v>7</v>
      </c>
      <c r="B17">
        <v>5</v>
      </c>
      <c r="D17" t="str">
        <f t="shared" si="0"/>
        <v>INSERT INTO Serves VALUES ('7', '5');</v>
      </c>
    </row>
    <row r="18" spans="1:4" x14ac:dyDescent="0.25">
      <c r="A18">
        <v>8</v>
      </c>
      <c r="B18">
        <v>5</v>
      </c>
      <c r="D18" t="str">
        <f t="shared" si="0"/>
        <v>INSERT INTO Serves VALUES ('8', '5');</v>
      </c>
    </row>
    <row r="19" spans="1:4" x14ac:dyDescent="0.25">
      <c r="A19">
        <v>9</v>
      </c>
      <c r="B19">
        <v>5</v>
      </c>
      <c r="D19" t="str">
        <f t="shared" si="0"/>
        <v>INSERT INTO Serves VALUES ('9', '5');</v>
      </c>
    </row>
    <row r="20" spans="1:4" x14ac:dyDescent="0.25">
      <c r="A20">
        <v>30</v>
      </c>
      <c r="B20">
        <v>6</v>
      </c>
      <c r="D20" t="str">
        <f t="shared" si="0"/>
        <v>INSERT INTO Serves VALUES ('30', '6');</v>
      </c>
    </row>
    <row r="21" spans="1:4" x14ac:dyDescent="0.25">
      <c r="A21">
        <v>31</v>
      </c>
      <c r="B21">
        <v>6</v>
      </c>
      <c r="D21" t="str">
        <f t="shared" si="0"/>
        <v>INSERT INTO Serves VALUES ('31', '6');</v>
      </c>
    </row>
    <row r="22" spans="1:4" x14ac:dyDescent="0.25">
      <c r="A22">
        <v>32</v>
      </c>
      <c r="B22">
        <v>6</v>
      </c>
      <c r="D22" t="str">
        <f t="shared" si="0"/>
        <v>INSERT INTO Serves VALUES ('32', '6');</v>
      </c>
    </row>
    <row r="23" spans="1:4" x14ac:dyDescent="0.25">
      <c r="A23">
        <v>3</v>
      </c>
      <c r="B23">
        <v>7</v>
      </c>
      <c r="D23" t="str">
        <f t="shared" si="0"/>
        <v>INSERT INTO Serves VALUES ('3', '7');</v>
      </c>
    </row>
    <row r="24" spans="1:4" x14ac:dyDescent="0.25">
      <c r="A24">
        <v>6</v>
      </c>
      <c r="B24">
        <v>7</v>
      </c>
      <c r="D24" t="str">
        <f t="shared" si="0"/>
        <v>INSERT INTO Serves VALUES ('6', '7');</v>
      </c>
    </row>
    <row r="25" spans="1:4" x14ac:dyDescent="0.25">
      <c r="A25">
        <v>37</v>
      </c>
      <c r="B25">
        <v>7</v>
      </c>
      <c r="D25" t="str">
        <f t="shared" si="0"/>
        <v>INSERT INTO Serves VALUES ('37', '7');</v>
      </c>
    </row>
    <row r="26" spans="1:4" x14ac:dyDescent="0.25">
      <c r="A26">
        <v>4</v>
      </c>
      <c r="B26">
        <v>8</v>
      </c>
      <c r="D26" t="str">
        <f t="shared" si="0"/>
        <v>INSERT INTO Serves VALUES ('4', '8');</v>
      </c>
    </row>
    <row r="27" spans="1:4" x14ac:dyDescent="0.25">
      <c r="A27">
        <v>0</v>
      </c>
      <c r="B27">
        <v>9</v>
      </c>
      <c r="D27" t="str">
        <f t="shared" si="0"/>
        <v>INSERT INTO Serves VALUES ('0', '9');</v>
      </c>
    </row>
    <row r="28" spans="1:4" x14ac:dyDescent="0.25">
      <c r="A28">
        <v>1</v>
      </c>
      <c r="B28">
        <v>9</v>
      </c>
      <c r="D28" t="str">
        <f t="shared" si="0"/>
        <v>INSERT INTO Serves VALUES ('1', '9');</v>
      </c>
    </row>
    <row r="29" spans="1:4" x14ac:dyDescent="0.25">
      <c r="A29">
        <v>6</v>
      </c>
      <c r="B29">
        <v>9</v>
      </c>
      <c r="D29" t="str">
        <f t="shared" si="0"/>
        <v>INSERT INTO Serves VALUES ('6', '9');</v>
      </c>
    </row>
    <row r="30" spans="1:4" x14ac:dyDescent="0.25">
      <c r="A30">
        <v>9</v>
      </c>
      <c r="B30">
        <v>10</v>
      </c>
      <c r="D30" t="str">
        <f t="shared" si="0"/>
        <v>INSERT INTO Serves VALUES ('9', '10');</v>
      </c>
    </row>
    <row r="31" spans="1:4" x14ac:dyDescent="0.25">
      <c r="A31">
        <v>1</v>
      </c>
      <c r="B31">
        <v>10</v>
      </c>
      <c r="D31" t="str">
        <f t="shared" si="0"/>
        <v>INSERT INTO Serves VALUES ('1', '10');</v>
      </c>
    </row>
    <row r="32" spans="1:4" x14ac:dyDescent="0.25">
      <c r="A32">
        <v>23</v>
      </c>
      <c r="B32">
        <v>10</v>
      </c>
      <c r="D32" t="str">
        <f t="shared" si="0"/>
        <v>INSERT INTO Serves VALUES ('23', '10');</v>
      </c>
    </row>
    <row r="33" spans="1:4" x14ac:dyDescent="0.25">
      <c r="A33">
        <v>4</v>
      </c>
      <c r="B33">
        <v>11</v>
      </c>
      <c r="D33" t="str">
        <f t="shared" si="0"/>
        <v>INSERT INTO Serves VALUES ('4', '11');</v>
      </c>
    </row>
    <row r="34" spans="1:4" x14ac:dyDescent="0.25">
      <c r="A34">
        <v>19</v>
      </c>
      <c r="B34">
        <v>12</v>
      </c>
      <c r="D34" t="str">
        <f t="shared" si="0"/>
        <v>INSERT INTO Serves VALUES ('19', '12');</v>
      </c>
    </row>
    <row r="35" spans="1:4" x14ac:dyDescent="0.25">
      <c r="A35">
        <v>6</v>
      </c>
      <c r="B35">
        <v>12</v>
      </c>
      <c r="D35" t="str">
        <f t="shared" si="0"/>
        <v>INSERT INTO Serves VALUES ('6', '12');</v>
      </c>
    </row>
    <row r="36" spans="1:4" x14ac:dyDescent="0.25">
      <c r="A36">
        <v>31</v>
      </c>
      <c r="B36">
        <v>12</v>
      </c>
      <c r="D36" t="str">
        <f t="shared" si="0"/>
        <v>INSERT INTO Serves VALUES ('31', '12');</v>
      </c>
    </row>
    <row r="37" spans="1:4" x14ac:dyDescent="0.25">
      <c r="A37">
        <v>25</v>
      </c>
      <c r="B37">
        <v>13</v>
      </c>
      <c r="D37" t="str">
        <f t="shared" si="0"/>
        <v>INSERT INTO Serves VALUES ('25', '13');</v>
      </c>
    </row>
    <row r="38" spans="1:4" x14ac:dyDescent="0.25">
      <c r="A38">
        <v>28</v>
      </c>
      <c r="B38">
        <v>13</v>
      </c>
      <c r="D38" t="str">
        <f t="shared" si="0"/>
        <v>INSERT INTO Serves VALUES ('28', '13');</v>
      </c>
    </row>
    <row r="39" spans="1:4" x14ac:dyDescent="0.25">
      <c r="A39">
        <v>29</v>
      </c>
      <c r="B39">
        <v>13</v>
      </c>
      <c r="D39" t="str">
        <f t="shared" si="0"/>
        <v>INSERT INTO Serves VALUES ('29', '13');</v>
      </c>
    </row>
    <row r="40" spans="1:4" x14ac:dyDescent="0.25">
      <c r="A40">
        <v>24</v>
      </c>
      <c r="B40">
        <v>14</v>
      </c>
      <c r="D40" t="str">
        <f t="shared" si="0"/>
        <v>INSERT INTO Serves VALUES ('24', '14');</v>
      </c>
    </row>
    <row r="41" spans="1:4" x14ac:dyDescent="0.25">
      <c r="A41">
        <v>1</v>
      </c>
      <c r="B41">
        <v>14</v>
      </c>
      <c r="D41" t="str">
        <f t="shared" si="0"/>
        <v>INSERT INTO Serves VALUES ('1', '14');</v>
      </c>
    </row>
    <row r="42" spans="1:4" x14ac:dyDescent="0.25">
      <c r="A42">
        <v>3</v>
      </c>
      <c r="B42">
        <v>14</v>
      </c>
      <c r="D42" t="str">
        <f t="shared" si="0"/>
        <v>INSERT INTO Serves VALUES ('3', '14');</v>
      </c>
    </row>
    <row r="43" spans="1:4" x14ac:dyDescent="0.25">
      <c r="A43">
        <v>14</v>
      </c>
      <c r="B43">
        <v>15</v>
      </c>
      <c r="D43" t="str">
        <f t="shared" si="0"/>
        <v>INSERT INTO Serves VALUES ('14', '15');</v>
      </c>
    </row>
    <row r="44" spans="1:4" x14ac:dyDescent="0.25">
      <c r="A44">
        <v>15</v>
      </c>
      <c r="B44">
        <v>15</v>
      </c>
      <c r="D44" t="str">
        <f t="shared" si="0"/>
        <v>INSERT INTO Serves VALUES ('15', '15');</v>
      </c>
    </row>
    <row r="45" spans="1:4" x14ac:dyDescent="0.25">
      <c r="A45">
        <v>16</v>
      </c>
      <c r="B45">
        <v>15</v>
      </c>
      <c r="D45" t="str">
        <f t="shared" si="0"/>
        <v>INSERT INTO Serves VALUES ('16', '15');</v>
      </c>
    </row>
    <row r="46" spans="1:4" x14ac:dyDescent="0.25">
      <c r="A46">
        <v>17</v>
      </c>
      <c r="B46">
        <v>15</v>
      </c>
      <c r="D46" t="str">
        <f t="shared" si="0"/>
        <v>INSERT INTO Serves VALUES ('17', '15');</v>
      </c>
    </row>
    <row r="47" spans="1:4" x14ac:dyDescent="0.25">
      <c r="A47">
        <v>18</v>
      </c>
      <c r="B47">
        <v>15</v>
      </c>
      <c r="D47" t="str">
        <f t="shared" si="0"/>
        <v>INSERT INTO Serves VALUES ('18', '15');</v>
      </c>
    </row>
    <row r="48" spans="1:4" x14ac:dyDescent="0.25">
      <c r="A48">
        <v>19</v>
      </c>
      <c r="B48">
        <v>15</v>
      </c>
      <c r="D48" t="str">
        <f t="shared" si="0"/>
        <v>INSERT INTO Serves VALUES ('19', '15');</v>
      </c>
    </row>
    <row r="49" spans="1:4" x14ac:dyDescent="0.25">
      <c r="A49">
        <v>20</v>
      </c>
      <c r="B49">
        <v>15</v>
      </c>
      <c r="D49" t="str">
        <f t="shared" si="0"/>
        <v>INSERT INTO Serves VALUES ('20', '15');</v>
      </c>
    </row>
    <row r="50" spans="1:4" x14ac:dyDescent="0.25">
      <c r="A50">
        <v>2</v>
      </c>
      <c r="B50">
        <v>16</v>
      </c>
      <c r="D50" t="str">
        <f t="shared" si="0"/>
        <v>INSERT INTO Serves VALUES ('2', '16');</v>
      </c>
    </row>
    <row r="51" spans="1:4" x14ac:dyDescent="0.25">
      <c r="A51">
        <v>35</v>
      </c>
      <c r="B51">
        <v>16</v>
      </c>
      <c r="D51" t="str">
        <f t="shared" si="0"/>
        <v>INSERT INTO Serves VALUES ('35', '16');</v>
      </c>
    </row>
    <row r="52" spans="1:4" x14ac:dyDescent="0.25">
      <c r="A52">
        <v>16</v>
      </c>
      <c r="B52">
        <v>16</v>
      </c>
      <c r="D52" t="str">
        <f t="shared" si="0"/>
        <v>INSERT INTO Serves VALUES ('16', '16');</v>
      </c>
    </row>
    <row r="53" spans="1:4" x14ac:dyDescent="0.25">
      <c r="A53">
        <v>0</v>
      </c>
      <c r="B53">
        <v>17</v>
      </c>
      <c r="D53" t="str">
        <f t="shared" si="0"/>
        <v>INSERT INTO Serves VALUES ('0', '17');</v>
      </c>
    </row>
    <row r="54" spans="1:4" x14ac:dyDescent="0.25">
      <c r="A54">
        <v>1</v>
      </c>
      <c r="B54">
        <v>17</v>
      </c>
      <c r="D54" t="str">
        <f t="shared" si="0"/>
        <v>INSERT INTO Serves VALUES ('1', '17');</v>
      </c>
    </row>
    <row r="55" spans="1:4" x14ac:dyDescent="0.25">
      <c r="A55">
        <v>2</v>
      </c>
      <c r="B55">
        <v>17</v>
      </c>
      <c r="D55" t="str">
        <f t="shared" si="0"/>
        <v>INSERT INTO Serves VALUES ('2', '17');</v>
      </c>
    </row>
    <row r="56" spans="1:4" x14ac:dyDescent="0.25">
      <c r="A56">
        <v>0</v>
      </c>
      <c r="B56">
        <v>18</v>
      </c>
      <c r="D56" t="str">
        <f t="shared" si="0"/>
        <v>INSERT INTO Serves VALUES ('0', '18');</v>
      </c>
    </row>
    <row r="57" spans="1:4" x14ac:dyDescent="0.25">
      <c r="A57">
        <v>1</v>
      </c>
      <c r="B57">
        <v>18</v>
      </c>
      <c r="D57" t="str">
        <f t="shared" si="0"/>
        <v>INSERT INTO Serves VALUES ('1', '18');</v>
      </c>
    </row>
    <row r="58" spans="1:4" x14ac:dyDescent="0.25">
      <c r="A58">
        <v>2</v>
      </c>
      <c r="B58">
        <v>18</v>
      </c>
      <c r="D58" t="str">
        <f t="shared" si="0"/>
        <v>INSERT INTO Serves VALUES ('2', '18');</v>
      </c>
    </row>
    <row r="59" spans="1:4" x14ac:dyDescent="0.25">
      <c r="A59">
        <v>25</v>
      </c>
      <c r="B59">
        <v>19</v>
      </c>
      <c r="D59" t="str">
        <f t="shared" si="0"/>
        <v>INSERT INTO Serves VALUES ('25', '19');</v>
      </c>
    </row>
    <row r="60" spans="1:4" x14ac:dyDescent="0.25">
      <c r="A60">
        <v>26</v>
      </c>
      <c r="B60">
        <v>19</v>
      </c>
      <c r="D60" t="str">
        <f t="shared" si="0"/>
        <v>INSERT INTO Serves VALUES ('26', '19');</v>
      </c>
    </row>
    <row r="61" spans="1:4" x14ac:dyDescent="0.25">
      <c r="A61">
        <v>27</v>
      </c>
      <c r="B61">
        <v>19</v>
      </c>
      <c r="D61" t="str">
        <f t="shared" si="0"/>
        <v>INSERT INTO Serves VALUES ('27', '19');</v>
      </c>
    </row>
    <row r="62" spans="1:4" x14ac:dyDescent="0.25">
      <c r="A62">
        <v>25</v>
      </c>
      <c r="B62">
        <v>20</v>
      </c>
      <c r="D62" t="str">
        <f t="shared" si="0"/>
        <v>INSERT INTO Serves VALUES ('25', '20');</v>
      </c>
    </row>
    <row r="63" spans="1:4" x14ac:dyDescent="0.25">
      <c r="A63">
        <v>26</v>
      </c>
      <c r="B63">
        <v>20</v>
      </c>
      <c r="D63" t="str">
        <f t="shared" si="0"/>
        <v>INSERT INTO Serves VALUES ('26', '20');</v>
      </c>
    </row>
    <row r="64" spans="1:4" x14ac:dyDescent="0.25">
      <c r="A64">
        <v>29</v>
      </c>
      <c r="B64">
        <v>20</v>
      </c>
      <c r="D64" t="str">
        <f t="shared" si="0"/>
        <v>INSERT INTO Serves VALUES ('29', '20');</v>
      </c>
    </row>
    <row r="65" spans="1:4" x14ac:dyDescent="0.25">
      <c r="A65">
        <v>36</v>
      </c>
      <c r="B65">
        <v>21</v>
      </c>
      <c r="D65" t="str">
        <f t="shared" si="0"/>
        <v>INSERT INTO Serves VALUES ('36', '21');</v>
      </c>
    </row>
    <row r="66" spans="1:4" x14ac:dyDescent="0.25">
      <c r="A66">
        <v>39</v>
      </c>
      <c r="B66">
        <v>21</v>
      </c>
      <c r="D66" t="str">
        <f t="shared" si="0"/>
        <v>INSERT INTO Serves VALUES ('39', '21');</v>
      </c>
    </row>
    <row r="67" spans="1:4" x14ac:dyDescent="0.25">
      <c r="A67">
        <v>10</v>
      </c>
      <c r="B67">
        <v>21</v>
      </c>
      <c r="D67" t="str">
        <f t="shared" ref="D67:D89" si="1">"INSERT INTO Serves VALUES ('"&amp;A67&amp;"', '"&amp;B67&amp;"');"</f>
        <v>INSERT INTO Serves VALUES ('10', '21');</v>
      </c>
    </row>
    <row r="68" spans="1:4" x14ac:dyDescent="0.25">
      <c r="A68">
        <v>10</v>
      </c>
      <c r="B68">
        <v>22</v>
      </c>
      <c r="D68" t="str">
        <f t="shared" si="1"/>
        <v>INSERT INTO Serves VALUES ('10', '22');</v>
      </c>
    </row>
    <row r="69" spans="1:4" x14ac:dyDescent="0.25">
      <c r="A69">
        <v>9</v>
      </c>
      <c r="B69">
        <v>22</v>
      </c>
      <c r="D69" t="str">
        <f t="shared" si="1"/>
        <v>INSERT INTO Serves VALUES ('9', '22');</v>
      </c>
    </row>
    <row r="70" spans="1:4" x14ac:dyDescent="0.25">
      <c r="A70">
        <v>12</v>
      </c>
      <c r="B70">
        <v>22</v>
      </c>
      <c r="D70" t="str">
        <f t="shared" si="1"/>
        <v>INSERT INTO Serves VALUES ('12', '22');</v>
      </c>
    </row>
    <row r="71" spans="1:4" x14ac:dyDescent="0.25">
      <c r="A71">
        <v>37</v>
      </c>
      <c r="B71">
        <v>23</v>
      </c>
      <c r="D71" t="str">
        <f t="shared" si="1"/>
        <v>INSERT INTO Serves VALUES ('37', '23');</v>
      </c>
    </row>
    <row r="72" spans="1:4" x14ac:dyDescent="0.25">
      <c r="A72">
        <v>38</v>
      </c>
      <c r="B72">
        <v>23</v>
      </c>
      <c r="D72" t="str">
        <f t="shared" si="1"/>
        <v>INSERT INTO Serves VALUES ('38', '23');</v>
      </c>
    </row>
    <row r="73" spans="1:4" x14ac:dyDescent="0.25">
      <c r="A73">
        <v>39</v>
      </c>
      <c r="B73">
        <v>23</v>
      </c>
      <c r="D73" t="str">
        <f t="shared" si="1"/>
        <v>INSERT INTO Serves VALUES ('39', '23');</v>
      </c>
    </row>
    <row r="74" spans="1:4" x14ac:dyDescent="0.25">
      <c r="A74">
        <v>4</v>
      </c>
      <c r="B74">
        <v>24</v>
      </c>
      <c r="D74" t="str">
        <f t="shared" si="1"/>
        <v>INSERT INTO Serves VALUES ('4', '24');</v>
      </c>
    </row>
    <row r="75" spans="1:4" x14ac:dyDescent="0.25">
      <c r="A75">
        <v>28</v>
      </c>
      <c r="B75">
        <v>25</v>
      </c>
      <c r="D75" t="str">
        <f t="shared" si="1"/>
        <v>INSERT INTO Serves VALUES ('28', '25');</v>
      </c>
    </row>
    <row r="76" spans="1:4" x14ac:dyDescent="0.25">
      <c r="A76">
        <v>3</v>
      </c>
      <c r="B76">
        <v>25</v>
      </c>
      <c r="D76" t="str">
        <f t="shared" si="1"/>
        <v>INSERT INTO Serves VALUES ('3', '25');</v>
      </c>
    </row>
    <row r="77" spans="1:4" x14ac:dyDescent="0.25">
      <c r="A77">
        <v>0</v>
      </c>
      <c r="B77">
        <v>25</v>
      </c>
      <c r="D77" t="str">
        <f t="shared" si="1"/>
        <v>INSERT INTO Serves VALUES ('0', '25');</v>
      </c>
    </row>
    <row r="78" spans="1:4" x14ac:dyDescent="0.25">
      <c r="A78">
        <v>28</v>
      </c>
      <c r="B78">
        <v>26</v>
      </c>
      <c r="D78" t="str">
        <f t="shared" si="1"/>
        <v>INSERT INTO Serves VALUES ('28', '26');</v>
      </c>
    </row>
    <row r="79" spans="1:4" x14ac:dyDescent="0.25">
      <c r="A79">
        <v>29</v>
      </c>
      <c r="B79">
        <v>26</v>
      </c>
      <c r="D79" t="str">
        <f t="shared" si="1"/>
        <v>INSERT INTO Serves VALUES ('29', '26');</v>
      </c>
    </row>
    <row r="80" spans="1:4" x14ac:dyDescent="0.25">
      <c r="A80">
        <v>25</v>
      </c>
      <c r="B80">
        <v>26</v>
      </c>
      <c r="D80" t="str">
        <f t="shared" si="1"/>
        <v>INSERT INTO Serves VALUES ('25', '26');</v>
      </c>
    </row>
    <row r="81" spans="1:4" x14ac:dyDescent="0.25">
      <c r="A81">
        <v>21</v>
      </c>
      <c r="B81">
        <v>27</v>
      </c>
      <c r="D81" t="str">
        <f t="shared" si="1"/>
        <v>INSERT INTO Serves VALUES ('21', '27');</v>
      </c>
    </row>
    <row r="82" spans="1:4" x14ac:dyDescent="0.25">
      <c r="A82">
        <v>22</v>
      </c>
      <c r="B82">
        <v>27</v>
      </c>
      <c r="D82" t="str">
        <f t="shared" si="1"/>
        <v>INSERT INTO Serves VALUES ('22', '27');</v>
      </c>
    </row>
    <row r="83" spans="1:4" x14ac:dyDescent="0.25">
      <c r="A83">
        <v>23</v>
      </c>
      <c r="B83">
        <v>27</v>
      </c>
      <c r="D83" t="str">
        <f t="shared" si="1"/>
        <v>INSERT INTO Serves VALUES ('23', '27');</v>
      </c>
    </row>
    <row r="84" spans="1:4" x14ac:dyDescent="0.25">
      <c r="A84">
        <v>30</v>
      </c>
      <c r="B84">
        <v>28</v>
      </c>
      <c r="D84" t="str">
        <f t="shared" si="1"/>
        <v>INSERT INTO Serves VALUES ('30', '28');</v>
      </c>
    </row>
    <row r="85" spans="1:4" x14ac:dyDescent="0.25">
      <c r="A85">
        <v>34</v>
      </c>
      <c r="B85">
        <v>28</v>
      </c>
      <c r="D85" t="str">
        <f t="shared" si="1"/>
        <v>INSERT INTO Serves VALUES ('34', '28');</v>
      </c>
    </row>
    <row r="86" spans="1:4" x14ac:dyDescent="0.25">
      <c r="A86">
        <v>33</v>
      </c>
      <c r="B86">
        <v>28</v>
      </c>
      <c r="D86" t="str">
        <f t="shared" si="1"/>
        <v>INSERT INTO Serves VALUES ('33', '28');</v>
      </c>
    </row>
    <row r="87" spans="1:4" x14ac:dyDescent="0.25">
      <c r="A87">
        <v>18</v>
      </c>
      <c r="B87">
        <v>29</v>
      </c>
      <c r="D87" t="str">
        <f t="shared" si="1"/>
        <v>INSERT INTO Serves VALUES ('18', '29');</v>
      </c>
    </row>
    <row r="88" spans="1:4" x14ac:dyDescent="0.25">
      <c r="A88">
        <v>39</v>
      </c>
      <c r="B88">
        <v>29</v>
      </c>
      <c r="D88" t="str">
        <f t="shared" si="1"/>
        <v>INSERT INTO Serves VALUES ('39', '29');</v>
      </c>
    </row>
    <row r="89" spans="1:4" x14ac:dyDescent="0.25">
      <c r="A89">
        <v>3</v>
      </c>
      <c r="B89">
        <v>29</v>
      </c>
      <c r="D89" t="str">
        <f t="shared" si="1"/>
        <v>INSERT INTO Serves VALUES ('3', '29');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Create Table Statements</vt:lpstr>
      <vt:lpstr>User Table</vt:lpstr>
      <vt:lpstr>Genre Table</vt:lpstr>
      <vt:lpstr>Restaurant Table</vt:lpstr>
      <vt:lpstr>Review Table</vt:lpstr>
      <vt:lpstr>Items Table</vt:lpstr>
      <vt:lpstr>Serves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dc:creator>
  <cp:lastModifiedBy>Matt</cp:lastModifiedBy>
  <cp:lastPrinted>2016-11-18T01:44:53Z</cp:lastPrinted>
  <dcterms:created xsi:type="dcterms:W3CDTF">2016-11-16T21:12:20Z</dcterms:created>
  <dcterms:modified xsi:type="dcterms:W3CDTF">2016-11-18T21:28:34Z</dcterms:modified>
</cp:coreProperties>
</file>