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ithub\shift_calculations\Chapter 1\"/>
    </mc:Choice>
  </mc:AlternateContent>
  <xr:revisionPtr revIDLastSave="0" documentId="13_ncr:1_{6AF8FBEA-54D1-463A-9939-B62661B2E5F3}" xr6:coauthVersionLast="47" xr6:coauthVersionMax="47" xr10:uidLastSave="{00000000-0000-0000-0000-000000000000}"/>
  <bookViews>
    <workbookView xWindow="-25320" yWindow="270" windowWidth="25440" windowHeight="15270" activeTab="5" xr2:uid="{00000000-000D-0000-FFFF-FFFF00000000}"/>
  </bookViews>
  <sheets>
    <sheet name="Allgemein" sheetId="1" r:id="rId1"/>
    <sheet name="13c-daten" sheetId="2" r:id="rId2"/>
    <sheet name="Datenanalyse-1" sheetId="3" r:id="rId3"/>
    <sheet name="Regressionsrechnung" sheetId="4" r:id="rId4"/>
    <sheet name="13C sp2" sheetId="5" r:id="rId5"/>
    <sheet name="13C sp3" sheetId="6" r:id="rId6"/>
    <sheet name="13C sp" sheetId="7" r:id="rId7"/>
  </sheets>
  <definedNames>
    <definedName name="_xlnm._FilterDatabase" localSheetId="1" hidden="1">'13c-daten'!$D$1:$D$984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29" i="5" l="1"/>
  <c r="S628" i="5"/>
  <c r="S627" i="5"/>
  <c r="R629" i="5"/>
  <c r="R628" i="5"/>
  <c r="R627" i="5"/>
  <c r="Q629" i="5"/>
  <c r="Q628" i="5"/>
  <c r="Q627" i="5"/>
  <c r="P627" i="5"/>
  <c r="Q625" i="5"/>
  <c r="R625" i="5"/>
  <c r="S625" i="5"/>
  <c r="Q626" i="5"/>
  <c r="R626" i="5"/>
  <c r="S626" i="5"/>
  <c r="Q631" i="5"/>
  <c r="R631" i="5"/>
  <c r="S631" i="5"/>
  <c r="P631" i="5"/>
  <c r="P623" i="5"/>
  <c r="P629" i="5"/>
  <c r="P628" i="5"/>
  <c r="P626" i="5"/>
  <c r="P625" i="5"/>
  <c r="Q622" i="5"/>
  <c r="R622" i="5"/>
  <c r="S622" i="5"/>
  <c r="Q623" i="5"/>
  <c r="R623" i="5"/>
  <c r="S623" i="5"/>
  <c r="P622" i="5"/>
  <c r="Q958" i="2"/>
  <c r="R958" i="2"/>
  <c r="S958" i="2"/>
  <c r="Q959" i="2"/>
  <c r="R959" i="2"/>
  <c r="S959" i="2"/>
  <c r="Q960" i="2"/>
  <c r="R960" i="2"/>
  <c r="S960" i="2"/>
  <c r="P960" i="2"/>
  <c r="P959" i="2"/>
  <c r="P958" i="2"/>
  <c r="I953" i="2" l="1"/>
  <c r="H953" i="2"/>
  <c r="G953" i="2"/>
  <c r="E953" i="2"/>
  <c r="F953" i="2"/>
  <c r="K36" i="3"/>
  <c r="K34" i="3"/>
  <c r="K31" i="3"/>
  <c r="P3" i="3"/>
  <c r="P3" i="2"/>
  <c r="Q3" i="2"/>
  <c r="R3" i="2"/>
  <c r="S3" i="2"/>
  <c r="P4" i="2"/>
  <c r="Q4" i="2"/>
  <c r="R4" i="2"/>
  <c r="S4" i="2"/>
  <c r="P5" i="2"/>
  <c r="Q5" i="2"/>
  <c r="R5" i="2"/>
  <c r="S5" i="2"/>
  <c r="P6" i="2"/>
  <c r="Q6" i="2"/>
  <c r="R6" i="2"/>
  <c r="S6" i="2"/>
  <c r="P7" i="2"/>
  <c r="Q7" i="2"/>
  <c r="R7" i="2"/>
  <c r="S7" i="2"/>
  <c r="P8" i="2"/>
  <c r="Q8" i="2"/>
  <c r="R8" i="2"/>
  <c r="S8" i="2"/>
  <c r="P9" i="2"/>
  <c r="Q9" i="2"/>
  <c r="R9" i="2"/>
  <c r="S9" i="2"/>
  <c r="P10" i="2"/>
  <c r="Q10" i="2"/>
  <c r="R10" i="2"/>
  <c r="S10" i="2"/>
  <c r="P11" i="2"/>
  <c r="Q11" i="2"/>
  <c r="R11" i="2"/>
  <c r="S11" i="2"/>
  <c r="P12" i="2"/>
  <c r="Q12" i="2"/>
  <c r="R12" i="2"/>
  <c r="S12" i="2"/>
  <c r="P13" i="2"/>
  <c r="Q13" i="2"/>
  <c r="R13" i="2"/>
  <c r="S13" i="2"/>
  <c r="P14" i="2"/>
  <c r="Q14" i="2"/>
  <c r="R14" i="2"/>
  <c r="S14" i="2"/>
  <c r="P15" i="2"/>
  <c r="Q15" i="2"/>
  <c r="R15" i="2"/>
  <c r="S15" i="2"/>
  <c r="P16" i="2"/>
  <c r="Q16" i="2"/>
  <c r="R16" i="2"/>
  <c r="S16" i="2"/>
  <c r="P17" i="2"/>
  <c r="Q17" i="2"/>
  <c r="R17" i="2"/>
  <c r="S17" i="2"/>
  <c r="P18" i="2"/>
  <c r="Q18" i="2"/>
  <c r="R18" i="2"/>
  <c r="S18" i="2"/>
  <c r="P19" i="2"/>
  <c r="Q19" i="2"/>
  <c r="R19" i="2"/>
  <c r="S19" i="2"/>
  <c r="P20" i="2"/>
  <c r="Q20" i="2"/>
  <c r="R20" i="2"/>
  <c r="S20" i="2"/>
  <c r="P21" i="2"/>
  <c r="Q21" i="2"/>
  <c r="R21" i="2"/>
  <c r="S21" i="2"/>
  <c r="P22" i="2"/>
  <c r="Q22" i="2"/>
  <c r="R22" i="2"/>
  <c r="S22" i="2"/>
  <c r="P23" i="2"/>
  <c r="Q23" i="2"/>
  <c r="R23" i="2"/>
  <c r="S23" i="2"/>
  <c r="P24" i="2"/>
  <c r="Q24" i="2"/>
  <c r="R24" i="2"/>
  <c r="S24" i="2"/>
  <c r="P25" i="2"/>
  <c r="Q25" i="2"/>
  <c r="R25" i="2"/>
  <c r="S25" i="2"/>
  <c r="P26" i="2"/>
  <c r="Q26" i="2"/>
  <c r="R26" i="2"/>
  <c r="S26" i="2"/>
  <c r="P27" i="2"/>
  <c r="Q27" i="2"/>
  <c r="R27" i="2"/>
  <c r="S27" i="2"/>
  <c r="P28" i="2"/>
  <c r="Q28" i="2"/>
  <c r="R28" i="2"/>
  <c r="S28" i="2"/>
  <c r="P29" i="2"/>
  <c r="Q29" i="2"/>
  <c r="R29" i="2"/>
  <c r="S29" i="2"/>
  <c r="P30" i="2"/>
  <c r="Q30" i="2"/>
  <c r="R30" i="2"/>
  <c r="S30" i="2"/>
  <c r="P31" i="2"/>
  <c r="Q31" i="2"/>
  <c r="R31" i="2"/>
  <c r="S31" i="2"/>
  <c r="P32" i="2"/>
  <c r="Q32" i="2"/>
  <c r="R32" i="2"/>
  <c r="S32" i="2"/>
  <c r="P33" i="2"/>
  <c r="Q33" i="2"/>
  <c r="R33" i="2"/>
  <c r="S33" i="2"/>
  <c r="P34" i="2"/>
  <c r="Q34" i="2"/>
  <c r="R34" i="2"/>
  <c r="S34" i="2"/>
  <c r="P35" i="2"/>
  <c r="Q35" i="2"/>
  <c r="R35" i="2"/>
  <c r="S35" i="2"/>
  <c r="P36" i="2"/>
  <c r="Q36" i="2"/>
  <c r="R36" i="2"/>
  <c r="S36" i="2"/>
  <c r="P37" i="2"/>
  <c r="Q37" i="2"/>
  <c r="R37" i="2"/>
  <c r="S37" i="2"/>
  <c r="P38" i="2"/>
  <c r="Q38" i="2"/>
  <c r="R38" i="2"/>
  <c r="S38" i="2"/>
  <c r="P39" i="2"/>
  <c r="Q39" i="2"/>
  <c r="R39" i="2"/>
  <c r="S39" i="2"/>
  <c r="P40" i="2"/>
  <c r="Q40" i="2"/>
  <c r="R40" i="2"/>
  <c r="S40" i="2"/>
  <c r="P41" i="2"/>
  <c r="Q41" i="2"/>
  <c r="R41" i="2"/>
  <c r="S41" i="2"/>
  <c r="P42" i="2"/>
  <c r="Q42" i="2"/>
  <c r="R42" i="2"/>
  <c r="S42" i="2"/>
  <c r="P43" i="2"/>
  <c r="Q43" i="2"/>
  <c r="R43" i="2"/>
  <c r="S43" i="2"/>
  <c r="P44" i="2"/>
  <c r="Q44" i="2"/>
  <c r="R44" i="2"/>
  <c r="S44" i="2"/>
  <c r="P45" i="2"/>
  <c r="Q45" i="2"/>
  <c r="R45" i="2"/>
  <c r="S45" i="2"/>
  <c r="P46" i="2"/>
  <c r="Q46" i="2"/>
  <c r="R46" i="2"/>
  <c r="S46" i="2"/>
  <c r="P47" i="2"/>
  <c r="Q47" i="2"/>
  <c r="R47" i="2"/>
  <c r="S47" i="2"/>
  <c r="P48" i="2"/>
  <c r="Q48" i="2"/>
  <c r="R48" i="2"/>
  <c r="S48" i="2"/>
  <c r="P49" i="2"/>
  <c r="Q49" i="2"/>
  <c r="R49" i="2"/>
  <c r="S49" i="2"/>
  <c r="P50" i="2"/>
  <c r="Q50" i="2"/>
  <c r="R50" i="2"/>
  <c r="S50" i="2"/>
  <c r="P51" i="2"/>
  <c r="Q51" i="2"/>
  <c r="R51" i="2"/>
  <c r="S51" i="2"/>
  <c r="P52" i="2"/>
  <c r="Q52" i="2"/>
  <c r="R52" i="2"/>
  <c r="S52" i="2"/>
  <c r="P53" i="2"/>
  <c r="Q53" i="2"/>
  <c r="R53" i="2"/>
  <c r="S53" i="2"/>
  <c r="P54" i="2"/>
  <c r="Q54" i="2"/>
  <c r="R54" i="2"/>
  <c r="S54" i="2"/>
  <c r="P55" i="2"/>
  <c r="Q55" i="2"/>
  <c r="R55" i="2"/>
  <c r="S55" i="2"/>
  <c r="P56" i="2"/>
  <c r="Q56" i="2"/>
  <c r="R56" i="2"/>
  <c r="S56" i="2"/>
  <c r="P57" i="2"/>
  <c r="Q57" i="2"/>
  <c r="R57" i="2"/>
  <c r="S57" i="2"/>
  <c r="P58" i="2"/>
  <c r="Q58" i="2"/>
  <c r="R58" i="2"/>
  <c r="S58" i="2"/>
  <c r="P59" i="2"/>
  <c r="Q59" i="2"/>
  <c r="R59" i="2"/>
  <c r="S59" i="2"/>
  <c r="P60" i="2"/>
  <c r="Q60" i="2"/>
  <c r="R60" i="2"/>
  <c r="S60" i="2"/>
  <c r="P61" i="2"/>
  <c r="Q61" i="2"/>
  <c r="R61" i="2"/>
  <c r="S61" i="2"/>
  <c r="P62" i="2"/>
  <c r="Q62" i="2"/>
  <c r="R62" i="2"/>
  <c r="S62" i="2"/>
  <c r="P63" i="2"/>
  <c r="Q63" i="2"/>
  <c r="R63" i="2"/>
  <c r="S63" i="2"/>
  <c r="P64" i="2"/>
  <c r="Q64" i="2"/>
  <c r="R64" i="2"/>
  <c r="S64" i="2"/>
  <c r="P65" i="2"/>
  <c r="Q65" i="2"/>
  <c r="R65" i="2"/>
  <c r="S65" i="2"/>
  <c r="P66" i="2"/>
  <c r="Q66" i="2"/>
  <c r="R66" i="2"/>
  <c r="S66" i="2"/>
  <c r="P67" i="2"/>
  <c r="Q67" i="2"/>
  <c r="R67" i="2"/>
  <c r="S67" i="2"/>
  <c r="P68" i="2"/>
  <c r="Q68" i="2"/>
  <c r="R68" i="2"/>
  <c r="S68" i="2"/>
  <c r="P69" i="2"/>
  <c r="Q69" i="2"/>
  <c r="R69" i="2"/>
  <c r="S69" i="2"/>
  <c r="P70" i="2"/>
  <c r="Q70" i="2"/>
  <c r="R70" i="2"/>
  <c r="S70" i="2"/>
  <c r="P71" i="2"/>
  <c r="Q71" i="2"/>
  <c r="R71" i="2"/>
  <c r="S71" i="2"/>
  <c r="P72" i="2"/>
  <c r="Q72" i="2"/>
  <c r="R72" i="2"/>
  <c r="S72" i="2"/>
  <c r="P73" i="2"/>
  <c r="Q73" i="2"/>
  <c r="R73" i="2"/>
  <c r="S73" i="2"/>
  <c r="P74" i="2"/>
  <c r="Q74" i="2"/>
  <c r="R74" i="2"/>
  <c r="S74" i="2"/>
  <c r="P75" i="2"/>
  <c r="Q75" i="2"/>
  <c r="R75" i="2"/>
  <c r="S75" i="2"/>
  <c r="P76" i="2"/>
  <c r="Q76" i="2"/>
  <c r="R76" i="2"/>
  <c r="S76" i="2"/>
  <c r="P77" i="2"/>
  <c r="Q77" i="2"/>
  <c r="R77" i="2"/>
  <c r="S77" i="2"/>
  <c r="P78" i="2"/>
  <c r="Q78" i="2"/>
  <c r="R78" i="2"/>
  <c r="S78" i="2"/>
  <c r="P79" i="2"/>
  <c r="Q79" i="2"/>
  <c r="R79" i="2"/>
  <c r="S79" i="2"/>
  <c r="P80" i="2"/>
  <c r="Q80" i="2"/>
  <c r="R80" i="2"/>
  <c r="S80" i="2"/>
  <c r="P81" i="2"/>
  <c r="Q81" i="2"/>
  <c r="R81" i="2"/>
  <c r="S81" i="2"/>
  <c r="P82" i="2"/>
  <c r="Q82" i="2"/>
  <c r="R82" i="2"/>
  <c r="S82" i="2"/>
  <c r="P83" i="2"/>
  <c r="Q83" i="2"/>
  <c r="R83" i="2"/>
  <c r="S83" i="2"/>
  <c r="P84" i="2"/>
  <c r="Q84" i="2"/>
  <c r="R84" i="2"/>
  <c r="S84" i="2"/>
  <c r="P85" i="2"/>
  <c r="Q85" i="2"/>
  <c r="R85" i="2"/>
  <c r="S85" i="2"/>
  <c r="P86" i="2"/>
  <c r="Q86" i="2"/>
  <c r="R86" i="2"/>
  <c r="S86" i="2"/>
  <c r="P87" i="2"/>
  <c r="Q87" i="2"/>
  <c r="R87" i="2"/>
  <c r="S87" i="2"/>
  <c r="P88" i="2"/>
  <c r="Q88" i="2"/>
  <c r="R88" i="2"/>
  <c r="S88" i="2"/>
  <c r="P89" i="2"/>
  <c r="Q89" i="2"/>
  <c r="R89" i="2"/>
  <c r="S89" i="2"/>
  <c r="P90" i="2"/>
  <c r="Q90" i="2"/>
  <c r="R90" i="2"/>
  <c r="S90" i="2"/>
  <c r="P91" i="2"/>
  <c r="Q91" i="2"/>
  <c r="R91" i="2"/>
  <c r="S91" i="2"/>
  <c r="P92" i="2"/>
  <c r="Q92" i="2"/>
  <c r="R92" i="2"/>
  <c r="S92" i="2"/>
  <c r="P93" i="2"/>
  <c r="Q93" i="2"/>
  <c r="R93" i="2"/>
  <c r="S93" i="2"/>
  <c r="P94" i="2"/>
  <c r="Q94" i="2"/>
  <c r="R94" i="2"/>
  <c r="S94" i="2"/>
  <c r="P95" i="2"/>
  <c r="Q95" i="2"/>
  <c r="R95" i="2"/>
  <c r="S95" i="2"/>
  <c r="P96" i="2"/>
  <c r="Q96" i="2"/>
  <c r="R96" i="2"/>
  <c r="S96" i="2"/>
  <c r="P97" i="2"/>
  <c r="Q97" i="2"/>
  <c r="R97" i="2"/>
  <c r="S97" i="2"/>
  <c r="P98" i="2"/>
  <c r="Q98" i="2"/>
  <c r="R98" i="2"/>
  <c r="S98" i="2"/>
  <c r="P99" i="2"/>
  <c r="Q99" i="2"/>
  <c r="R99" i="2"/>
  <c r="S99" i="2"/>
  <c r="P100" i="2"/>
  <c r="Q100" i="2"/>
  <c r="R100" i="2"/>
  <c r="S100" i="2"/>
  <c r="P101" i="2"/>
  <c r="Q101" i="2"/>
  <c r="R101" i="2"/>
  <c r="S101" i="2"/>
  <c r="P102" i="2"/>
  <c r="Q102" i="2"/>
  <c r="R102" i="2"/>
  <c r="S102" i="2"/>
  <c r="P103" i="2"/>
  <c r="Q103" i="2"/>
  <c r="R103" i="2"/>
  <c r="S103" i="2"/>
  <c r="P104" i="2"/>
  <c r="Q104" i="2"/>
  <c r="R104" i="2"/>
  <c r="S104" i="2"/>
  <c r="P105" i="2"/>
  <c r="Q105" i="2"/>
  <c r="R105" i="2"/>
  <c r="S105" i="2"/>
  <c r="P106" i="2"/>
  <c r="Q106" i="2"/>
  <c r="R106" i="2"/>
  <c r="S106" i="2"/>
  <c r="P107" i="2"/>
  <c r="Q107" i="2"/>
  <c r="R107" i="2"/>
  <c r="S107" i="2"/>
  <c r="P108" i="2"/>
  <c r="Q108" i="2"/>
  <c r="R108" i="2"/>
  <c r="S108" i="2"/>
  <c r="P109" i="2"/>
  <c r="Q109" i="2"/>
  <c r="R109" i="2"/>
  <c r="S109" i="2"/>
  <c r="P110" i="2"/>
  <c r="Q110" i="2"/>
  <c r="R110" i="2"/>
  <c r="S110" i="2"/>
  <c r="P111" i="2"/>
  <c r="Q111" i="2"/>
  <c r="R111" i="2"/>
  <c r="S111" i="2"/>
  <c r="P112" i="2"/>
  <c r="Q112" i="2"/>
  <c r="R112" i="2"/>
  <c r="S112" i="2"/>
  <c r="P113" i="2"/>
  <c r="Q113" i="2"/>
  <c r="R113" i="2"/>
  <c r="S113" i="2"/>
  <c r="P114" i="2"/>
  <c r="Q114" i="2"/>
  <c r="R114" i="2"/>
  <c r="S114" i="2"/>
  <c r="P115" i="2"/>
  <c r="Q115" i="2"/>
  <c r="R115" i="2"/>
  <c r="S115" i="2"/>
  <c r="P116" i="2"/>
  <c r="Q116" i="2"/>
  <c r="R116" i="2"/>
  <c r="S116" i="2"/>
  <c r="P117" i="2"/>
  <c r="Q117" i="2"/>
  <c r="R117" i="2"/>
  <c r="S117" i="2"/>
  <c r="P118" i="2"/>
  <c r="Q118" i="2"/>
  <c r="R118" i="2"/>
  <c r="S118" i="2"/>
  <c r="P119" i="2"/>
  <c r="Q119" i="2"/>
  <c r="R119" i="2"/>
  <c r="S119" i="2"/>
  <c r="P120" i="2"/>
  <c r="Q120" i="2"/>
  <c r="R120" i="2"/>
  <c r="S120" i="2"/>
  <c r="P121" i="2"/>
  <c r="Q121" i="2"/>
  <c r="R121" i="2"/>
  <c r="S121" i="2"/>
  <c r="P122" i="2"/>
  <c r="Q122" i="2"/>
  <c r="R122" i="2"/>
  <c r="S122" i="2"/>
  <c r="P123" i="2"/>
  <c r="Q123" i="2"/>
  <c r="R123" i="2"/>
  <c r="S123" i="2"/>
  <c r="P124" i="2"/>
  <c r="Q124" i="2"/>
  <c r="R124" i="2"/>
  <c r="S124" i="2"/>
  <c r="P125" i="2"/>
  <c r="Q125" i="2"/>
  <c r="R125" i="2"/>
  <c r="S125" i="2"/>
  <c r="P126" i="2"/>
  <c r="Q126" i="2"/>
  <c r="R126" i="2"/>
  <c r="S126" i="2"/>
  <c r="P127" i="2"/>
  <c r="Q127" i="2"/>
  <c r="R127" i="2"/>
  <c r="S127" i="2"/>
  <c r="P128" i="2"/>
  <c r="Q128" i="2"/>
  <c r="R128" i="2"/>
  <c r="S128" i="2"/>
  <c r="P129" i="2"/>
  <c r="Q129" i="2"/>
  <c r="R129" i="2"/>
  <c r="S129" i="2"/>
  <c r="P130" i="2"/>
  <c r="Q130" i="2"/>
  <c r="R130" i="2"/>
  <c r="S130" i="2"/>
  <c r="P131" i="2"/>
  <c r="Q131" i="2"/>
  <c r="R131" i="2"/>
  <c r="S131" i="2"/>
  <c r="P132" i="2"/>
  <c r="Q132" i="2"/>
  <c r="R132" i="2"/>
  <c r="S132" i="2"/>
  <c r="P133" i="2"/>
  <c r="Q133" i="2"/>
  <c r="R133" i="2"/>
  <c r="S133" i="2"/>
  <c r="P134" i="2"/>
  <c r="Q134" i="2"/>
  <c r="R134" i="2"/>
  <c r="S134" i="2"/>
  <c r="P135" i="2"/>
  <c r="Q135" i="2"/>
  <c r="R135" i="2"/>
  <c r="S135" i="2"/>
  <c r="P136" i="2"/>
  <c r="Q136" i="2"/>
  <c r="R136" i="2"/>
  <c r="S136" i="2"/>
  <c r="P137" i="2"/>
  <c r="Q137" i="2"/>
  <c r="R137" i="2"/>
  <c r="S137" i="2"/>
  <c r="P138" i="2"/>
  <c r="Q138" i="2"/>
  <c r="R138" i="2"/>
  <c r="S138" i="2"/>
  <c r="P139" i="2"/>
  <c r="Q139" i="2"/>
  <c r="R139" i="2"/>
  <c r="S139" i="2"/>
  <c r="P140" i="2"/>
  <c r="Q140" i="2"/>
  <c r="R140" i="2"/>
  <c r="S140" i="2"/>
  <c r="P141" i="2"/>
  <c r="Q141" i="2"/>
  <c r="R141" i="2"/>
  <c r="S141" i="2"/>
  <c r="P142" i="2"/>
  <c r="Q142" i="2"/>
  <c r="R142" i="2"/>
  <c r="S142" i="2"/>
  <c r="P143" i="2"/>
  <c r="Q143" i="2"/>
  <c r="R143" i="2"/>
  <c r="S143" i="2"/>
  <c r="P144" i="2"/>
  <c r="Q144" i="2"/>
  <c r="R144" i="2"/>
  <c r="S144" i="2"/>
  <c r="P145" i="2"/>
  <c r="Q145" i="2"/>
  <c r="R145" i="2"/>
  <c r="S145" i="2"/>
  <c r="P146" i="2"/>
  <c r="Q146" i="2"/>
  <c r="R146" i="2"/>
  <c r="S146" i="2"/>
  <c r="P147" i="2"/>
  <c r="Q147" i="2"/>
  <c r="R147" i="2"/>
  <c r="S147" i="2"/>
  <c r="P148" i="2"/>
  <c r="Q148" i="2"/>
  <c r="R148" i="2"/>
  <c r="S148" i="2"/>
  <c r="P149" i="2"/>
  <c r="Q149" i="2"/>
  <c r="R149" i="2"/>
  <c r="S149" i="2"/>
  <c r="P150" i="2"/>
  <c r="Q150" i="2"/>
  <c r="R150" i="2"/>
  <c r="S150" i="2"/>
  <c r="P151" i="2"/>
  <c r="Q151" i="2"/>
  <c r="R151" i="2"/>
  <c r="S151" i="2"/>
  <c r="P152" i="2"/>
  <c r="Q152" i="2"/>
  <c r="R152" i="2"/>
  <c r="S152" i="2"/>
  <c r="P153" i="2"/>
  <c r="Q153" i="2"/>
  <c r="R153" i="2"/>
  <c r="S153" i="2"/>
  <c r="P154" i="2"/>
  <c r="Q154" i="2"/>
  <c r="R154" i="2"/>
  <c r="S154" i="2"/>
  <c r="P155" i="2"/>
  <c r="Q155" i="2"/>
  <c r="R155" i="2"/>
  <c r="S155" i="2"/>
  <c r="P156" i="2"/>
  <c r="Q156" i="2"/>
  <c r="R156" i="2"/>
  <c r="S156" i="2"/>
  <c r="P157" i="2"/>
  <c r="Q157" i="2"/>
  <c r="R157" i="2"/>
  <c r="S157" i="2"/>
  <c r="P158" i="2"/>
  <c r="Q158" i="2"/>
  <c r="R158" i="2"/>
  <c r="S158" i="2"/>
  <c r="P159" i="2"/>
  <c r="Q159" i="2"/>
  <c r="R159" i="2"/>
  <c r="S159" i="2"/>
  <c r="P160" i="2"/>
  <c r="Q160" i="2"/>
  <c r="R160" i="2"/>
  <c r="S160" i="2"/>
  <c r="P161" i="2"/>
  <c r="Q161" i="2"/>
  <c r="R161" i="2"/>
  <c r="S161" i="2"/>
  <c r="P162" i="2"/>
  <c r="Q162" i="2"/>
  <c r="R162" i="2"/>
  <c r="S162" i="2"/>
  <c r="P163" i="2"/>
  <c r="Q163" i="2"/>
  <c r="R163" i="2"/>
  <c r="S163" i="2"/>
  <c r="P164" i="2"/>
  <c r="Q164" i="2"/>
  <c r="R164" i="2"/>
  <c r="S164" i="2"/>
  <c r="P165" i="2"/>
  <c r="Q165" i="2"/>
  <c r="R165" i="2"/>
  <c r="S165" i="2"/>
  <c r="P166" i="2"/>
  <c r="Q166" i="2"/>
  <c r="R166" i="2"/>
  <c r="S166" i="2"/>
  <c r="P167" i="2"/>
  <c r="Q167" i="2"/>
  <c r="R167" i="2"/>
  <c r="S167" i="2"/>
  <c r="P168" i="2"/>
  <c r="Q168" i="2"/>
  <c r="R168" i="2"/>
  <c r="S168" i="2"/>
  <c r="P169" i="2"/>
  <c r="Q169" i="2"/>
  <c r="R169" i="2"/>
  <c r="S169" i="2"/>
  <c r="P170" i="2"/>
  <c r="Q170" i="2"/>
  <c r="R170" i="2"/>
  <c r="S170" i="2"/>
  <c r="P171" i="2"/>
  <c r="Q171" i="2"/>
  <c r="R171" i="2"/>
  <c r="S171" i="2"/>
  <c r="P172" i="2"/>
  <c r="Q172" i="2"/>
  <c r="R172" i="2"/>
  <c r="S172" i="2"/>
  <c r="P173" i="2"/>
  <c r="Q173" i="2"/>
  <c r="R173" i="2"/>
  <c r="S173" i="2"/>
  <c r="P174" i="2"/>
  <c r="Q174" i="2"/>
  <c r="R174" i="2"/>
  <c r="S174" i="2"/>
  <c r="P175" i="2"/>
  <c r="Q175" i="2"/>
  <c r="R175" i="2"/>
  <c r="S175" i="2"/>
  <c r="P176" i="2"/>
  <c r="Q176" i="2"/>
  <c r="R176" i="2"/>
  <c r="S176" i="2"/>
  <c r="P177" i="2"/>
  <c r="Q177" i="2"/>
  <c r="R177" i="2"/>
  <c r="S177" i="2"/>
  <c r="P178" i="2"/>
  <c r="Q178" i="2"/>
  <c r="R178" i="2"/>
  <c r="S178" i="2"/>
  <c r="P179" i="2"/>
  <c r="Q179" i="2"/>
  <c r="R179" i="2"/>
  <c r="S179" i="2"/>
  <c r="P180" i="2"/>
  <c r="Q180" i="2"/>
  <c r="R180" i="2"/>
  <c r="S180" i="2"/>
  <c r="P181" i="2"/>
  <c r="Q181" i="2"/>
  <c r="R181" i="2"/>
  <c r="S181" i="2"/>
  <c r="P182" i="2"/>
  <c r="Q182" i="2"/>
  <c r="R182" i="2"/>
  <c r="S182" i="2"/>
  <c r="P183" i="2"/>
  <c r="Q183" i="2"/>
  <c r="R183" i="2"/>
  <c r="S183" i="2"/>
  <c r="P184" i="2"/>
  <c r="Q184" i="2"/>
  <c r="R184" i="2"/>
  <c r="S184" i="2"/>
  <c r="P185" i="2"/>
  <c r="Q185" i="2"/>
  <c r="R185" i="2"/>
  <c r="S185" i="2"/>
  <c r="P186" i="2"/>
  <c r="Q186" i="2"/>
  <c r="R186" i="2"/>
  <c r="S186" i="2"/>
  <c r="P187" i="2"/>
  <c r="Q187" i="2"/>
  <c r="R187" i="2"/>
  <c r="S187" i="2"/>
  <c r="P188" i="2"/>
  <c r="Q188" i="2"/>
  <c r="R188" i="2"/>
  <c r="S188" i="2"/>
  <c r="P189" i="2"/>
  <c r="Q189" i="2"/>
  <c r="R189" i="2"/>
  <c r="S189" i="2"/>
  <c r="P190" i="2"/>
  <c r="Q190" i="2"/>
  <c r="R190" i="2"/>
  <c r="S190" i="2"/>
  <c r="P191" i="2"/>
  <c r="Q191" i="2"/>
  <c r="R191" i="2"/>
  <c r="S191" i="2"/>
  <c r="P192" i="2"/>
  <c r="Q192" i="2"/>
  <c r="R192" i="2"/>
  <c r="S192" i="2"/>
  <c r="P193" i="2"/>
  <c r="Q193" i="2"/>
  <c r="R193" i="2"/>
  <c r="S193" i="2"/>
  <c r="P194" i="2"/>
  <c r="Q194" i="2"/>
  <c r="R194" i="2"/>
  <c r="S194" i="2"/>
  <c r="P195" i="2"/>
  <c r="Q195" i="2"/>
  <c r="R195" i="2"/>
  <c r="S195" i="2"/>
  <c r="P196" i="2"/>
  <c r="Q196" i="2"/>
  <c r="R196" i="2"/>
  <c r="S196" i="2"/>
  <c r="P197" i="2"/>
  <c r="Q197" i="2"/>
  <c r="R197" i="2"/>
  <c r="S197" i="2"/>
  <c r="P198" i="2"/>
  <c r="Q198" i="2"/>
  <c r="R198" i="2"/>
  <c r="S198" i="2"/>
  <c r="P199" i="2"/>
  <c r="Q199" i="2"/>
  <c r="R199" i="2"/>
  <c r="S199" i="2"/>
  <c r="P200" i="2"/>
  <c r="Q200" i="2"/>
  <c r="R200" i="2"/>
  <c r="S200" i="2"/>
  <c r="P201" i="2"/>
  <c r="Q201" i="2"/>
  <c r="R201" i="2"/>
  <c r="S201" i="2"/>
  <c r="P202" i="2"/>
  <c r="Q202" i="2"/>
  <c r="R202" i="2"/>
  <c r="S202" i="2"/>
  <c r="P203" i="2"/>
  <c r="Q203" i="2"/>
  <c r="R203" i="2"/>
  <c r="S203" i="2"/>
  <c r="P204" i="2"/>
  <c r="Q204" i="2"/>
  <c r="R204" i="2"/>
  <c r="S204" i="2"/>
  <c r="P205" i="2"/>
  <c r="Q205" i="2"/>
  <c r="R205" i="2"/>
  <c r="S205" i="2"/>
  <c r="P206" i="2"/>
  <c r="Q206" i="2"/>
  <c r="R206" i="2"/>
  <c r="S206" i="2"/>
  <c r="P207" i="2"/>
  <c r="Q207" i="2"/>
  <c r="R207" i="2"/>
  <c r="S207" i="2"/>
  <c r="P208" i="2"/>
  <c r="Q208" i="2"/>
  <c r="R208" i="2"/>
  <c r="S208" i="2"/>
  <c r="P209" i="2"/>
  <c r="Q209" i="2"/>
  <c r="R209" i="2"/>
  <c r="S209" i="2"/>
  <c r="P210" i="2"/>
  <c r="Q210" i="2"/>
  <c r="R210" i="2"/>
  <c r="S210" i="2"/>
  <c r="P211" i="2"/>
  <c r="Q211" i="2"/>
  <c r="R211" i="2"/>
  <c r="S211" i="2"/>
  <c r="P212" i="2"/>
  <c r="Q212" i="2"/>
  <c r="R212" i="2"/>
  <c r="S212" i="2"/>
  <c r="P213" i="2"/>
  <c r="Q213" i="2"/>
  <c r="R213" i="2"/>
  <c r="S213" i="2"/>
  <c r="P214" i="2"/>
  <c r="Q214" i="2"/>
  <c r="R214" i="2"/>
  <c r="S214" i="2"/>
  <c r="P215" i="2"/>
  <c r="Q215" i="2"/>
  <c r="R215" i="2"/>
  <c r="S215" i="2"/>
  <c r="P216" i="2"/>
  <c r="Q216" i="2"/>
  <c r="R216" i="2"/>
  <c r="S216" i="2"/>
  <c r="P217" i="2"/>
  <c r="Q217" i="2"/>
  <c r="R217" i="2"/>
  <c r="S217" i="2"/>
  <c r="P218" i="2"/>
  <c r="Q218" i="2"/>
  <c r="R218" i="2"/>
  <c r="S218" i="2"/>
  <c r="P219" i="2"/>
  <c r="Q219" i="2"/>
  <c r="R219" i="2"/>
  <c r="S219" i="2"/>
  <c r="P220" i="2"/>
  <c r="Q220" i="2"/>
  <c r="R220" i="2"/>
  <c r="S220" i="2"/>
  <c r="P221" i="2"/>
  <c r="Q221" i="2"/>
  <c r="R221" i="2"/>
  <c r="S221" i="2"/>
  <c r="P222" i="2"/>
  <c r="Q222" i="2"/>
  <c r="R222" i="2"/>
  <c r="S222" i="2"/>
  <c r="P223" i="2"/>
  <c r="Q223" i="2"/>
  <c r="R223" i="2"/>
  <c r="S223" i="2"/>
  <c r="P224" i="2"/>
  <c r="Q224" i="2"/>
  <c r="R224" i="2"/>
  <c r="S224" i="2"/>
  <c r="P225" i="2"/>
  <c r="Q225" i="2"/>
  <c r="R225" i="2"/>
  <c r="S225" i="2"/>
  <c r="P226" i="2"/>
  <c r="Q226" i="2"/>
  <c r="R226" i="2"/>
  <c r="S226" i="2"/>
  <c r="P227" i="2"/>
  <c r="Q227" i="2"/>
  <c r="R227" i="2"/>
  <c r="S227" i="2"/>
  <c r="P228" i="2"/>
  <c r="Q228" i="2"/>
  <c r="R228" i="2"/>
  <c r="S228" i="2"/>
  <c r="P229" i="2"/>
  <c r="Q229" i="2"/>
  <c r="R229" i="2"/>
  <c r="S229" i="2"/>
  <c r="P230" i="2"/>
  <c r="Q230" i="2"/>
  <c r="R230" i="2"/>
  <c r="S230" i="2"/>
  <c r="P231" i="2"/>
  <c r="Q231" i="2"/>
  <c r="R231" i="2"/>
  <c r="S231" i="2"/>
  <c r="P232" i="2"/>
  <c r="Q232" i="2"/>
  <c r="R232" i="2"/>
  <c r="S232" i="2"/>
  <c r="P233" i="2"/>
  <c r="Q233" i="2"/>
  <c r="R233" i="2"/>
  <c r="S233" i="2"/>
  <c r="P234" i="2"/>
  <c r="Q234" i="2"/>
  <c r="R234" i="2"/>
  <c r="S234" i="2"/>
  <c r="P235" i="2"/>
  <c r="Q235" i="2"/>
  <c r="R235" i="2"/>
  <c r="S235" i="2"/>
  <c r="P236" i="2"/>
  <c r="Q236" i="2"/>
  <c r="R236" i="2"/>
  <c r="S236" i="2"/>
  <c r="P237" i="2"/>
  <c r="Q237" i="2"/>
  <c r="R237" i="2"/>
  <c r="S237" i="2"/>
  <c r="P238" i="2"/>
  <c r="Q238" i="2"/>
  <c r="R238" i="2"/>
  <c r="S238" i="2"/>
  <c r="P239" i="2"/>
  <c r="Q239" i="2"/>
  <c r="R239" i="2"/>
  <c r="S239" i="2"/>
  <c r="P240" i="2"/>
  <c r="Q240" i="2"/>
  <c r="R240" i="2"/>
  <c r="S240" i="2"/>
  <c r="P241" i="2"/>
  <c r="Q241" i="2"/>
  <c r="R241" i="2"/>
  <c r="S241" i="2"/>
  <c r="P242" i="2"/>
  <c r="Q242" i="2"/>
  <c r="R242" i="2"/>
  <c r="S242" i="2"/>
  <c r="P243" i="2"/>
  <c r="Q243" i="2"/>
  <c r="R243" i="2"/>
  <c r="S243" i="2"/>
  <c r="P244" i="2"/>
  <c r="Q244" i="2"/>
  <c r="R244" i="2"/>
  <c r="S244" i="2"/>
  <c r="P245" i="2"/>
  <c r="Q245" i="2"/>
  <c r="R245" i="2"/>
  <c r="S245" i="2"/>
  <c r="P246" i="2"/>
  <c r="Q246" i="2"/>
  <c r="R246" i="2"/>
  <c r="S246" i="2"/>
  <c r="P247" i="2"/>
  <c r="Q247" i="2"/>
  <c r="R247" i="2"/>
  <c r="S247" i="2"/>
  <c r="P248" i="2"/>
  <c r="Q248" i="2"/>
  <c r="R248" i="2"/>
  <c r="S248" i="2"/>
  <c r="P249" i="2"/>
  <c r="Q249" i="2"/>
  <c r="R249" i="2"/>
  <c r="S249" i="2"/>
  <c r="P250" i="2"/>
  <c r="Q250" i="2"/>
  <c r="R250" i="2"/>
  <c r="S250" i="2"/>
  <c r="P251" i="2"/>
  <c r="Q251" i="2"/>
  <c r="R251" i="2"/>
  <c r="S251" i="2"/>
  <c r="P252" i="2"/>
  <c r="Q252" i="2"/>
  <c r="R252" i="2"/>
  <c r="S252" i="2"/>
  <c r="P253" i="2"/>
  <c r="Q253" i="2"/>
  <c r="R253" i="2"/>
  <c r="S253" i="2"/>
  <c r="P254" i="2"/>
  <c r="Q254" i="2"/>
  <c r="R254" i="2"/>
  <c r="S254" i="2"/>
  <c r="P255" i="2"/>
  <c r="Q255" i="2"/>
  <c r="R255" i="2"/>
  <c r="S255" i="2"/>
  <c r="P256" i="2"/>
  <c r="Q256" i="2"/>
  <c r="R256" i="2"/>
  <c r="S256" i="2"/>
  <c r="P257" i="2"/>
  <c r="Q257" i="2"/>
  <c r="R257" i="2"/>
  <c r="S257" i="2"/>
  <c r="P258" i="2"/>
  <c r="Q258" i="2"/>
  <c r="R258" i="2"/>
  <c r="S258" i="2"/>
  <c r="P259" i="2"/>
  <c r="Q259" i="2"/>
  <c r="R259" i="2"/>
  <c r="S259" i="2"/>
  <c r="P260" i="2"/>
  <c r="Q260" i="2"/>
  <c r="R260" i="2"/>
  <c r="S260" i="2"/>
  <c r="P261" i="2"/>
  <c r="Q261" i="2"/>
  <c r="R261" i="2"/>
  <c r="S261" i="2"/>
  <c r="P262" i="2"/>
  <c r="Q262" i="2"/>
  <c r="R262" i="2"/>
  <c r="S262" i="2"/>
  <c r="P263" i="2"/>
  <c r="Q263" i="2"/>
  <c r="R263" i="2"/>
  <c r="S263" i="2"/>
  <c r="P264" i="2"/>
  <c r="Q264" i="2"/>
  <c r="R264" i="2"/>
  <c r="S264" i="2"/>
  <c r="P265" i="2"/>
  <c r="Q265" i="2"/>
  <c r="R265" i="2"/>
  <c r="S265" i="2"/>
  <c r="P266" i="2"/>
  <c r="Q266" i="2"/>
  <c r="R266" i="2"/>
  <c r="S266" i="2"/>
  <c r="P267" i="2"/>
  <c r="Q267" i="2"/>
  <c r="R267" i="2"/>
  <c r="S267" i="2"/>
  <c r="P268" i="2"/>
  <c r="Q268" i="2"/>
  <c r="R268" i="2"/>
  <c r="S268" i="2"/>
  <c r="P269" i="2"/>
  <c r="Q269" i="2"/>
  <c r="R269" i="2"/>
  <c r="S269" i="2"/>
  <c r="P270" i="2"/>
  <c r="Q270" i="2"/>
  <c r="R270" i="2"/>
  <c r="S270" i="2"/>
  <c r="P271" i="2"/>
  <c r="Q271" i="2"/>
  <c r="R271" i="2"/>
  <c r="S271" i="2"/>
  <c r="P272" i="2"/>
  <c r="Q272" i="2"/>
  <c r="R272" i="2"/>
  <c r="S272" i="2"/>
  <c r="P273" i="2"/>
  <c r="Q273" i="2"/>
  <c r="R273" i="2"/>
  <c r="S273" i="2"/>
  <c r="P274" i="2"/>
  <c r="Q274" i="2"/>
  <c r="R274" i="2"/>
  <c r="S274" i="2"/>
  <c r="P275" i="2"/>
  <c r="Q275" i="2"/>
  <c r="R275" i="2"/>
  <c r="S275" i="2"/>
  <c r="P276" i="2"/>
  <c r="Q276" i="2"/>
  <c r="R276" i="2"/>
  <c r="S276" i="2"/>
  <c r="P277" i="2"/>
  <c r="Q277" i="2"/>
  <c r="R277" i="2"/>
  <c r="S277" i="2"/>
  <c r="P278" i="2"/>
  <c r="Q278" i="2"/>
  <c r="R278" i="2"/>
  <c r="S278" i="2"/>
  <c r="P279" i="2"/>
  <c r="Q279" i="2"/>
  <c r="R279" i="2"/>
  <c r="S279" i="2"/>
  <c r="P280" i="2"/>
  <c r="Q280" i="2"/>
  <c r="R280" i="2"/>
  <c r="S280" i="2"/>
  <c r="P281" i="2"/>
  <c r="Q281" i="2"/>
  <c r="R281" i="2"/>
  <c r="S281" i="2"/>
  <c r="P282" i="2"/>
  <c r="Q282" i="2"/>
  <c r="R282" i="2"/>
  <c r="S282" i="2"/>
  <c r="P283" i="2"/>
  <c r="Q283" i="2"/>
  <c r="R283" i="2"/>
  <c r="S283" i="2"/>
  <c r="P284" i="2"/>
  <c r="Q284" i="2"/>
  <c r="R284" i="2"/>
  <c r="S284" i="2"/>
  <c r="P285" i="2"/>
  <c r="Q285" i="2"/>
  <c r="R285" i="2"/>
  <c r="S285" i="2"/>
  <c r="P286" i="2"/>
  <c r="Q286" i="2"/>
  <c r="R286" i="2"/>
  <c r="S286" i="2"/>
  <c r="P287" i="2"/>
  <c r="Q287" i="2"/>
  <c r="R287" i="2"/>
  <c r="S287" i="2"/>
  <c r="P288" i="2"/>
  <c r="Q288" i="2"/>
  <c r="R288" i="2"/>
  <c r="S288" i="2"/>
  <c r="P289" i="2"/>
  <c r="Q289" i="2"/>
  <c r="R289" i="2"/>
  <c r="S289" i="2"/>
  <c r="P290" i="2"/>
  <c r="Q290" i="2"/>
  <c r="R290" i="2"/>
  <c r="S290" i="2"/>
  <c r="P291" i="2"/>
  <c r="Q291" i="2"/>
  <c r="R291" i="2"/>
  <c r="S291" i="2"/>
  <c r="P292" i="2"/>
  <c r="Q292" i="2"/>
  <c r="R292" i="2"/>
  <c r="S292" i="2"/>
  <c r="P293" i="2"/>
  <c r="Q293" i="2"/>
  <c r="R293" i="2"/>
  <c r="S293" i="2"/>
  <c r="P294" i="2"/>
  <c r="Q294" i="2"/>
  <c r="R294" i="2"/>
  <c r="S294" i="2"/>
  <c r="P295" i="2"/>
  <c r="Q295" i="2"/>
  <c r="R295" i="2"/>
  <c r="S295" i="2"/>
  <c r="P296" i="2"/>
  <c r="Q296" i="2"/>
  <c r="R296" i="2"/>
  <c r="S296" i="2"/>
  <c r="P297" i="2"/>
  <c r="Q297" i="2"/>
  <c r="R297" i="2"/>
  <c r="S297" i="2"/>
  <c r="P298" i="2"/>
  <c r="Q298" i="2"/>
  <c r="R298" i="2"/>
  <c r="S298" i="2"/>
  <c r="P299" i="2"/>
  <c r="Q299" i="2"/>
  <c r="R299" i="2"/>
  <c r="S299" i="2"/>
  <c r="P300" i="2"/>
  <c r="Q300" i="2"/>
  <c r="R300" i="2"/>
  <c r="S300" i="2"/>
  <c r="P301" i="2"/>
  <c r="Q301" i="2"/>
  <c r="R301" i="2"/>
  <c r="S301" i="2"/>
  <c r="P302" i="2"/>
  <c r="Q302" i="2"/>
  <c r="R302" i="2"/>
  <c r="S302" i="2"/>
  <c r="P303" i="2"/>
  <c r="Q303" i="2"/>
  <c r="R303" i="2"/>
  <c r="S303" i="2"/>
  <c r="P304" i="2"/>
  <c r="Q304" i="2"/>
  <c r="R304" i="2"/>
  <c r="S304" i="2"/>
  <c r="P305" i="2"/>
  <c r="Q305" i="2"/>
  <c r="R305" i="2"/>
  <c r="S305" i="2"/>
  <c r="P306" i="2"/>
  <c r="Q306" i="2"/>
  <c r="R306" i="2"/>
  <c r="S306" i="2"/>
  <c r="P307" i="2"/>
  <c r="Q307" i="2"/>
  <c r="R307" i="2"/>
  <c r="S307" i="2"/>
  <c r="P308" i="2"/>
  <c r="Q308" i="2"/>
  <c r="R308" i="2"/>
  <c r="S308" i="2"/>
  <c r="P309" i="2"/>
  <c r="Q309" i="2"/>
  <c r="R309" i="2"/>
  <c r="S309" i="2"/>
  <c r="P310" i="2"/>
  <c r="Q310" i="2"/>
  <c r="R310" i="2"/>
  <c r="S310" i="2"/>
  <c r="P311" i="2"/>
  <c r="Q311" i="2"/>
  <c r="R311" i="2"/>
  <c r="S311" i="2"/>
  <c r="P312" i="2"/>
  <c r="Q312" i="2"/>
  <c r="R312" i="2"/>
  <c r="S312" i="2"/>
  <c r="P313" i="2"/>
  <c r="Q313" i="2"/>
  <c r="R313" i="2"/>
  <c r="S313" i="2"/>
  <c r="P314" i="2"/>
  <c r="Q314" i="2"/>
  <c r="R314" i="2"/>
  <c r="S314" i="2"/>
  <c r="P315" i="2"/>
  <c r="Q315" i="2"/>
  <c r="R315" i="2"/>
  <c r="S315" i="2"/>
  <c r="P316" i="2"/>
  <c r="Q316" i="2"/>
  <c r="R316" i="2"/>
  <c r="S316" i="2"/>
  <c r="P317" i="2"/>
  <c r="Q317" i="2"/>
  <c r="R317" i="2"/>
  <c r="S317" i="2"/>
  <c r="P318" i="2"/>
  <c r="Q318" i="2"/>
  <c r="R318" i="2"/>
  <c r="S318" i="2"/>
  <c r="P319" i="2"/>
  <c r="Q319" i="2"/>
  <c r="R319" i="2"/>
  <c r="S319" i="2"/>
  <c r="P320" i="2"/>
  <c r="Q320" i="2"/>
  <c r="R320" i="2"/>
  <c r="S320" i="2"/>
  <c r="P321" i="2"/>
  <c r="Q321" i="2"/>
  <c r="R321" i="2"/>
  <c r="S321" i="2"/>
  <c r="P322" i="2"/>
  <c r="Q322" i="2"/>
  <c r="R322" i="2"/>
  <c r="S322" i="2"/>
  <c r="P323" i="2"/>
  <c r="Q323" i="2"/>
  <c r="R323" i="2"/>
  <c r="S323" i="2"/>
  <c r="P324" i="2"/>
  <c r="Q324" i="2"/>
  <c r="R324" i="2"/>
  <c r="S324" i="2"/>
  <c r="P325" i="2"/>
  <c r="Q325" i="2"/>
  <c r="R325" i="2"/>
  <c r="S325" i="2"/>
  <c r="P326" i="2"/>
  <c r="Q326" i="2"/>
  <c r="R326" i="2"/>
  <c r="S326" i="2"/>
  <c r="P327" i="2"/>
  <c r="Q327" i="2"/>
  <c r="R327" i="2"/>
  <c r="S327" i="2"/>
  <c r="P328" i="2"/>
  <c r="Q328" i="2"/>
  <c r="R328" i="2"/>
  <c r="S328" i="2"/>
  <c r="P329" i="2"/>
  <c r="Q329" i="2"/>
  <c r="R329" i="2"/>
  <c r="S329" i="2"/>
  <c r="P330" i="2"/>
  <c r="Q330" i="2"/>
  <c r="R330" i="2"/>
  <c r="S330" i="2"/>
  <c r="P331" i="2"/>
  <c r="Q331" i="2"/>
  <c r="R331" i="2"/>
  <c r="S331" i="2"/>
  <c r="P332" i="2"/>
  <c r="Q332" i="2"/>
  <c r="R332" i="2"/>
  <c r="S332" i="2"/>
  <c r="P333" i="2"/>
  <c r="Q333" i="2"/>
  <c r="R333" i="2"/>
  <c r="S333" i="2"/>
  <c r="P334" i="2"/>
  <c r="Q334" i="2"/>
  <c r="R334" i="2"/>
  <c r="S334" i="2"/>
  <c r="P335" i="2"/>
  <c r="Q335" i="2"/>
  <c r="R335" i="2"/>
  <c r="S335" i="2"/>
  <c r="P336" i="2"/>
  <c r="Q336" i="2"/>
  <c r="R336" i="2"/>
  <c r="S336" i="2"/>
  <c r="P337" i="2"/>
  <c r="Q337" i="2"/>
  <c r="R337" i="2"/>
  <c r="S337" i="2"/>
  <c r="P338" i="2"/>
  <c r="Q338" i="2"/>
  <c r="R338" i="2"/>
  <c r="S338" i="2"/>
  <c r="P339" i="2"/>
  <c r="Q339" i="2"/>
  <c r="R339" i="2"/>
  <c r="S339" i="2"/>
  <c r="P340" i="2"/>
  <c r="Q340" i="2"/>
  <c r="R340" i="2"/>
  <c r="S340" i="2"/>
  <c r="P341" i="2"/>
  <c r="Q341" i="2"/>
  <c r="R341" i="2"/>
  <c r="S341" i="2"/>
  <c r="P342" i="2"/>
  <c r="Q342" i="2"/>
  <c r="R342" i="2"/>
  <c r="S342" i="2"/>
  <c r="P343" i="2"/>
  <c r="Q343" i="2"/>
  <c r="R343" i="2"/>
  <c r="S343" i="2"/>
  <c r="P344" i="2"/>
  <c r="Q344" i="2"/>
  <c r="R344" i="2"/>
  <c r="S344" i="2"/>
  <c r="P345" i="2"/>
  <c r="Q345" i="2"/>
  <c r="R345" i="2"/>
  <c r="S345" i="2"/>
  <c r="P346" i="2"/>
  <c r="Q346" i="2"/>
  <c r="R346" i="2"/>
  <c r="S346" i="2"/>
  <c r="P347" i="2"/>
  <c r="Q347" i="2"/>
  <c r="R347" i="2"/>
  <c r="S347" i="2"/>
  <c r="P348" i="2"/>
  <c r="Q348" i="2"/>
  <c r="R348" i="2"/>
  <c r="S348" i="2"/>
  <c r="P349" i="2"/>
  <c r="Q349" i="2"/>
  <c r="R349" i="2"/>
  <c r="S349" i="2"/>
  <c r="P350" i="2"/>
  <c r="Q350" i="2"/>
  <c r="R350" i="2"/>
  <c r="S350" i="2"/>
  <c r="P351" i="2"/>
  <c r="Q351" i="2"/>
  <c r="R351" i="2"/>
  <c r="S351" i="2"/>
  <c r="P352" i="2"/>
  <c r="Q352" i="2"/>
  <c r="R352" i="2"/>
  <c r="S352" i="2"/>
  <c r="P353" i="2"/>
  <c r="Q353" i="2"/>
  <c r="R353" i="2"/>
  <c r="S353" i="2"/>
  <c r="P354" i="2"/>
  <c r="Q354" i="2"/>
  <c r="R354" i="2"/>
  <c r="S354" i="2"/>
  <c r="P355" i="2"/>
  <c r="Q355" i="2"/>
  <c r="R355" i="2"/>
  <c r="S355" i="2"/>
  <c r="P356" i="2"/>
  <c r="Q356" i="2"/>
  <c r="R356" i="2"/>
  <c r="S356" i="2"/>
  <c r="P357" i="2"/>
  <c r="Q357" i="2"/>
  <c r="R357" i="2"/>
  <c r="S357" i="2"/>
  <c r="P358" i="2"/>
  <c r="Q358" i="2"/>
  <c r="R358" i="2"/>
  <c r="S358" i="2"/>
  <c r="P359" i="2"/>
  <c r="Q359" i="2"/>
  <c r="R359" i="2"/>
  <c r="S359" i="2"/>
  <c r="P360" i="2"/>
  <c r="Q360" i="2"/>
  <c r="R360" i="2"/>
  <c r="S360" i="2"/>
  <c r="P361" i="2"/>
  <c r="Q361" i="2"/>
  <c r="R361" i="2"/>
  <c r="S361" i="2"/>
  <c r="P362" i="2"/>
  <c r="Q362" i="2"/>
  <c r="R362" i="2"/>
  <c r="S362" i="2"/>
  <c r="P363" i="2"/>
  <c r="Q363" i="2"/>
  <c r="R363" i="2"/>
  <c r="S363" i="2"/>
  <c r="P364" i="2"/>
  <c r="Q364" i="2"/>
  <c r="R364" i="2"/>
  <c r="S364" i="2"/>
  <c r="P365" i="2"/>
  <c r="Q365" i="2"/>
  <c r="R365" i="2"/>
  <c r="S365" i="2"/>
  <c r="P366" i="2"/>
  <c r="Q366" i="2"/>
  <c r="R366" i="2"/>
  <c r="S366" i="2"/>
  <c r="P367" i="2"/>
  <c r="Q367" i="2"/>
  <c r="R367" i="2"/>
  <c r="S367" i="2"/>
  <c r="P368" i="2"/>
  <c r="Q368" i="2"/>
  <c r="R368" i="2"/>
  <c r="S368" i="2"/>
  <c r="P369" i="2"/>
  <c r="Q369" i="2"/>
  <c r="R369" i="2"/>
  <c r="S369" i="2"/>
  <c r="P370" i="2"/>
  <c r="Q370" i="2"/>
  <c r="R370" i="2"/>
  <c r="S370" i="2"/>
  <c r="P371" i="2"/>
  <c r="Q371" i="2"/>
  <c r="R371" i="2"/>
  <c r="S371" i="2"/>
  <c r="P372" i="2"/>
  <c r="Q372" i="2"/>
  <c r="R372" i="2"/>
  <c r="S372" i="2"/>
  <c r="P373" i="2"/>
  <c r="Q373" i="2"/>
  <c r="R373" i="2"/>
  <c r="S373" i="2"/>
  <c r="P374" i="2"/>
  <c r="Q374" i="2"/>
  <c r="R374" i="2"/>
  <c r="S374" i="2"/>
  <c r="P375" i="2"/>
  <c r="Q375" i="2"/>
  <c r="R375" i="2"/>
  <c r="S375" i="2"/>
  <c r="P376" i="2"/>
  <c r="Q376" i="2"/>
  <c r="R376" i="2"/>
  <c r="S376" i="2"/>
  <c r="P377" i="2"/>
  <c r="Q377" i="2"/>
  <c r="R377" i="2"/>
  <c r="S377" i="2"/>
  <c r="P378" i="2"/>
  <c r="Q378" i="2"/>
  <c r="R378" i="2"/>
  <c r="S378" i="2"/>
  <c r="P379" i="2"/>
  <c r="Q379" i="2"/>
  <c r="R379" i="2"/>
  <c r="S379" i="2"/>
  <c r="P380" i="2"/>
  <c r="Q380" i="2"/>
  <c r="R380" i="2"/>
  <c r="S380" i="2"/>
  <c r="P381" i="2"/>
  <c r="Q381" i="2"/>
  <c r="R381" i="2"/>
  <c r="S381" i="2"/>
  <c r="P382" i="2"/>
  <c r="Q382" i="2"/>
  <c r="R382" i="2"/>
  <c r="S382" i="2"/>
  <c r="P383" i="2"/>
  <c r="Q383" i="2"/>
  <c r="R383" i="2"/>
  <c r="S383" i="2"/>
  <c r="P384" i="2"/>
  <c r="Q384" i="2"/>
  <c r="R384" i="2"/>
  <c r="S384" i="2"/>
  <c r="P385" i="2"/>
  <c r="Q385" i="2"/>
  <c r="R385" i="2"/>
  <c r="S385" i="2"/>
  <c r="P386" i="2"/>
  <c r="Q386" i="2"/>
  <c r="R386" i="2"/>
  <c r="S386" i="2"/>
  <c r="P387" i="2"/>
  <c r="Q387" i="2"/>
  <c r="R387" i="2"/>
  <c r="S387" i="2"/>
  <c r="P388" i="2"/>
  <c r="Q388" i="2"/>
  <c r="R388" i="2"/>
  <c r="S388" i="2"/>
  <c r="P389" i="2"/>
  <c r="Q389" i="2"/>
  <c r="R389" i="2"/>
  <c r="S389" i="2"/>
  <c r="P390" i="2"/>
  <c r="Q390" i="2"/>
  <c r="R390" i="2"/>
  <c r="S390" i="2"/>
  <c r="P391" i="2"/>
  <c r="Q391" i="2"/>
  <c r="R391" i="2"/>
  <c r="S391" i="2"/>
  <c r="P392" i="2"/>
  <c r="Q392" i="2"/>
  <c r="R392" i="2"/>
  <c r="S392" i="2"/>
  <c r="P393" i="2"/>
  <c r="Q393" i="2"/>
  <c r="R393" i="2"/>
  <c r="S393" i="2"/>
  <c r="P394" i="2"/>
  <c r="Q394" i="2"/>
  <c r="R394" i="2"/>
  <c r="S394" i="2"/>
  <c r="P395" i="2"/>
  <c r="Q395" i="2"/>
  <c r="R395" i="2"/>
  <c r="S395" i="2"/>
  <c r="P396" i="2"/>
  <c r="Q396" i="2"/>
  <c r="R396" i="2"/>
  <c r="S396" i="2"/>
  <c r="P397" i="2"/>
  <c r="Q397" i="2"/>
  <c r="R397" i="2"/>
  <c r="S397" i="2"/>
  <c r="P398" i="2"/>
  <c r="Q398" i="2"/>
  <c r="R398" i="2"/>
  <c r="S398" i="2"/>
  <c r="P399" i="2"/>
  <c r="Q399" i="2"/>
  <c r="R399" i="2"/>
  <c r="S399" i="2"/>
  <c r="P400" i="2"/>
  <c r="Q400" i="2"/>
  <c r="R400" i="2"/>
  <c r="S400" i="2"/>
  <c r="P401" i="2"/>
  <c r="Q401" i="2"/>
  <c r="R401" i="2"/>
  <c r="S401" i="2"/>
  <c r="P402" i="2"/>
  <c r="Q402" i="2"/>
  <c r="R402" i="2"/>
  <c r="S402" i="2"/>
  <c r="P403" i="2"/>
  <c r="Q403" i="2"/>
  <c r="R403" i="2"/>
  <c r="S403" i="2"/>
  <c r="P404" i="2"/>
  <c r="Q404" i="2"/>
  <c r="R404" i="2"/>
  <c r="S404" i="2"/>
  <c r="P405" i="2"/>
  <c r="Q405" i="2"/>
  <c r="R405" i="2"/>
  <c r="S405" i="2"/>
  <c r="P406" i="2"/>
  <c r="Q406" i="2"/>
  <c r="R406" i="2"/>
  <c r="S406" i="2"/>
  <c r="P407" i="2"/>
  <c r="Q407" i="2"/>
  <c r="R407" i="2"/>
  <c r="S407" i="2"/>
  <c r="P408" i="2"/>
  <c r="Q408" i="2"/>
  <c r="R408" i="2"/>
  <c r="S408" i="2"/>
  <c r="P409" i="2"/>
  <c r="Q409" i="2"/>
  <c r="R409" i="2"/>
  <c r="S409" i="2"/>
  <c r="P410" i="2"/>
  <c r="Q410" i="2"/>
  <c r="R410" i="2"/>
  <c r="S410" i="2"/>
  <c r="P411" i="2"/>
  <c r="Q411" i="2"/>
  <c r="R411" i="2"/>
  <c r="S411" i="2"/>
  <c r="P412" i="2"/>
  <c r="Q412" i="2"/>
  <c r="R412" i="2"/>
  <c r="S412" i="2"/>
  <c r="P413" i="2"/>
  <c r="Q413" i="2"/>
  <c r="R413" i="2"/>
  <c r="S413" i="2"/>
  <c r="P414" i="2"/>
  <c r="Q414" i="2"/>
  <c r="R414" i="2"/>
  <c r="S414" i="2"/>
  <c r="P415" i="2"/>
  <c r="Q415" i="2"/>
  <c r="R415" i="2"/>
  <c r="S415" i="2"/>
  <c r="P416" i="2"/>
  <c r="Q416" i="2"/>
  <c r="R416" i="2"/>
  <c r="S416" i="2"/>
  <c r="P417" i="2"/>
  <c r="Q417" i="2"/>
  <c r="R417" i="2"/>
  <c r="S417" i="2"/>
  <c r="P418" i="2"/>
  <c r="Q418" i="2"/>
  <c r="R418" i="2"/>
  <c r="S418" i="2"/>
  <c r="P419" i="2"/>
  <c r="Q419" i="2"/>
  <c r="R419" i="2"/>
  <c r="S419" i="2"/>
  <c r="P420" i="2"/>
  <c r="Q420" i="2"/>
  <c r="R420" i="2"/>
  <c r="S420" i="2"/>
  <c r="P421" i="2"/>
  <c r="Q421" i="2"/>
  <c r="R421" i="2"/>
  <c r="S421" i="2"/>
  <c r="P422" i="2"/>
  <c r="Q422" i="2"/>
  <c r="R422" i="2"/>
  <c r="S422" i="2"/>
  <c r="P423" i="2"/>
  <c r="Q423" i="2"/>
  <c r="R423" i="2"/>
  <c r="S423" i="2"/>
  <c r="P424" i="2"/>
  <c r="Q424" i="2"/>
  <c r="R424" i="2"/>
  <c r="S424" i="2"/>
  <c r="P425" i="2"/>
  <c r="Q425" i="2"/>
  <c r="R425" i="2"/>
  <c r="S425" i="2"/>
  <c r="P426" i="2"/>
  <c r="Q426" i="2"/>
  <c r="R426" i="2"/>
  <c r="S426" i="2"/>
  <c r="P427" i="2"/>
  <c r="Q427" i="2"/>
  <c r="R427" i="2"/>
  <c r="S427" i="2"/>
  <c r="P428" i="2"/>
  <c r="Q428" i="2"/>
  <c r="R428" i="2"/>
  <c r="S428" i="2"/>
  <c r="P429" i="2"/>
  <c r="Q429" i="2"/>
  <c r="R429" i="2"/>
  <c r="S429" i="2"/>
  <c r="P430" i="2"/>
  <c r="Q430" i="2"/>
  <c r="R430" i="2"/>
  <c r="S430" i="2"/>
  <c r="P431" i="2"/>
  <c r="Q431" i="2"/>
  <c r="R431" i="2"/>
  <c r="S431" i="2"/>
  <c r="P432" i="2"/>
  <c r="Q432" i="2"/>
  <c r="R432" i="2"/>
  <c r="S432" i="2"/>
  <c r="P433" i="2"/>
  <c r="Q433" i="2"/>
  <c r="R433" i="2"/>
  <c r="S433" i="2"/>
  <c r="P434" i="2"/>
  <c r="Q434" i="2"/>
  <c r="R434" i="2"/>
  <c r="S434" i="2"/>
  <c r="P435" i="2"/>
  <c r="Q435" i="2"/>
  <c r="R435" i="2"/>
  <c r="S435" i="2"/>
  <c r="P436" i="2"/>
  <c r="Q436" i="2"/>
  <c r="R436" i="2"/>
  <c r="S436" i="2"/>
  <c r="P437" i="2"/>
  <c r="Q437" i="2"/>
  <c r="R437" i="2"/>
  <c r="S437" i="2"/>
  <c r="P438" i="2"/>
  <c r="Q438" i="2"/>
  <c r="R438" i="2"/>
  <c r="S438" i="2"/>
  <c r="P439" i="2"/>
  <c r="Q439" i="2"/>
  <c r="R439" i="2"/>
  <c r="S439" i="2"/>
  <c r="P440" i="2"/>
  <c r="Q440" i="2"/>
  <c r="R440" i="2"/>
  <c r="S440" i="2"/>
  <c r="P441" i="2"/>
  <c r="Q441" i="2"/>
  <c r="R441" i="2"/>
  <c r="S441" i="2"/>
  <c r="P442" i="2"/>
  <c r="Q442" i="2"/>
  <c r="R442" i="2"/>
  <c r="S442" i="2"/>
  <c r="P443" i="2"/>
  <c r="Q443" i="2"/>
  <c r="R443" i="2"/>
  <c r="S443" i="2"/>
  <c r="P444" i="2"/>
  <c r="Q444" i="2"/>
  <c r="R444" i="2"/>
  <c r="S444" i="2"/>
  <c r="P445" i="2"/>
  <c r="Q445" i="2"/>
  <c r="R445" i="2"/>
  <c r="S445" i="2"/>
  <c r="P446" i="2"/>
  <c r="Q446" i="2"/>
  <c r="R446" i="2"/>
  <c r="S446" i="2"/>
  <c r="P447" i="2"/>
  <c r="Q447" i="2"/>
  <c r="R447" i="2"/>
  <c r="S447" i="2"/>
  <c r="P448" i="2"/>
  <c r="Q448" i="2"/>
  <c r="R448" i="2"/>
  <c r="S448" i="2"/>
  <c r="P449" i="2"/>
  <c r="Q449" i="2"/>
  <c r="R449" i="2"/>
  <c r="S449" i="2"/>
  <c r="P450" i="2"/>
  <c r="Q450" i="2"/>
  <c r="R450" i="2"/>
  <c r="S450" i="2"/>
  <c r="P451" i="2"/>
  <c r="Q451" i="2"/>
  <c r="R451" i="2"/>
  <c r="S451" i="2"/>
  <c r="P452" i="2"/>
  <c r="Q452" i="2"/>
  <c r="R452" i="2"/>
  <c r="S452" i="2"/>
  <c r="P453" i="2"/>
  <c r="Q453" i="2"/>
  <c r="R453" i="2"/>
  <c r="S453" i="2"/>
  <c r="P454" i="2"/>
  <c r="Q454" i="2"/>
  <c r="R454" i="2"/>
  <c r="S454" i="2"/>
  <c r="P455" i="2"/>
  <c r="Q455" i="2"/>
  <c r="R455" i="2"/>
  <c r="S455" i="2"/>
  <c r="P456" i="2"/>
  <c r="Q456" i="2"/>
  <c r="R456" i="2"/>
  <c r="S456" i="2"/>
  <c r="P457" i="2"/>
  <c r="Q457" i="2"/>
  <c r="R457" i="2"/>
  <c r="S457" i="2"/>
  <c r="P458" i="2"/>
  <c r="Q458" i="2"/>
  <c r="R458" i="2"/>
  <c r="S458" i="2"/>
  <c r="P459" i="2"/>
  <c r="Q459" i="2"/>
  <c r="R459" i="2"/>
  <c r="S459" i="2"/>
  <c r="P460" i="2"/>
  <c r="Q460" i="2"/>
  <c r="R460" i="2"/>
  <c r="S460" i="2"/>
  <c r="P461" i="2"/>
  <c r="Q461" i="2"/>
  <c r="R461" i="2"/>
  <c r="S461" i="2"/>
  <c r="P462" i="2"/>
  <c r="Q462" i="2"/>
  <c r="R462" i="2"/>
  <c r="S462" i="2"/>
  <c r="P463" i="2"/>
  <c r="Q463" i="2"/>
  <c r="R463" i="2"/>
  <c r="S463" i="2"/>
  <c r="P464" i="2"/>
  <c r="Q464" i="2"/>
  <c r="R464" i="2"/>
  <c r="S464" i="2"/>
  <c r="P465" i="2"/>
  <c r="Q465" i="2"/>
  <c r="R465" i="2"/>
  <c r="S465" i="2"/>
  <c r="P466" i="2"/>
  <c r="Q466" i="2"/>
  <c r="R466" i="2"/>
  <c r="S466" i="2"/>
  <c r="P467" i="2"/>
  <c r="Q467" i="2"/>
  <c r="R467" i="2"/>
  <c r="S467" i="2"/>
  <c r="P468" i="2"/>
  <c r="Q468" i="2"/>
  <c r="R468" i="2"/>
  <c r="S468" i="2"/>
  <c r="P469" i="2"/>
  <c r="Q469" i="2"/>
  <c r="R469" i="2"/>
  <c r="S469" i="2"/>
  <c r="P470" i="2"/>
  <c r="Q470" i="2"/>
  <c r="R470" i="2"/>
  <c r="S470" i="2"/>
  <c r="P471" i="2"/>
  <c r="Q471" i="2"/>
  <c r="R471" i="2"/>
  <c r="S471" i="2"/>
  <c r="P472" i="2"/>
  <c r="Q472" i="2"/>
  <c r="R472" i="2"/>
  <c r="S472" i="2"/>
  <c r="P473" i="2"/>
  <c r="Q473" i="2"/>
  <c r="R473" i="2"/>
  <c r="S473" i="2"/>
  <c r="P474" i="2"/>
  <c r="Q474" i="2"/>
  <c r="R474" i="2"/>
  <c r="S474" i="2"/>
  <c r="P475" i="2"/>
  <c r="Q475" i="2"/>
  <c r="R475" i="2"/>
  <c r="S475" i="2"/>
  <c r="P476" i="2"/>
  <c r="Q476" i="2"/>
  <c r="R476" i="2"/>
  <c r="S476" i="2"/>
  <c r="P477" i="2"/>
  <c r="Q477" i="2"/>
  <c r="R477" i="2"/>
  <c r="S477" i="2"/>
  <c r="P478" i="2"/>
  <c r="Q478" i="2"/>
  <c r="R478" i="2"/>
  <c r="S478" i="2"/>
  <c r="P479" i="2"/>
  <c r="Q479" i="2"/>
  <c r="R479" i="2"/>
  <c r="S479" i="2"/>
  <c r="P480" i="2"/>
  <c r="Q480" i="2"/>
  <c r="R480" i="2"/>
  <c r="S480" i="2"/>
  <c r="P481" i="2"/>
  <c r="Q481" i="2"/>
  <c r="R481" i="2"/>
  <c r="S481" i="2"/>
  <c r="P482" i="2"/>
  <c r="Q482" i="2"/>
  <c r="R482" i="2"/>
  <c r="S482" i="2"/>
  <c r="P483" i="2"/>
  <c r="Q483" i="2"/>
  <c r="R483" i="2"/>
  <c r="S483" i="2"/>
  <c r="P484" i="2"/>
  <c r="Q484" i="2"/>
  <c r="R484" i="2"/>
  <c r="S484" i="2"/>
  <c r="P485" i="2"/>
  <c r="Q485" i="2"/>
  <c r="R485" i="2"/>
  <c r="S485" i="2"/>
  <c r="P486" i="2"/>
  <c r="Q486" i="2"/>
  <c r="R486" i="2"/>
  <c r="S486" i="2"/>
  <c r="P487" i="2"/>
  <c r="Q487" i="2"/>
  <c r="R487" i="2"/>
  <c r="S487" i="2"/>
  <c r="P488" i="2"/>
  <c r="Q488" i="2"/>
  <c r="R488" i="2"/>
  <c r="S488" i="2"/>
  <c r="P489" i="2"/>
  <c r="Q489" i="2"/>
  <c r="R489" i="2"/>
  <c r="S489" i="2"/>
  <c r="P490" i="2"/>
  <c r="Q490" i="2"/>
  <c r="R490" i="2"/>
  <c r="S490" i="2"/>
  <c r="P491" i="2"/>
  <c r="Q491" i="2"/>
  <c r="R491" i="2"/>
  <c r="S491" i="2"/>
  <c r="P492" i="2"/>
  <c r="Q492" i="2"/>
  <c r="R492" i="2"/>
  <c r="S492" i="2"/>
  <c r="P493" i="2"/>
  <c r="Q493" i="2"/>
  <c r="R493" i="2"/>
  <c r="S493" i="2"/>
  <c r="P494" i="2"/>
  <c r="Q494" i="2"/>
  <c r="R494" i="2"/>
  <c r="S494" i="2"/>
  <c r="P495" i="2"/>
  <c r="Q495" i="2"/>
  <c r="R495" i="2"/>
  <c r="S495" i="2"/>
  <c r="P496" i="2"/>
  <c r="Q496" i="2"/>
  <c r="R496" i="2"/>
  <c r="S496" i="2"/>
  <c r="P497" i="2"/>
  <c r="Q497" i="2"/>
  <c r="R497" i="2"/>
  <c r="S497" i="2"/>
  <c r="P498" i="2"/>
  <c r="Q498" i="2"/>
  <c r="R498" i="2"/>
  <c r="S498" i="2"/>
  <c r="P499" i="2"/>
  <c r="Q499" i="2"/>
  <c r="R499" i="2"/>
  <c r="S499" i="2"/>
  <c r="P500" i="2"/>
  <c r="Q500" i="2"/>
  <c r="R500" i="2"/>
  <c r="S500" i="2"/>
  <c r="P501" i="2"/>
  <c r="Q501" i="2"/>
  <c r="R501" i="2"/>
  <c r="S501" i="2"/>
  <c r="P502" i="2"/>
  <c r="Q502" i="2"/>
  <c r="R502" i="2"/>
  <c r="S502" i="2"/>
  <c r="P503" i="2"/>
  <c r="Q503" i="2"/>
  <c r="R503" i="2"/>
  <c r="S503" i="2"/>
  <c r="P504" i="2"/>
  <c r="Q504" i="2"/>
  <c r="R504" i="2"/>
  <c r="S504" i="2"/>
  <c r="P505" i="2"/>
  <c r="Q505" i="2"/>
  <c r="R505" i="2"/>
  <c r="S505" i="2"/>
  <c r="P506" i="2"/>
  <c r="Q506" i="2"/>
  <c r="R506" i="2"/>
  <c r="S506" i="2"/>
  <c r="P507" i="2"/>
  <c r="Q507" i="2"/>
  <c r="R507" i="2"/>
  <c r="S507" i="2"/>
  <c r="P508" i="2"/>
  <c r="Q508" i="2"/>
  <c r="R508" i="2"/>
  <c r="S508" i="2"/>
  <c r="P509" i="2"/>
  <c r="Q509" i="2"/>
  <c r="R509" i="2"/>
  <c r="S509" i="2"/>
  <c r="P510" i="2"/>
  <c r="Q510" i="2"/>
  <c r="R510" i="2"/>
  <c r="S510" i="2"/>
  <c r="P511" i="2"/>
  <c r="Q511" i="2"/>
  <c r="R511" i="2"/>
  <c r="S511" i="2"/>
  <c r="P512" i="2"/>
  <c r="Q512" i="2"/>
  <c r="R512" i="2"/>
  <c r="S512" i="2"/>
  <c r="P513" i="2"/>
  <c r="Q513" i="2"/>
  <c r="R513" i="2"/>
  <c r="S513" i="2"/>
  <c r="P514" i="2"/>
  <c r="Q514" i="2"/>
  <c r="R514" i="2"/>
  <c r="S514" i="2"/>
  <c r="P515" i="2"/>
  <c r="Q515" i="2"/>
  <c r="R515" i="2"/>
  <c r="S515" i="2"/>
  <c r="P516" i="2"/>
  <c r="Q516" i="2"/>
  <c r="R516" i="2"/>
  <c r="S516" i="2"/>
  <c r="P517" i="2"/>
  <c r="Q517" i="2"/>
  <c r="R517" i="2"/>
  <c r="S517" i="2"/>
  <c r="P518" i="2"/>
  <c r="Q518" i="2"/>
  <c r="R518" i="2"/>
  <c r="S518" i="2"/>
  <c r="P519" i="2"/>
  <c r="Q519" i="2"/>
  <c r="R519" i="2"/>
  <c r="S519" i="2"/>
  <c r="P520" i="2"/>
  <c r="Q520" i="2"/>
  <c r="R520" i="2"/>
  <c r="S520" i="2"/>
  <c r="P521" i="2"/>
  <c r="Q521" i="2"/>
  <c r="R521" i="2"/>
  <c r="S521" i="2"/>
  <c r="P522" i="2"/>
  <c r="Q522" i="2"/>
  <c r="R522" i="2"/>
  <c r="S522" i="2"/>
  <c r="P523" i="2"/>
  <c r="Q523" i="2"/>
  <c r="R523" i="2"/>
  <c r="S523" i="2"/>
  <c r="P524" i="2"/>
  <c r="Q524" i="2"/>
  <c r="R524" i="2"/>
  <c r="S524" i="2"/>
  <c r="P525" i="2"/>
  <c r="Q525" i="2"/>
  <c r="R525" i="2"/>
  <c r="S525" i="2"/>
  <c r="P526" i="2"/>
  <c r="Q526" i="2"/>
  <c r="R526" i="2"/>
  <c r="S526" i="2"/>
  <c r="P527" i="2"/>
  <c r="Q527" i="2"/>
  <c r="R527" i="2"/>
  <c r="S527" i="2"/>
  <c r="P528" i="2"/>
  <c r="Q528" i="2"/>
  <c r="R528" i="2"/>
  <c r="S528" i="2"/>
  <c r="P529" i="2"/>
  <c r="Q529" i="2"/>
  <c r="R529" i="2"/>
  <c r="S529" i="2"/>
  <c r="P530" i="2"/>
  <c r="Q530" i="2"/>
  <c r="R530" i="2"/>
  <c r="S530" i="2"/>
  <c r="P531" i="2"/>
  <c r="Q531" i="2"/>
  <c r="R531" i="2"/>
  <c r="S531" i="2"/>
  <c r="P532" i="2"/>
  <c r="Q532" i="2"/>
  <c r="R532" i="2"/>
  <c r="S532" i="2"/>
  <c r="P533" i="2"/>
  <c r="Q533" i="2"/>
  <c r="R533" i="2"/>
  <c r="S533" i="2"/>
  <c r="P534" i="2"/>
  <c r="Q534" i="2"/>
  <c r="R534" i="2"/>
  <c r="S534" i="2"/>
  <c r="P535" i="2"/>
  <c r="Q535" i="2"/>
  <c r="R535" i="2"/>
  <c r="S535" i="2"/>
  <c r="P536" i="2"/>
  <c r="Q536" i="2"/>
  <c r="R536" i="2"/>
  <c r="S536" i="2"/>
  <c r="P537" i="2"/>
  <c r="Q537" i="2"/>
  <c r="R537" i="2"/>
  <c r="S537" i="2"/>
  <c r="P538" i="2"/>
  <c r="Q538" i="2"/>
  <c r="R538" i="2"/>
  <c r="S538" i="2"/>
  <c r="P539" i="2"/>
  <c r="Q539" i="2"/>
  <c r="R539" i="2"/>
  <c r="S539" i="2"/>
  <c r="P540" i="2"/>
  <c r="Q540" i="2"/>
  <c r="R540" i="2"/>
  <c r="S540" i="2"/>
  <c r="P541" i="2"/>
  <c r="Q541" i="2"/>
  <c r="R541" i="2"/>
  <c r="S541" i="2"/>
  <c r="P542" i="2"/>
  <c r="Q542" i="2"/>
  <c r="R542" i="2"/>
  <c r="S542" i="2"/>
  <c r="P543" i="2"/>
  <c r="Q543" i="2"/>
  <c r="R543" i="2"/>
  <c r="S543" i="2"/>
  <c r="P544" i="2"/>
  <c r="Q544" i="2"/>
  <c r="R544" i="2"/>
  <c r="S544" i="2"/>
  <c r="P545" i="2"/>
  <c r="Q545" i="2"/>
  <c r="R545" i="2"/>
  <c r="S545" i="2"/>
  <c r="P546" i="2"/>
  <c r="Q546" i="2"/>
  <c r="R546" i="2"/>
  <c r="S546" i="2"/>
  <c r="P547" i="2"/>
  <c r="Q547" i="2"/>
  <c r="R547" i="2"/>
  <c r="S547" i="2"/>
  <c r="P548" i="2"/>
  <c r="Q548" i="2"/>
  <c r="R548" i="2"/>
  <c r="S548" i="2"/>
  <c r="P549" i="2"/>
  <c r="Q549" i="2"/>
  <c r="R549" i="2"/>
  <c r="S549" i="2"/>
  <c r="P550" i="2"/>
  <c r="Q550" i="2"/>
  <c r="R550" i="2"/>
  <c r="S550" i="2"/>
  <c r="P551" i="2"/>
  <c r="Q551" i="2"/>
  <c r="R551" i="2"/>
  <c r="S551" i="2"/>
  <c r="P552" i="2"/>
  <c r="Q552" i="2"/>
  <c r="R552" i="2"/>
  <c r="S552" i="2"/>
  <c r="P553" i="2"/>
  <c r="Q553" i="2"/>
  <c r="R553" i="2"/>
  <c r="S553" i="2"/>
  <c r="P554" i="2"/>
  <c r="Q554" i="2"/>
  <c r="R554" i="2"/>
  <c r="S554" i="2"/>
  <c r="P555" i="2"/>
  <c r="Q555" i="2"/>
  <c r="R555" i="2"/>
  <c r="S555" i="2"/>
  <c r="P556" i="2"/>
  <c r="Q556" i="2"/>
  <c r="R556" i="2"/>
  <c r="S556" i="2"/>
  <c r="P557" i="2"/>
  <c r="Q557" i="2"/>
  <c r="R557" i="2"/>
  <c r="S557" i="2"/>
  <c r="P558" i="2"/>
  <c r="Q558" i="2"/>
  <c r="R558" i="2"/>
  <c r="S558" i="2"/>
  <c r="P559" i="2"/>
  <c r="Q559" i="2"/>
  <c r="R559" i="2"/>
  <c r="S559" i="2"/>
  <c r="P560" i="2"/>
  <c r="Q560" i="2"/>
  <c r="R560" i="2"/>
  <c r="S560" i="2"/>
  <c r="P561" i="2"/>
  <c r="Q561" i="2"/>
  <c r="R561" i="2"/>
  <c r="S561" i="2"/>
  <c r="P562" i="2"/>
  <c r="Q562" i="2"/>
  <c r="R562" i="2"/>
  <c r="S562" i="2"/>
  <c r="P563" i="2"/>
  <c r="Q563" i="2"/>
  <c r="R563" i="2"/>
  <c r="S563" i="2"/>
  <c r="P564" i="2"/>
  <c r="Q564" i="2"/>
  <c r="R564" i="2"/>
  <c r="S564" i="2"/>
  <c r="P565" i="2"/>
  <c r="Q565" i="2"/>
  <c r="R565" i="2"/>
  <c r="S565" i="2"/>
  <c r="P566" i="2"/>
  <c r="Q566" i="2"/>
  <c r="R566" i="2"/>
  <c r="S566" i="2"/>
  <c r="P567" i="2"/>
  <c r="Q567" i="2"/>
  <c r="R567" i="2"/>
  <c r="S567" i="2"/>
  <c r="P568" i="2"/>
  <c r="Q568" i="2"/>
  <c r="R568" i="2"/>
  <c r="S568" i="2"/>
  <c r="P569" i="2"/>
  <c r="Q569" i="2"/>
  <c r="R569" i="2"/>
  <c r="S569" i="2"/>
  <c r="P570" i="2"/>
  <c r="Q570" i="2"/>
  <c r="R570" i="2"/>
  <c r="S570" i="2"/>
  <c r="P571" i="2"/>
  <c r="Q571" i="2"/>
  <c r="R571" i="2"/>
  <c r="S571" i="2"/>
  <c r="P572" i="2"/>
  <c r="Q572" i="2"/>
  <c r="R572" i="2"/>
  <c r="S572" i="2"/>
  <c r="P573" i="2"/>
  <c r="Q573" i="2"/>
  <c r="R573" i="2"/>
  <c r="S573" i="2"/>
  <c r="P574" i="2"/>
  <c r="Q574" i="2"/>
  <c r="R574" i="2"/>
  <c r="S574" i="2"/>
  <c r="P575" i="2"/>
  <c r="Q575" i="2"/>
  <c r="R575" i="2"/>
  <c r="S575" i="2"/>
  <c r="P576" i="2"/>
  <c r="Q576" i="2"/>
  <c r="R576" i="2"/>
  <c r="S576" i="2"/>
  <c r="P577" i="2"/>
  <c r="Q577" i="2"/>
  <c r="R577" i="2"/>
  <c r="S577" i="2"/>
  <c r="P578" i="2"/>
  <c r="Q578" i="2"/>
  <c r="R578" i="2"/>
  <c r="S578" i="2"/>
  <c r="P579" i="2"/>
  <c r="Q579" i="2"/>
  <c r="R579" i="2"/>
  <c r="S579" i="2"/>
  <c r="P580" i="2"/>
  <c r="Q580" i="2"/>
  <c r="R580" i="2"/>
  <c r="S580" i="2"/>
  <c r="P581" i="2"/>
  <c r="Q581" i="2"/>
  <c r="R581" i="2"/>
  <c r="S581" i="2"/>
  <c r="P582" i="2"/>
  <c r="Q582" i="2"/>
  <c r="R582" i="2"/>
  <c r="S582" i="2"/>
  <c r="P583" i="2"/>
  <c r="Q583" i="2"/>
  <c r="R583" i="2"/>
  <c r="S583" i="2"/>
  <c r="P584" i="2"/>
  <c r="Q584" i="2"/>
  <c r="R584" i="2"/>
  <c r="S584" i="2"/>
  <c r="P585" i="2"/>
  <c r="Q585" i="2"/>
  <c r="R585" i="2"/>
  <c r="S585" i="2"/>
  <c r="P586" i="2"/>
  <c r="Q586" i="2"/>
  <c r="R586" i="2"/>
  <c r="S586" i="2"/>
  <c r="P587" i="2"/>
  <c r="Q587" i="2"/>
  <c r="R587" i="2"/>
  <c r="S587" i="2"/>
  <c r="P588" i="2"/>
  <c r="Q588" i="2"/>
  <c r="R588" i="2"/>
  <c r="S588" i="2"/>
  <c r="P589" i="2"/>
  <c r="Q589" i="2"/>
  <c r="R589" i="2"/>
  <c r="S589" i="2"/>
  <c r="P590" i="2"/>
  <c r="Q590" i="2"/>
  <c r="R590" i="2"/>
  <c r="S590" i="2"/>
  <c r="P591" i="2"/>
  <c r="Q591" i="2"/>
  <c r="R591" i="2"/>
  <c r="S591" i="2"/>
  <c r="P592" i="2"/>
  <c r="Q592" i="2"/>
  <c r="R592" i="2"/>
  <c r="S592" i="2"/>
  <c r="P593" i="2"/>
  <c r="Q593" i="2"/>
  <c r="R593" i="2"/>
  <c r="S593" i="2"/>
  <c r="P594" i="2"/>
  <c r="Q594" i="2"/>
  <c r="R594" i="2"/>
  <c r="S594" i="2"/>
  <c r="P595" i="2"/>
  <c r="Q595" i="2"/>
  <c r="R595" i="2"/>
  <c r="S595" i="2"/>
  <c r="P596" i="2"/>
  <c r="Q596" i="2"/>
  <c r="R596" i="2"/>
  <c r="S596" i="2"/>
  <c r="P597" i="2"/>
  <c r="Q597" i="2"/>
  <c r="R597" i="2"/>
  <c r="S597" i="2"/>
  <c r="P598" i="2"/>
  <c r="Q598" i="2"/>
  <c r="R598" i="2"/>
  <c r="S598" i="2"/>
  <c r="P599" i="2"/>
  <c r="Q599" i="2"/>
  <c r="R599" i="2"/>
  <c r="S599" i="2"/>
  <c r="P600" i="2"/>
  <c r="Q600" i="2"/>
  <c r="R600" i="2"/>
  <c r="S600" i="2"/>
  <c r="P601" i="2"/>
  <c r="Q601" i="2"/>
  <c r="R601" i="2"/>
  <c r="S601" i="2"/>
  <c r="P602" i="2"/>
  <c r="Q602" i="2"/>
  <c r="R602" i="2"/>
  <c r="S602" i="2"/>
  <c r="P603" i="2"/>
  <c r="Q603" i="2"/>
  <c r="R603" i="2"/>
  <c r="S603" i="2"/>
  <c r="P604" i="2"/>
  <c r="Q604" i="2"/>
  <c r="R604" i="2"/>
  <c r="S604" i="2"/>
  <c r="P605" i="2"/>
  <c r="Q605" i="2"/>
  <c r="R605" i="2"/>
  <c r="S605" i="2"/>
  <c r="P606" i="2"/>
  <c r="Q606" i="2"/>
  <c r="R606" i="2"/>
  <c r="S606" i="2"/>
  <c r="P607" i="2"/>
  <c r="Q607" i="2"/>
  <c r="R607" i="2"/>
  <c r="S607" i="2"/>
  <c r="P608" i="2"/>
  <c r="Q608" i="2"/>
  <c r="R608" i="2"/>
  <c r="S608" i="2"/>
  <c r="P609" i="2"/>
  <c r="Q609" i="2"/>
  <c r="R609" i="2"/>
  <c r="S609" i="2"/>
  <c r="P610" i="2"/>
  <c r="Q610" i="2"/>
  <c r="R610" i="2"/>
  <c r="S610" i="2"/>
  <c r="P611" i="2"/>
  <c r="Q611" i="2"/>
  <c r="R611" i="2"/>
  <c r="S611" i="2"/>
  <c r="P612" i="2"/>
  <c r="Q612" i="2"/>
  <c r="R612" i="2"/>
  <c r="S612" i="2"/>
  <c r="P613" i="2"/>
  <c r="Q613" i="2"/>
  <c r="R613" i="2"/>
  <c r="S613" i="2"/>
  <c r="P614" i="2"/>
  <c r="Q614" i="2"/>
  <c r="R614" i="2"/>
  <c r="S614" i="2"/>
  <c r="P615" i="2"/>
  <c r="Q615" i="2"/>
  <c r="R615" i="2"/>
  <c r="S615" i="2"/>
  <c r="P616" i="2"/>
  <c r="Q616" i="2"/>
  <c r="R616" i="2"/>
  <c r="S616" i="2"/>
  <c r="P617" i="2"/>
  <c r="Q617" i="2"/>
  <c r="R617" i="2"/>
  <c r="S617" i="2"/>
  <c r="P618" i="2"/>
  <c r="Q618" i="2"/>
  <c r="R618" i="2"/>
  <c r="S618" i="2"/>
  <c r="P619" i="2"/>
  <c r="Q619" i="2"/>
  <c r="R619" i="2"/>
  <c r="S619" i="2"/>
  <c r="P620" i="2"/>
  <c r="Q620" i="2"/>
  <c r="R620" i="2"/>
  <c r="S620" i="2"/>
  <c r="P621" i="2"/>
  <c r="Q621" i="2"/>
  <c r="R621" i="2"/>
  <c r="S621" i="2"/>
  <c r="P622" i="2"/>
  <c r="Q622" i="2"/>
  <c r="R622" i="2"/>
  <c r="S622" i="2"/>
  <c r="P623" i="2"/>
  <c r="Q623" i="2"/>
  <c r="R623" i="2"/>
  <c r="S623" i="2"/>
  <c r="P624" i="2"/>
  <c r="Q624" i="2"/>
  <c r="R624" i="2"/>
  <c r="S624" i="2"/>
  <c r="P625" i="2"/>
  <c r="Q625" i="2"/>
  <c r="R625" i="2"/>
  <c r="S625" i="2"/>
  <c r="P626" i="2"/>
  <c r="Q626" i="2"/>
  <c r="R626" i="2"/>
  <c r="S626" i="2"/>
  <c r="P627" i="2"/>
  <c r="Q627" i="2"/>
  <c r="R627" i="2"/>
  <c r="S627" i="2"/>
  <c r="P628" i="2"/>
  <c r="Q628" i="2"/>
  <c r="R628" i="2"/>
  <c r="S628" i="2"/>
  <c r="P629" i="2"/>
  <c r="Q629" i="2"/>
  <c r="R629" i="2"/>
  <c r="S629" i="2"/>
  <c r="P630" i="2"/>
  <c r="Q630" i="2"/>
  <c r="R630" i="2"/>
  <c r="S630" i="2"/>
  <c r="P631" i="2"/>
  <c r="Q631" i="2"/>
  <c r="R631" i="2"/>
  <c r="S631" i="2"/>
  <c r="P632" i="2"/>
  <c r="Q632" i="2"/>
  <c r="R632" i="2"/>
  <c r="S632" i="2"/>
  <c r="P633" i="2"/>
  <c r="Q633" i="2"/>
  <c r="R633" i="2"/>
  <c r="S633" i="2"/>
  <c r="P634" i="2"/>
  <c r="Q634" i="2"/>
  <c r="R634" i="2"/>
  <c r="S634" i="2"/>
  <c r="P635" i="2"/>
  <c r="Q635" i="2"/>
  <c r="R635" i="2"/>
  <c r="S635" i="2"/>
  <c r="P636" i="2"/>
  <c r="Q636" i="2"/>
  <c r="R636" i="2"/>
  <c r="S636" i="2"/>
  <c r="P637" i="2"/>
  <c r="Q637" i="2"/>
  <c r="R637" i="2"/>
  <c r="S637" i="2"/>
  <c r="P638" i="2"/>
  <c r="Q638" i="2"/>
  <c r="R638" i="2"/>
  <c r="S638" i="2"/>
  <c r="P639" i="2"/>
  <c r="Q639" i="2"/>
  <c r="R639" i="2"/>
  <c r="S639" i="2"/>
  <c r="P640" i="2"/>
  <c r="Q640" i="2"/>
  <c r="R640" i="2"/>
  <c r="S640" i="2"/>
  <c r="P641" i="2"/>
  <c r="Q641" i="2"/>
  <c r="R641" i="2"/>
  <c r="S641" i="2"/>
  <c r="P642" i="2"/>
  <c r="Q642" i="2"/>
  <c r="R642" i="2"/>
  <c r="S642" i="2"/>
  <c r="P643" i="2"/>
  <c r="Q643" i="2"/>
  <c r="R643" i="2"/>
  <c r="S643" i="2"/>
  <c r="P644" i="2"/>
  <c r="Q644" i="2"/>
  <c r="R644" i="2"/>
  <c r="S644" i="2"/>
  <c r="P645" i="2"/>
  <c r="Q645" i="2"/>
  <c r="R645" i="2"/>
  <c r="S645" i="2"/>
  <c r="P646" i="2"/>
  <c r="Q646" i="2"/>
  <c r="R646" i="2"/>
  <c r="S646" i="2"/>
  <c r="P647" i="2"/>
  <c r="Q647" i="2"/>
  <c r="R647" i="2"/>
  <c r="S647" i="2"/>
  <c r="P648" i="2"/>
  <c r="Q648" i="2"/>
  <c r="R648" i="2"/>
  <c r="S648" i="2"/>
  <c r="P649" i="2"/>
  <c r="Q649" i="2"/>
  <c r="R649" i="2"/>
  <c r="S649" i="2"/>
  <c r="P650" i="2"/>
  <c r="Q650" i="2"/>
  <c r="R650" i="2"/>
  <c r="S650" i="2"/>
  <c r="P651" i="2"/>
  <c r="Q651" i="2"/>
  <c r="R651" i="2"/>
  <c r="S651" i="2"/>
  <c r="P652" i="2"/>
  <c r="Q652" i="2"/>
  <c r="R652" i="2"/>
  <c r="S652" i="2"/>
  <c r="P653" i="2"/>
  <c r="Q653" i="2"/>
  <c r="R653" i="2"/>
  <c r="S653" i="2"/>
  <c r="P654" i="2"/>
  <c r="Q654" i="2"/>
  <c r="R654" i="2"/>
  <c r="S654" i="2"/>
  <c r="P655" i="2"/>
  <c r="Q655" i="2"/>
  <c r="R655" i="2"/>
  <c r="S655" i="2"/>
  <c r="P656" i="2"/>
  <c r="Q656" i="2"/>
  <c r="R656" i="2"/>
  <c r="S656" i="2"/>
  <c r="P657" i="2"/>
  <c r="Q657" i="2"/>
  <c r="R657" i="2"/>
  <c r="S657" i="2"/>
  <c r="P658" i="2"/>
  <c r="Q658" i="2"/>
  <c r="R658" i="2"/>
  <c r="S658" i="2"/>
  <c r="P659" i="2"/>
  <c r="Q659" i="2"/>
  <c r="R659" i="2"/>
  <c r="S659" i="2"/>
  <c r="P660" i="2"/>
  <c r="Q660" i="2"/>
  <c r="R660" i="2"/>
  <c r="S660" i="2"/>
  <c r="P661" i="2"/>
  <c r="Q661" i="2"/>
  <c r="R661" i="2"/>
  <c r="S661" i="2"/>
  <c r="P662" i="2"/>
  <c r="Q662" i="2"/>
  <c r="R662" i="2"/>
  <c r="S662" i="2"/>
  <c r="P663" i="2"/>
  <c r="Q663" i="2"/>
  <c r="R663" i="2"/>
  <c r="S663" i="2"/>
  <c r="P664" i="2"/>
  <c r="Q664" i="2"/>
  <c r="R664" i="2"/>
  <c r="S664" i="2"/>
  <c r="P665" i="2"/>
  <c r="Q665" i="2"/>
  <c r="R665" i="2"/>
  <c r="S665" i="2"/>
  <c r="P666" i="2"/>
  <c r="Q666" i="2"/>
  <c r="R666" i="2"/>
  <c r="S666" i="2"/>
  <c r="P667" i="2"/>
  <c r="Q667" i="2"/>
  <c r="R667" i="2"/>
  <c r="S667" i="2"/>
  <c r="P668" i="2"/>
  <c r="Q668" i="2"/>
  <c r="R668" i="2"/>
  <c r="S668" i="2"/>
  <c r="P669" i="2"/>
  <c r="Q669" i="2"/>
  <c r="R669" i="2"/>
  <c r="S669" i="2"/>
  <c r="P670" i="2"/>
  <c r="Q670" i="2"/>
  <c r="R670" i="2"/>
  <c r="S670" i="2"/>
  <c r="P671" i="2"/>
  <c r="Q671" i="2"/>
  <c r="R671" i="2"/>
  <c r="S671" i="2"/>
  <c r="P672" i="2"/>
  <c r="Q672" i="2"/>
  <c r="R672" i="2"/>
  <c r="S672" i="2"/>
  <c r="P673" i="2"/>
  <c r="Q673" i="2"/>
  <c r="R673" i="2"/>
  <c r="S673" i="2"/>
  <c r="P674" i="2"/>
  <c r="Q674" i="2"/>
  <c r="R674" i="2"/>
  <c r="S674" i="2"/>
  <c r="P675" i="2"/>
  <c r="Q675" i="2"/>
  <c r="R675" i="2"/>
  <c r="S675" i="2"/>
  <c r="P676" i="2"/>
  <c r="Q676" i="2"/>
  <c r="R676" i="2"/>
  <c r="S676" i="2"/>
  <c r="P677" i="2"/>
  <c r="Q677" i="2"/>
  <c r="R677" i="2"/>
  <c r="S677" i="2"/>
  <c r="P678" i="2"/>
  <c r="Q678" i="2"/>
  <c r="R678" i="2"/>
  <c r="S678" i="2"/>
  <c r="P679" i="2"/>
  <c r="Q679" i="2"/>
  <c r="R679" i="2"/>
  <c r="S679" i="2"/>
  <c r="P680" i="2"/>
  <c r="Q680" i="2"/>
  <c r="R680" i="2"/>
  <c r="S680" i="2"/>
  <c r="P681" i="2"/>
  <c r="Q681" i="2"/>
  <c r="R681" i="2"/>
  <c r="S681" i="2"/>
  <c r="P682" i="2"/>
  <c r="Q682" i="2"/>
  <c r="R682" i="2"/>
  <c r="S682" i="2"/>
  <c r="P683" i="2"/>
  <c r="Q683" i="2"/>
  <c r="R683" i="2"/>
  <c r="S683" i="2"/>
  <c r="P684" i="2"/>
  <c r="Q684" i="2"/>
  <c r="R684" i="2"/>
  <c r="S684" i="2"/>
  <c r="P685" i="2"/>
  <c r="Q685" i="2"/>
  <c r="R685" i="2"/>
  <c r="S685" i="2"/>
  <c r="P686" i="2"/>
  <c r="Q686" i="2"/>
  <c r="R686" i="2"/>
  <c r="S686" i="2"/>
  <c r="P687" i="2"/>
  <c r="Q687" i="2"/>
  <c r="R687" i="2"/>
  <c r="S687" i="2"/>
  <c r="P688" i="2"/>
  <c r="Q688" i="2"/>
  <c r="R688" i="2"/>
  <c r="S688" i="2"/>
  <c r="P689" i="2"/>
  <c r="Q689" i="2"/>
  <c r="R689" i="2"/>
  <c r="S689" i="2"/>
  <c r="P690" i="2"/>
  <c r="Q690" i="2"/>
  <c r="R690" i="2"/>
  <c r="S690" i="2"/>
  <c r="P691" i="2"/>
  <c r="Q691" i="2"/>
  <c r="R691" i="2"/>
  <c r="S691" i="2"/>
  <c r="P692" i="2"/>
  <c r="Q692" i="2"/>
  <c r="R692" i="2"/>
  <c r="S692" i="2"/>
  <c r="P693" i="2"/>
  <c r="Q693" i="2"/>
  <c r="R693" i="2"/>
  <c r="S693" i="2"/>
  <c r="P694" i="2"/>
  <c r="Q694" i="2"/>
  <c r="R694" i="2"/>
  <c r="S694" i="2"/>
  <c r="P695" i="2"/>
  <c r="Q695" i="2"/>
  <c r="R695" i="2"/>
  <c r="S695" i="2"/>
  <c r="P696" i="2"/>
  <c r="Q696" i="2"/>
  <c r="R696" i="2"/>
  <c r="S696" i="2"/>
  <c r="P697" i="2"/>
  <c r="Q697" i="2"/>
  <c r="R697" i="2"/>
  <c r="S697" i="2"/>
  <c r="P698" i="2"/>
  <c r="Q698" i="2"/>
  <c r="R698" i="2"/>
  <c r="S698" i="2"/>
  <c r="P699" i="2"/>
  <c r="Q699" i="2"/>
  <c r="R699" i="2"/>
  <c r="S699" i="2"/>
  <c r="P700" i="2"/>
  <c r="Q700" i="2"/>
  <c r="R700" i="2"/>
  <c r="S700" i="2"/>
  <c r="P701" i="2"/>
  <c r="Q701" i="2"/>
  <c r="R701" i="2"/>
  <c r="S701" i="2"/>
  <c r="P702" i="2"/>
  <c r="Q702" i="2"/>
  <c r="R702" i="2"/>
  <c r="S702" i="2"/>
  <c r="P703" i="2"/>
  <c r="Q703" i="2"/>
  <c r="R703" i="2"/>
  <c r="S703" i="2"/>
  <c r="P704" i="2"/>
  <c r="Q704" i="2"/>
  <c r="R704" i="2"/>
  <c r="S704" i="2"/>
  <c r="P705" i="2"/>
  <c r="Q705" i="2"/>
  <c r="R705" i="2"/>
  <c r="S705" i="2"/>
  <c r="P706" i="2"/>
  <c r="Q706" i="2"/>
  <c r="R706" i="2"/>
  <c r="S706" i="2"/>
  <c r="P707" i="2"/>
  <c r="Q707" i="2"/>
  <c r="R707" i="2"/>
  <c r="S707" i="2"/>
  <c r="P708" i="2"/>
  <c r="Q708" i="2"/>
  <c r="R708" i="2"/>
  <c r="S708" i="2"/>
  <c r="P709" i="2"/>
  <c r="Q709" i="2"/>
  <c r="R709" i="2"/>
  <c r="S709" i="2"/>
  <c r="P710" i="2"/>
  <c r="Q710" i="2"/>
  <c r="R710" i="2"/>
  <c r="S710" i="2"/>
  <c r="P711" i="2"/>
  <c r="Q711" i="2"/>
  <c r="R711" i="2"/>
  <c r="S711" i="2"/>
  <c r="P712" i="2"/>
  <c r="Q712" i="2"/>
  <c r="R712" i="2"/>
  <c r="S712" i="2"/>
  <c r="P713" i="2"/>
  <c r="Q713" i="2"/>
  <c r="R713" i="2"/>
  <c r="S713" i="2"/>
  <c r="P714" i="2"/>
  <c r="Q714" i="2"/>
  <c r="R714" i="2"/>
  <c r="S714" i="2"/>
  <c r="P715" i="2"/>
  <c r="Q715" i="2"/>
  <c r="R715" i="2"/>
  <c r="S715" i="2"/>
  <c r="P716" i="2"/>
  <c r="Q716" i="2"/>
  <c r="R716" i="2"/>
  <c r="S716" i="2"/>
  <c r="P717" i="2"/>
  <c r="Q717" i="2"/>
  <c r="R717" i="2"/>
  <c r="S717" i="2"/>
  <c r="P718" i="2"/>
  <c r="Q718" i="2"/>
  <c r="R718" i="2"/>
  <c r="S718" i="2"/>
  <c r="P719" i="2"/>
  <c r="Q719" i="2"/>
  <c r="R719" i="2"/>
  <c r="S719" i="2"/>
  <c r="P720" i="2"/>
  <c r="Q720" i="2"/>
  <c r="R720" i="2"/>
  <c r="S720" i="2"/>
  <c r="P721" i="2"/>
  <c r="Q721" i="2"/>
  <c r="R721" i="2"/>
  <c r="S721" i="2"/>
  <c r="P722" i="2"/>
  <c r="Q722" i="2"/>
  <c r="R722" i="2"/>
  <c r="S722" i="2"/>
  <c r="P723" i="2"/>
  <c r="Q723" i="2"/>
  <c r="R723" i="2"/>
  <c r="S723" i="2"/>
  <c r="P724" i="2"/>
  <c r="Q724" i="2"/>
  <c r="R724" i="2"/>
  <c r="S724" i="2"/>
  <c r="P725" i="2"/>
  <c r="Q725" i="2"/>
  <c r="R725" i="2"/>
  <c r="S725" i="2"/>
  <c r="P726" i="2"/>
  <c r="Q726" i="2"/>
  <c r="R726" i="2"/>
  <c r="S726" i="2"/>
  <c r="P727" i="2"/>
  <c r="Q727" i="2"/>
  <c r="R727" i="2"/>
  <c r="S727" i="2"/>
  <c r="P728" i="2"/>
  <c r="Q728" i="2"/>
  <c r="R728" i="2"/>
  <c r="S728" i="2"/>
  <c r="P729" i="2"/>
  <c r="Q729" i="2"/>
  <c r="R729" i="2"/>
  <c r="S729" i="2"/>
  <c r="P730" i="2"/>
  <c r="Q730" i="2"/>
  <c r="R730" i="2"/>
  <c r="S730" i="2"/>
  <c r="P731" i="2"/>
  <c r="Q731" i="2"/>
  <c r="R731" i="2"/>
  <c r="S731" i="2"/>
  <c r="P732" i="2"/>
  <c r="Q732" i="2"/>
  <c r="R732" i="2"/>
  <c r="S732" i="2"/>
  <c r="P733" i="2"/>
  <c r="Q733" i="2"/>
  <c r="R733" i="2"/>
  <c r="S733" i="2"/>
  <c r="P734" i="2"/>
  <c r="Q734" i="2"/>
  <c r="R734" i="2"/>
  <c r="S734" i="2"/>
  <c r="P735" i="2"/>
  <c r="Q735" i="2"/>
  <c r="R735" i="2"/>
  <c r="S735" i="2"/>
  <c r="P736" i="2"/>
  <c r="Q736" i="2"/>
  <c r="R736" i="2"/>
  <c r="S736" i="2"/>
  <c r="P737" i="2"/>
  <c r="Q737" i="2"/>
  <c r="R737" i="2"/>
  <c r="S737" i="2"/>
  <c r="P738" i="2"/>
  <c r="Q738" i="2"/>
  <c r="R738" i="2"/>
  <c r="S738" i="2"/>
  <c r="P739" i="2"/>
  <c r="Q739" i="2"/>
  <c r="R739" i="2"/>
  <c r="S739" i="2"/>
  <c r="P740" i="2"/>
  <c r="Q740" i="2"/>
  <c r="R740" i="2"/>
  <c r="S740" i="2"/>
  <c r="P741" i="2"/>
  <c r="Q741" i="2"/>
  <c r="R741" i="2"/>
  <c r="S741" i="2"/>
  <c r="P742" i="2"/>
  <c r="Q742" i="2"/>
  <c r="R742" i="2"/>
  <c r="S742" i="2"/>
  <c r="P743" i="2"/>
  <c r="Q743" i="2"/>
  <c r="R743" i="2"/>
  <c r="S743" i="2"/>
  <c r="P744" i="2"/>
  <c r="Q744" i="2"/>
  <c r="R744" i="2"/>
  <c r="S744" i="2"/>
  <c r="P745" i="2"/>
  <c r="Q745" i="2"/>
  <c r="R745" i="2"/>
  <c r="S745" i="2"/>
  <c r="P746" i="2"/>
  <c r="Q746" i="2"/>
  <c r="R746" i="2"/>
  <c r="S746" i="2"/>
  <c r="P747" i="2"/>
  <c r="Q747" i="2"/>
  <c r="R747" i="2"/>
  <c r="S747" i="2"/>
  <c r="P748" i="2"/>
  <c r="Q748" i="2"/>
  <c r="R748" i="2"/>
  <c r="S748" i="2"/>
  <c r="P749" i="2"/>
  <c r="Q749" i="2"/>
  <c r="R749" i="2"/>
  <c r="S749" i="2"/>
  <c r="P750" i="2"/>
  <c r="Q750" i="2"/>
  <c r="R750" i="2"/>
  <c r="S750" i="2"/>
  <c r="P751" i="2"/>
  <c r="Q751" i="2"/>
  <c r="R751" i="2"/>
  <c r="S751" i="2"/>
  <c r="P752" i="2"/>
  <c r="Q752" i="2"/>
  <c r="R752" i="2"/>
  <c r="S752" i="2"/>
  <c r="P753" i="2"/>
  <c r="Q753" i="2"/>
  <c r="R753" i="2"/>
  <c r="S753" i="2"/>
  <c r="P754" i="2"/>
  <c r="Q754" i="2"/>
  <c r="R754" i="2"/>
  <c r="S754" i="2"/>
  <c r="P755" i="2"/>
  <c r="Q755" i="2"/>
  <c r="R755" i="2"/>
  <c r="S755" i="2"/>
  <c r="P756" i="2"/>
  <c r="Q756" i="2"/>
  <c r="R756" i="2"/>
  <c r="S756" i="2"/>
  <c r="P757" i="2"/>
  <c r="Q757" i="2"/>
  <c r="R757" i="2"/>
  <c r="S757" i="2"/>
  <c r="P758" i="2"/>
  <c r="Q758" i="2"/>
  <c r="R758" i="2"/>
  <c r="S758" i="2"/>
  <c r="P759" i="2"/>
  <c r="Q759" i="2"/>
  <c r="R759" i="2"/>
  <c r="S759" i="2"/>
  <c r="P760" i="2"/>
  <c r="Q760" i="2"/>
  <c r="R760" i="2"/>
  <c r="S760" i="2"/>
  <c r="P761" i="2"/>
  <c r="Q761" i="2"/>
  <c r="R761" i="2"/>
  <c r="S761" i="2"/>
  <c r="P762" i="2"/>
  <c r="Q762" i="2"/>
  <c r="R762" i="2"/>
  <c r="S762" i="2"/>
  <c r="P763" i="2"/>
  <c r="Q763" i="2"/>
  <c r="R763" i="2"/>
  <c r="S763" i="2"/>
  <c r="P764" i="2"/>
  <c r="Q764" i="2"/>
  <c r="R764" i="2"/>
  <c r="S764" i="2"/>
  <c r="P765" i="2"/>
  <c r="Q765" i="2"/>
  <c r="R765" i="2"/>
  <c r="S765" i="2"/>
  <c r="P766" i="2"/>
  <c r="Q766" i="2"/>
  <c r="R766" i="2"/>
  <c r="S766" i="2"/>
  <c r="P767" i="2"/>
  <c r="Q767" i="2"/>
  <c r="R767" i="2"/>
  <c r="S767" i="2"/>
  <c r="P768" i="2"/>
  <c r="Q768" i="2"/>
  <c r="R768" i="2"/>
  <c r="S768" i="2"/>
  <c r="P769" i="2"/>
  <c r="Q769" i="2"/>
  <c r="R769" i="2"/>
  <c r="S769" i="2"/>
  <c r="P770" i="2"/>
  <c r="Q770" i="2"/>
  <c r="R770" i="2"/>
  <c r="S770" i="2"/>
  <c r="P771" i="2"/>
  <c r="Q771" i="2"/>
  <c r="R771" i="2"/>
  <c r="S771" i="2"/>
  <c r="P772" i="2"/>
  <c r="Q772" i="2"/>
  <c r="R772" i="2"/>
  <c r="S772" i="2"/>
  <c r="P773" i="2"/>
  <c r="Q773" i="2"/>
  <c r="R773" i="2"/>
  <c r="S773" i="2"/>
  <c r="P774" i="2"/>
  <c r="Q774" i="2"/>
  <c r="R774" i="2"/>
  <c r="S774" i="2"/>
  <c r="P775" i="2"/>
  <c r="Q775" i="2"/>
  <c r="R775" i="2"/>
  <c r="S775" i="2"/>
  <c r="P776" i="2"/>
  <c r="Q776" i="2"/>
  <c r="R776" i="2"/>
  <c r="S776" i="2"/>
  <c r="P777" i="2"/>
  <c r="Q777" i="2"/>
  <c r="R777" i="2"/>
  <c r="S777" i="2"/>
  <c r="P778" i="2"/>
  <c r="Q778" i="2"/>
  <c r="R778" i="2"/>
  <c r="S778" i="2"/>
  <c r="P779" i="2"/>
  <c r="Q779" i="2"/>
  <c r="R779" i="2"/>
  <c r="S779" i="2"/>
  <c r="P780" i="2"/>
  <c r="Q780" i="2"/>
  <c r="R780" i="2"/>
  <c r="S780" i="2"/>
  <c r="P781" i="2"/>
  <c r="Q781" i="2"/>
  <c r="R781" i="2"/>
  <c r="S781" i="2"/>
  <c r="P782" i="2"/>
  <c r="Q782" i="2"/>
  <c r="R782" i="2"/>
  <c r="S782" i="2"/>
  <c r="P783" i="2"/>
  <c r="Q783" i="2"/>
  <c r="R783" i="2"/>
  <c r="S783" i="2"/>
  <c r="P784" i="2"/>
  <c r="Q784" i="2"/>
  <c r="R784" i="2"/>
  <c r="S784" i="2"/>
  <c r="P785" i="2"/>
  <c r="Q785" i="2"/>
  <c r="R785" i="2"/>
  <c r="S785" i="2"/>
  <c r="P786" i="2"/>
  <c r="Q786" i="2"/>
  <c r="R786" i="2"/>
  <c r="S786" i="2"/>
  <c r="P787" i="2"/>
  <c r="Q787" i="2"/>
  <c r="R787" i="2"/>
  <c r="S787" i="2"/>
  <c r="P788" i="2"/>
  <c r="Q788" i="2"/>
  <c r="R788" i="2"/>
  <c r="S788" i="2"/>
  <c r="P789" i="2"/>
  <c r="Q789" i="2"/>
  <c r="R789" i="2"/>
  <c r="S789" i="2"/>
  <c r="P790" i="2"/>
  <c r="Q790" i="2"/>
  <c r="R790" i="2"/>
  <c r="S790" i="2"/>
  <c r="P791" i="2"/>
  <c r="Q791" i="2"/>
  <c r="R791" i="2"/>
  <c r="S791" i="2"/>
  <c r="P792" i="2"/>
  <c r="Q792" i="2"/>
  <c r="R792" i="2"/>
  <c r="S792" i="2"/>
  <c r="P793" i="2"/>
  <c r="Q793" i="2"/>
  <c r="R793" i="2"/>
  <c r="S793" i="2"/>
  <c r="P794" i="2"/>
  <c r="Q794" i="2"/>
  <c r="R794" i="2"/>
  <c r="S794" i="2"/>
  <c r="P795" i="2"/>
  <c r="Q795" i="2"/>
  <c r="R795" i="2"/>
  <c r="S795" i="2"/>
  <c r="P796" i="2"/>
  <c r="Q796" i="2"/>
  <c r="R796" i="2"/>
  <c r="S796" i="2"/>
  <c r="P797" i="2"/>
  <c r="Q797" i="2"/>
  <c r="R797" i="2"/>
  <c r="S797" i="2"/>
  <c r="P798" i="2"/>
  <c r="Q798" i="2"/>
  <c r="R798" i="2"/>
  <c r="S798" i="2"/>
  <c r="P799" i="2"/>
  <c r="Q799" i="2"/>
  <c r="R799" i="2"/>
  <c r="S799" i="2"/>
  <c r="P800" i="2"/>
  <c r="Q800" i="2"/>
  <c r="R800" i="2"/>
  <c r="S800" i="2"/>
  <c r="P801" i="2"/>
  <c r="Q801" i="2"/>
  <c r="R801" i="2"/>
  <c r="S801" i="2"/>
  <c r="P802" i="2"/>
  <c r="Q802" i="2"/>
  <c r="R802" i="2"/>
  <c r="S802" i="2"/>
  <c r="P803" i="2"/>
  <c r="Q803" i="2"/>
  <c r="R803" i="2"/>
  <c r="S803" i="2"/>
  <c r="P804" i="2"/>
  <c r="Q804" i="2"/>
  <c r="R804" i="2"/>
  <c r="S804" i="2"/>
  <c r="P805" i="2"/>
  <c r="Q805" i="2"/>
  <c r="R805" i="2"/>
  <c r="S805" i="2"/>
  <c r="P806" i="2"/>
  <c r="Q806" i="2"/>
  <c r="R806" i="2"/>
  <c r="S806" i="2"/>
  <c r="P807" i="2"/>
  <c r="Q807" i="2"/>
  <c r="R807" i="2"/>
  <c r="S807" i="2"/>
  <c r="P808" i="2"/>
  <c r="Q808" i="2"/>
  <c r="R808" i="2"/>
  <c r="S808" i="2"/>
  <c r="P809" i="2"/>
  <c r="Q809" i="2"/>
  <c r="R809" i="2"/>
  <c r="S809" i="2"/>
  <c r="P810" i="2"/>
  <c r="Q810" i="2"/>
  <c r="R810" i="2"/>
  <c r="S810" i="2"/>
  <c r="P811" i="2"/>
  <c r="Q811" i="2"/>
  <c r="R811" i="2"/>
  <c r="S811" i="2"/>
  <c r="P812" i="2"/>
  <c r="Q812" i="2"/>
  <c r="R812" i="2"/>
  <c r="S812" i="2"/>
  <c r="P813" i="2"/>
  <c r="Q813" i="2"/>
  <c r="R813" i="2"/>
  <c r="S813" i="2"/>
  <c r="P814" i="2"/>
  <c r="Q814" i="2"/>
  <c r="R814" i="2"/>
  <c r="S814" i="2"/>
  <c r="P815" i="2"/>
  <c r="Q815" i="2"/>
  <c r="R815" i="2"/>
  <c r="S815" i="2"/>
  <c r="P816" i="2"/>
  <c r="Q816" i="2"/>
  <c r="R816" i="2"/>
  <c r="S816" i="2"/>
  <c r="P817" i="2"/>
  <c r="Q817" i="2"/>
  <c r="R817" i="2"/>
  <c r="S817" i="2"/>
  <c r="P818" i="2"/>
  <c r="Q818" i="2"/>
  <c r="R818" i="2"/>
  <c r="S818" i="2"/>
  <c r="P819" i="2"/>
  <c r="Q819" i="2"/>
  <c r="R819" i="2"/>
  <c r="S819" i="2"/>
  <c r="P820" i="2"/>
  <c r="Q820" i="2"/>
  <c r="R820" i="2"/>
  <c r="S820" i="2"/>
  <c r="P821" i="2"/>
  <c r="Q821" i="2"/>
  <c r="R821" i="2"/>
  <c r="S821" i="2"/>
  <c r="P822" i="2"/>
  <c r="Q822" i="2"/>
  <c r="R822" i="2"/>
  <c r="S822" i="2"/>
  <c r="P823" i="2"/>
  <c r="Q823" i="2"/>
  <c r="R823" i="2"/>
  <c r="S823" i="2"/>
  <c r="P824" i="2"/>
  <c r="Q824" i="2"/>
  <c r="R824" i="2"/>
  <c r="S824" i="2"/>
  <c r="P825" i="2"/>
  <c r="Q825" i="2"/>
  <c r="R825" i="2"/>
  <c r="S825" i="2"/>
  <c r="P826" i="2"/>
  <c r="Q826" i="2"/>
  <c r="R826" i="2"/>
  <c r="S826" i="2"/>
  <c r="P827" i="2"/>
  <c r="Q827" i="2"/>
  <c r="R827" i="2"/>
  <c r="S827" i="2"/>
  <c r="P828" i="2"/>
  <c r="Q828" i="2"/>
  <c r="R828" i="2"/>
  <c r="S828" i="2"/>
  <c r="P829" i="2"/>
  <c r="Q829" i="2"/>
  <c r="R829" i="2"/>
  <c r="S829" i="2"/>
  <c r="P830" i="2"/>
  <c r="Q830" i="2"/>
  <c r="R830" i="2"/>
  <c r="S830" i="2"/>
  <c r="P831" i="2"/>
  <c r="Q831" i="2"/>
  <c r="R831" i="2"/>
  <c r="S831" i="2"/>
  <c r="P832" i="2"/>
  <c r="Q832" i="2"/>
  <c r="R832" i="2"/>
  <c r="S832" i="2"/>
  <c r="P833" i="2"/>
  <c r="Q833" i="2"/>
  <c r="R833" i="2"/>
  <c r="S833" i="2"/>
  <c r="P834" i="2"/>
  <c r="Q834" i="2"/>
  <c r="R834" i="2"/>
  <c r="S834" i="2"/>
  <c r="P835" i="2"/>
  <c r="Q835" i="2"/>
  <c r="R835" i="2"/>
  <c r="S835" i="2"/>
  <c r="P836" i="2"/>
  <c r="Q836" i="2"/>
  <c r="R836" i="2"/>
  <c r="S836" i="2"/>
  <c r="P837" i="2"/>
  <c r="Q837" i="2"/>
  <c r="R837" i="2"/>
  <c r="S837" i="2"/>
  <c r="P838" i="2"/>
  <c r="Q838" i="2"/>
  <c r="R838" i="2"/>
  <c r="S838" i="2"/>
  <c r="P839" i="2"/>
  <c r="Q839" i="2"/>
  <c r="R839" i="2"/>
  <c r="S839" i="2"/>
  <c r="P840" i="2"/>
  <c r="Q840" i="2"/>
  <c r="R840" i="2"/>
  <c r="S840" i="2"/>
  <c r="P841" i="2"/>
  <c r="Q841" i="2"/>
  <c r="R841" i="2"/>
  <c r="S841" i="2"/>
  <c r="P842" i="2"/>
  <c r="Q842" i="2"/>
  <c r="R842" i="2"/>
  <c r="S842" i="2"/>
  <c r="P843" i="2"/>
  <c r="Q843" i="2"/>
  <c r="R843" i="2"/>
  <c r="S843" i="2"/>
  <c r="P844" i="2"/>
  <c r="Q844" i="2"/>
  <c r="R844" i="2"/>
  <c r="S844" i="2"/>
  <c r="P845" i="2"/>
  <c r="Q845" i="2"/>
  <c r="R845" i="2"/>
  <c r="S845" i="2"/>
  <c r="P846" i="2"/>
  <c r="Q846" i="2"/>
  <c r="R846" i="2"/>
  <c r="S846" i="2"/>
  <c r="P847" i="2"/>
  <c r="Q847" i="2"/>
  <c r="R847" i="2"/>
  <c r="S847" i="2"/>
  <c r="P848" i="2"/>
  <c r="Q848" i="2"/>
  <c r="R848" i="2"/>
  <c r="S848" i="2"/>
  <c r="P849" i="2"/>
  <c r="Q849" i="2"/>
  <c r="R849" i="2"/>
  <c r="S849" i="2"/>
  <c r="P850" i="2"/>
  <c r="Q850" i="2"/>
  <c r="R850" i="2"/>
  <c r="S850" i="2"/>
  <c r="P851" i="2"/>
  <c r="Q851" i="2"/>
  <c r="R851" i="2"/>
  <c r="S851" i="2"/>
  <c r="P852" i="2"/>
  <c r="Q852" i="2"/>
  <c r="R852" i="2"/>
  <c r="S852" i="2"/>
  <c r="P853" i="2"/>
  <c r="Q853" i="2"/>
  <c r="R853" i="2"/>
  <c r="S853" i="2"/>
  <c r="P854" i="2"/>
  <c r="Q854" i="2"/>
  <c r="R854" i="2"/>
  <c r="S854" i="2"/>
  <c r="P855" i="2"/>
  <c r="Q855" i="2"/>
  <c r="R855" i="2"/>
  <c r="S855" i="2"/>
  <c r="P856" i="2"/>
  <c r="Q856" i="2"/>
  <c r="R856" i="2"/>
  <c r="S856" i="2"/>
  <c r="P857" i="2"/>
  <c r="Q857" i="2"/>
  <c r="R857" i="2"/>
  <c r="S857" i="2"/>
  <c r="P858" i="2"/>
  <c r="Q858" i="2"/>
  <c r="R858" i="2"/>
  <c r="S858" i="2"/>
  <c r="P859" i="2"/>
  <c r="Q859" i="2"/>
  <c r="R859" i="2"/>
  <c r="S859" i="2"/>
  <c r="P860" i="2"/>
  <c r="Q860" i="2"/>
  <c r="R860" i="2"/>
  <c r="S860" i="2"/>
  <c r="P861" i="2"/>
  <c r="Q861" i="2"/>
  <c r="R861" i="2"/>
  <c r="S861" i="2"/>
  <c r="P862" i="2"/>
  <c r="Q862" i="2"/>
  <c r="R862" i="2"/>
  <c r="S862" i="2"/>
  <c r="P863" i="2"/>
  <c r="Q863" i="2"/>
  <c r="R863" i="2"/>
  <c r="S863" i="2"/>
  <c r="P864" i="2"/>
  <c r="Q864" i="2"/>
  <c r="R864" i="2"/>
  <c r="S864" i="2"/>
  <c r="P865" i="2"/>
  <c r="Q865" i="2"/>
  <c r="R865" i="2"/>
  <c r="S865" i="2"/>
  <c r="P866" i="2"/>
  <c r="Q866" i="2"/>
  <c r="R866" i="2"/>
  <c r="S866" i="2"/>
  <c r="P867" i="2"/>
  <c r="Q867" i="2"/>
  <c r="R867" i="2"/>
  <c r="S867" i="2"/>
  <c r="P868" i="2"/>
  <c r="Q868" i="2"/>
  <c r="R868" i="2"/>
  <c r="S868" i="2"/>
  <c r="P869" i="2"/>
  <c r="Q869" i="2"/>
  <c r="R869" i="2"/>
  <c r="S869" i="2"/>
  <c r="P870" i="2"/>
  <c r="Q870" i="2"/>
  <c r="R870" i="2"/>
  <c r="S870" i="2"/>
  <c r="P871" i="2"/>
  <c r="Q871" i="2"/>
  <c r="R871" i="2"/>
  <c r="S871" i="2"/>
  <c r="P872" i="2"/>
  <c r="Q872" i="2"/>
  <c r="R872" i="2"/>
  <c r="S872" i="2"/>
  <c r="P873" i="2"/>
  <c r="Q873" i="2"/>
  <c r="R873" i="2"/>
  <c r="S873" i="2"/>
  <c r="P874" i="2"/>
  <c r="Q874" i="2"/>
  <c r="R874" i="2"/>
  <c r="S874" i="2"/>
  <c r="P875" i="2"/>
  <c r="Q875" i="2"/>
  <c r="R875" i="2"/>
  <c r="S875" i="2"/>
  <c r="P876" i="2"/>
  <c r="Q876" i="2"/>
  <c r="R876" i="2"/>
  <c r="S876" i="2"/>
  <c r="P877" i="2"/>
  <c r="Q877" i="2"/>
  <c r="R877" i="2"/>
  <c r="S877" i="2"/>
  <c r="P878" i="2"/>
  <c r="Q878" i="2"/>
  <c r="R878" i="2"/>
  <c r="S878" i="2"/>
  <c r="P879" i="2"/>
  <c r="Q879" i="2"/>
  <c r="R879" i="2"/>
  <c r="S879" i="2"/>
  <c r="P880" i="2"/>
  <c r="Q880" i="2"/>
  <c r="R880" i="2"/>
  <c r="S880" i="2"/>
  <c r="P881" i="2"/>
  <c r="Q881" i="2"/>
  <c r="R881" i="2"/>
  <c r="S881" i="2"/>
  <c r="P882" i="2"/>
  <c r="Q882" i="2"/>
  <c r="R882" i="2"/>
  <c r="S882" i="2"/>
  <c r="P883" i="2"/>
  <c r="Q883" i="2"/>
  <c r="R883" i="2"/>
  <c r="S883" i="2"/>
  <c r="P884" i="2"/>
  <c r="Q884" i="2"/>
  <c r="R884" i="2"/>
  <c r="S884" i="2"/>
  <c r="P885" i="2"/>
  <c r="Q885" i="2"/>
  <c r="R885" i="2"/>
  <c r="S885" i="2"/>
  <c r="P886" i="2"/>
  <c r="Q886" i="2"/>
  <c r="R886" i="2"/>
  <c r="S886" i="2"/>
  <c r="P887" i="2"/>
  <c r="Q887" i="2"/>
  <c r="R887" i="2"/>
  <c r="S887" i="2"/>
  <c r="P888" i="2"/>
  <c r="Q888" i="2"/>
  <c r="R888" i="2"/>
  <c r="S888" i="2"/>
  <c r="P889" i="2"/>
  <c r="Q889" i="2"/>
  <c r="R889" i="2"/>
  <c r="S889" i="2"/>
  <c r="P890" i="2"/>
  <c r="Q890" i="2"/>
  <c r="R890" i="2"/>
  <c r="S890" i="2"/>
  <c r="P891" i="2"/>
  <c r="Q891" i="2"/>
  <c r="R891" i="2"/>
  <c r="S891" i="2"/>
  <c r="P892" i="2"/>
  <c r="Q892" i="2"/>
  <c r="R892" i="2"/>
  <c r="S892" i="2"/>
  <c r="P893" i="2"/>
  <c r="Q893" i="2"/>
  <c r="R893" i="2"/>
  <c r="S893" i="2"/>
  <c r="P894" i="2"/>
  <c r="Q894" i="2"/>
  <c r="R894" i="2"/>
  <c r="S894" i="2"/>
  <c r="P895" i="2"/>
  <c r="Q895" i="2"/>
  <c r="R895" i="2"/>
  <c r="S895" i="2"/>
  <c r="P896" i="2"/>
  <c r="Q896" i="2"/>
  <c r="R896" i="2"/>
  <c r="S896" i="2"/>
  <c r="P897" i="2"/>
  <c r="Q897" i="2"/>
  <c r="R897" i="2"/>
  <c r="S897" i="2"/>
  <c r="P898" i="2"/>
  <c r="Q898" i="2"/>
  <c r="R898" i="2"/>
  <c r="S898" i="2"/>
  <c r="P899" i="2"/>
  <c r="Q899" i="2"/>
  <c r="R899" i="2"/>
  <c r="S899" i="2"/>
  <c r="P900" i="2"/>
  <c r="Q900" i="2"/>
  <c r="R900" i="2"/>
  <c r="S900" i="2"/>
  <c r="P901" i="2"/>
  <c r="Q901" i="2"/>
  <c r="R901" i="2"/>
  <c r="S901" i="2"/>
  <c r="P902" i="2"/>
  <c r="Q902" i="2"/>
  <c r="R902" i="2"/>
  <c r="S902" i="2"/>
  <c r="P903" i="2"/>
  <c r="Q903" i="2"/>
  <c r="R903" i="2"/>
  <c r="S903" i="2"/>
  <c r="P904" i="2"/>
  <c r="Q904" i="2"/>
  <c r="R904" i="2"/>
  <c r="S904" i="2"/>
  <c r="P905" i="2"/>
  <c r="Q905" i="2"/>
  <c r="R905" i="2"/>
  <c r="S905" i="2"/>
  <c r="P906" i="2"/>
  <c r="Q906" i="2"/>
  <c r="R906" i="2"/>
  <c r="S906" i="2"/>
  <c r="P907" i="2"/>
  <c r="Q907" i="2"/>
  <c r="R907" i="2"/>
  <c r="S907" i="2"/>
  <c r="P908" i="2"/>
  <c r="Q908" i="2"/>
  <c r="R908" i="2"/>
  <c r="S908" i="2"/>
  <c r="P909" i="2"/>
  <c r="Q909" i="2"/>
  <c r="R909" i="2"/>
  <c r="S909" i="2"/>
  <c r="P910" i="2"/>
  <c r="Q910" i="2"/>
  <c r="R910" i="2"/>
  <c r="S910" i="2"/>
  <c r="P911" i="2"/>
  <c r="Q911" i="2"/>
  <c r="R911" i="2"/>
  <c r="S911" i="2"/>
  <c r="P912" i="2"/>
  <c r="Q912" i="2"/>
  <c r="R912" i="2"/>
  <c r="S912" i="2"/>
  <c r="P913" i="2"/>
  <c r="Q913" i="2"/>
  <c r="R913" i="2"/>
  <c r="S913" i="2"/>
  <c r="P914" i="2"/>
  <c r="Q914" i="2"/>
  <c r="R914" i="2"/>
  <c r="S914" i="2"/>
  <c r="P915" i="2"/>
  <c r="Q915" i="2"/>
  <c r="R915" i="2"/>
  <c r="S915" i="2"/>
  <c r="P916" i="2"/>
  <c r="Q916" i="2"/>
  <c r="R916" i="2"/>
  <c r="S916" i="2"/>
  <c r="P917" i="2"/>
  <c r="Q917" i="2"/>
  <c r="R917" i="2"/>
  <c r="S917" i="2"/>
  <c r="P918" i="2"/>
  <c r="Q918" i="2"/>
  <c r="R918" i="2"/>
  <c r="S918" i="2"/>
  <c r="P919" i="2"/>
  <c r="Q919" i="2"/>
  <c r="R919" i="2"/>
  <c r="S919" i="2"/>
  <c r="P920" i="2"/>
  <c r="Q920" i="2"/>
  <c r="R920" i="2"/>
  <c r="S920" i="2"/>
  <c r="P921" i="2"/>
  <c r="Q921" i="2"/>
  <c r="R921" i="2"/>
  <c r="S921" i="2"/>
  <c r="P922" i="2"/>
  <c r="Q922" i="2"/>
  <c r="R922" i="2"/>
  <c r="S922" i="2"/>
  <c r="P923" i="2"/>
  <c r="Q923" i="2"/>
  <c r="R923" i="2"/>
  <c r="S923" i="2"/>
  <c r="P924" i="2"/>
  <c r="Q924" i="2"/>
  <c r="R924" i="2"/>
  <c r="S924" i="2"/>
  <c r="P925" i="2"/>
  <c r="Q925" i="2"/>
  <c r="R925" i="2"/>
  <c r="S925" i="2"/>
  <c r="P926" i="2"/>
  <c r="Q926" i="2"/>
  <c r="R926" i="2"/>
  <c r="S926" i="2"/>
  <c r="P927" i="2"/>
  <c r="Q927" i="2"/>
  <c r="R927" i="2"/>
  <c r="S927" i="2"/>
  <c r="P928" i="2"/>
  <c r="Q928" i="2"/>
  <c r="R928" i="2"/>
  <c r="S928" i="2"/>
  <c r="P929" i="2"/>
  <c r="Q929" i="2"/>
  <c r="R929" i="2"/>
  <c r="S929" i="2"/>
  <c r="P930" i="2"/>
  <c r="Q930" i="2"/>
  <c r="R930" i="2"/>
  <c r="S930" i="2"/>
  <c r="P931" i="2"/>
  <c r="Q931" i="2"/>
  <c r="R931" i="2"/>
  <c r="S931" i="2"/>
  <c r="P932" i="2"/>
  <c r="Q932" i="2"/>
  <c r="R932" i="2"/>
  <c r="S932" i="2"/>
  <c r="P933" i="2"/>
  <c r="Q933" i="2"/>
  <c r="R933" i="2"/>
  <c r="S933" i="2"/>
  <c r="P934" i="2"/>
  <c r="Q934" i="2"/>
  <c r="R934" i="2"/>
  <c r="S934" i="2"/>
  <c r="P935" i="2"/>
  <c r="Q935" i="2"/>
  <c r="R935" i="2"/>
  <c r="S935" i="2"/>
  <c r="P936" i="2"/>
  <c r="Q936" i="2"/>
  <c r="R936" i="2"/>
  <c r="S936" i="2"/>
  <c r="P937" i="2"/>
  <c r="Q937" i="2"/>
  <c r="R937" i="2"/>
  <c r="S937" i="2"/>
  <c r="P938" i="2"/>
  <c r="Q938" i="2"/>
  <c r="R938" i="2"/>
  <c r="S938" i="2"/>
  <c r="P939" i="2"/>
  <c r="Q939" i="2"/>
  <c r="R939" i="2"/>
  <c r="S939" i="2"/>
  <c r="P940" i="2"/>
  <c r="Q940" i="2"/>
  <c r="R940" i="2"/>
  <c r="S940" i="2"/>
  <c r="P941" i="2"/>
  <c r="Q941" i="2"/>
  <c r="R941" i="2"/>
  <c r="S941" i="2"/>
  <c r="P942" i="2"/>
  <c r="Q942" i="2"/>
  <c r="R942" i="2"/>
  <c r="S942" i="2"/>
  <c r="P943" i="2"/>
  <c r="Q943" i="2"/>
  <c r="R943" i="2"/>
  <c r="S943" i="2"/>
  <c r="P944" i="2"/>
  <c r="Q944" i="2"/>
  <c r="R944" i="2"/>
  <c r="S944" i="2"/>
  <c r="P945" i="2"/>
  <c r="Q945" i="2"/>
  <c r="R945" i="2"/>
  <c r="S945" i="2"/>
  <c r="P946" i="2"/>
  <c r="Q946" i="2"/>
  <c r="R946" i="2"/>
  <c r="S946" i="2"/>
  <c r="P947" i="2"/>
  <c r="Q947" i="2"/>
  <c r="R947" i="2"/>
  <c r="S947" i="2"/>
  <c r="P948" i="2"/>
  <c r="Q948" i="2"/>
  <c r="R948" i="2"/>
  <c r="S948" i="2"/>
  <c r="P949" i="2"/>
  <c r="Q949" i="2"/>
  <c r="R949" i="2"/>
  <c r="S949" i="2"/>
  <c r="P950" i="2"/>
  <c r="Q950" i="2"/>
  <c r="R950" i="2"/>
  <c r="S950" i="2"/>
  <c r="P951" i="2"/>
  <c r="Q951" i="2"/>
  <c r="R951" i="2"/>
  <c r="S951" i="2"/>
  <c r="S2" i="2"/>
  <c r="R2" i="2"/>
  <c r="Q2" i="2"/>
  <c r="P2" i="2"/>
  <c r="E6" i="4" l="1"/>
  <c r="F6" i="4" s="1"/>
  <c r="E669" i="4"/>
  <c r="F669" i="4" s="1"/>
  <c r="E665" i="4"/>
  <c r="F665" i="4" s="1"/>
  <c r="E284" i="4"/>
  <c r="F284" i="4" s="1"/>
  <c r="E281" i="4"/>
  <c r="F281" i="4" s="1"/>
  <c r="E583" i="4"/>
  <c r="F583" i="4" s="1"/>
  <c r="E197" i="4"/>
  <c r="F197" i="4" s="1"/>
  <c r="E602" i="4"/>
  <c r="F602" i="4" s="1"/>
  <c r="E600" i="4"/>
  <c r="F600" i="4" s="1"/>
  <c r="E920" i="4"/>
  <c r="F920" i="4" s="1"/>
  <c r="E582" i="4"/>
  <c r="F582" i="4" s="1"/>
  <c r="E196" i="4"/>
  <c r="F196" i="4" s="1"/>
  <c r="E198" i="4"/>
  <c r="F198" i="4" s="1"/>
  <c r="E903" i="4"/>
  <c r="F903" i="4" s="1"/>
  <c r="E581" i="4"/>
  <c r="F581" i="4" s="1"/>
  <c r="E195" i="4"/>
  <c r="F195" i="4" s="1"/>
  <c r="E263" i="4"/>
  <c r="F263" i="4" s="1"/>
  <c r="E902" i="4"/>
  <c r="F902" i="4" s="1"/>
  <c r="E579" i="4"/>
  <c r="F579" i="4" s="1"/>
  <c r="E194" i="4"/>
  <c r="F194" i="4" s="1"/>
  <c r="E901" i="4"/>
  <c r="F901" i="4" s="1"/>
  <c r="E516" i="4"/>
  <c r="F516" i="4" s="1"/>
  <c r="E193" i="4"/>
  <c r="F193" i="4" s="1"/>
  <c r="E900" i="4"/>
  <c r="F900" i="4" s="1"/>
  <c r="E515" i="4"/>
  <c r="F515" i="4" s="1"/>
  <c r="E188" i="4"/>
  <c r="F188" i="4" s="1"/>
  <c r="E601" i="4"/>
  <c r="F601" i="4" s="1"/>
  <c r="E899" i="4"/>
  <c r="F899" i="4" s="1"/>
  <c r="E514" i="4"/>
  <c r="F514" i="4" s="1"/>
  <c r="E125" i="4"/>
  <c r="F125" i="4" s="1"/>
  <c r="E897" i="4"/>
  <c r="F897" i="4" s="1"/>
  <c r="E513" i="4"/>
  <c r="F513" i="4" s="1"/>
  <c r="E124" i="4"/>
  <c r="F124" i="4" s="1"/>
  <c r="E834" i="4"/>
  <c r="F834" i="4" s="1"/>
  <c r="E509" i="4"/>
  <c r="F509" i="4" s="1"/>
  <c r="E123" i="4"/>
  <c r="F123" i="4" s="1"/>
  <c r="Q953" i="2"/>
  <c r="E833" i="4"/>
  <c r="F833" i="4" s="1"/>
  <c r="E508" i="4"/>
  <c r="F508" i="4" s="1"/>
  <c r="E122" i="4"/>
  <c r="F122" i="4" s="1"/>
  <c r="E829" i="4"/>
  <c r="F829" i="4" s="1"/>
  <c r="E506" i="4"/>
  <c r="F506" i="4" s="1"/>
  <c r="E121" i="4"/>
  <c r="F121" i="4" s="1"/>
  <c r="E828" i="4"/>
  <c r="F828" i="4" s="1"/>
  <c r="E443" i="4"/>
  <c r="F443" i="4" s="1"/>
  <c r="E120" i="4"/>
  <c r="F120" i="4" s="1"/>
  <c r="E827" i="4"/>
  <c r="F827" i="4" s="1"/>
  <c r="E442" i="4"/>
  <c r="F442" i="4" s="1"/>
  <c r="E39" i="4"/>
  <c r="F39" i="4" s="1"/>
  <c r="E826" i="4"/>
  <c r="F826" i="4" s="1"/>
  <c r="E441" i="4"/>
  <c r="F441" i="4" s="1"/>
  <c r="E38" i="4"/>
  <c r="F38" i="4" s="1"/>
  <c r="P953" i="2"/>
  <c r="E824" i="4"/>
  <c r="F824" i="4" s="1"/>
  <c r="E440" i="4"/>
  <c r="F440" i="4" s="1"/>
  <c r="E37" i="4"/>
  <c r="F37" i="4" s="1"/>
  <c r="E761" i="4"/>
  <c r="F761" i="4" s="1"/>
  <c r="E423" i="4"/>
  <c r="F423" i="4" s="1"/>
  <c r="E36" i="4"/>
  <c r="F36" i="4" s="1"/>
  <c r="E760" i="4"/>
  <c r="F760" i="4" s="1"/>
  <c r="E422" i="4"/>
  <c r="F422" i="4" s="1"/>
  <c r="E35" i="4"/>
  <c r="F35" i="4" s="1"/>
  <c r="E743" i="4"/>
  <c r="F743" i="4" s="1"/>
  <c r="E420" i="4"/>
  <c r="F420" i="4" s="1"/>
  <c r="E34" i="4"/>
  <c r="F34" i="4" s="1"/>
  <c r="E742" i="4"/>
  <c r="F742" i="4" s="1"/>
  <c r="E357" i="4"/>
  <c r="F357" i="4" s="1"/>
  <c r="E29" i="4"/>
  <c r="F29" i="4" s="1"/>
  <c r="E741" i="4"/>
  <c r="F741" i="4" s="1"/>
  <c r="E356" i="4"/>
  <c r="F356" i="4" s="1"/>
  <c r="E740" i="4"/>
  <c r="F740" i="4" s="1"/>
  <c r="E355" i="4"/>
  <c r="F355" i="4" s="1"/>
  <c r="E738" i="4"/>
  <c r="F738" i="4" s="1"/>
  <c r="E354" i="4"/>
  <c r="F354" i="4" s="1"/>
  <c r="E675" i="4"/>
  <c r="F675" i="4" s="1"/>
  <c r="E353" i="4"/>
  <c r="F353" i="4" s="1"/>
  <c r="E280" i="4"/>
  <c r="F280" i="4" s="1"/>
  <c r="E674" i="4"/>
  <c r="F674" i="4" s="1"/>
  <c r="E349" i="4"/>
  <c r="F349" i="4" s="1"/>
  <c r="E673" i="4"/>
  <c r="F673" i="4" s="1"/>
  <c r="E347" i="4"/>
  <c r="F347" i="4" s="1"/>
  <c r="E668" i="4"/>
  <c r="F668" i="4" s="1"/>
  <c r="E283" i="4"/>
  <c r="F283" i="4" s="1"/>
  <c r="E667" i="4"/>
  <c r="F667" i="4" s="1"/>
  <c r="E282" i="4"/>
  <c r="F282" i="4" s="1"/>
  <c r="E898" i="4"/>
  <c r="F898" i="4" s="1"/>
  <c r="E825" i="4"/>
  <c r="F825" i="4" s="1"/>
  <c r="E739" i="4"/>
  <c r="F739" i="4" s="1"/>
  <c r="E666" i="4"/>
  <c r="F666" i="4" s="1"/>
  <c r="E580" i="4"/>
  <c r="F580" i="4" s="1"/>
  <c r="E507" i="4"/>
  <c r="F507" i="4" s="1"/>
  <c r="E421" i="4"/>
  <c r="F421" i="4" s="1"/>
  <c r="E348" i="4"/>
  <c r="F348" i="4" s="1"/>
  <c r="E262" i="4"/>
  <c r="F262" i="4" s="1"/>
  <c r="E189" i="4"/>
  <c r="F189" i="4" s="1"/>
  <c r="E103" i="4"/>
  <c r="F103" i="4" s="1"/>
  <c r="E33" i="4"/>
  <c r="F33" i="4" s="1"/>
  <c r="E261" i="4"/>
  <c r="F261" i="4" s="1"/>
  <c r="S957" i="2"/>
  <c r="S956" i="2"/>
  <c r="E893" i="4"/>
  <c r="F893" i="4" s="1"/>
  <c r="E807" i="4"/>
  <c r="F807" i="4" s="1"/>
  <c r="E737" i="4"/>
  <c r="F737" i="4" s="1"/>
  <c r="E664" i="4"/>
  <c r="F664" i="4" s="1"/>
  <c r="E578" i="4"/>
  <c r="F578" i="4" s="1"/>
  <c r="E505" i="4"/>
  <c r="F505" i="4" s="1"/>
  <c r="E419" i="4"/>
  <c r="F419" i="4" s="1"/>
  <c r="E346" i="4"/>
  <c r="F346" i="4" s="1"/>
  <c r="E260" i="4"/>
  <c r="F260" i="4" s="1"/>
  <c r="E187" i="4"/>
  <c r="F187" i="4" s="1"/>
  <c r="E101" i="4"/>
  <c r="F101" i="4" s="1"/>
  <c r="E28" i="4"/>
  <c r="F28" i="4" s="1"/>
  <c r="R957" i="2"/>
  <c r="R956" i="2"/>
  <c r="E892" i="4"/>
  <c r="F892" i="4" s="1"/>
  <c r="E806" i="4"/>
  <c r="F806" i="4" s="1"/>
  <c r="E733" i="4"/>
  <c r="F733" i="4" s="1"/>
  <c r="E647" i="4"/>
  <c r="F647" i="4" s="1"/>
  <c r="E577" i="4"/>
  <c r="F577" i="4" s="1"/>
  <c r="E504" i="4"/>
  <c r="F504" i="4" s="1"/>
  <c r="E418" i="4"/>
  <c r="F418" i="4" s="1"/>
  <c r="E345" i="4"/>
  <c r="F345" i="4" s="1"/>
  <c r="E259" i="4"/>
  <c r="F259" i="4" s="1"/>
  <c r="E186" i="4"/>
  <c r="F186" i="4" s="1"/>
  <c r="E100" i="4"/>
  <c r="F100" i="4" s="1"/>
  <c r="E27" i="4"/>
  <c r="F27" i="4" s="1"/>
  <c r="E891" i="4"/>
  <c r="F891" i="4" s="1"/>
  <c r="E805" i="4"/>
  <c r="F805" i="4" s="1"/>
  <c r="E732" i="4"/>
  <c r="F732" i="4" s="1"/>
  <c r="E646" i="4"/>
  <c r="F646" i="4" s="1"/>
  <c r="E573" i="4"/>
  <c r="F573" i="4" s="1"/>
  <c r="E487" i="4"/>
  <c r="F487" i="4" s="1"/>
  <c r="E417" i="4"/>
  <c r="F417" i="4" s="1"/>
  <c r="E344" i="4"/>
  <c r="F344" i="4" s="1"/>
  <c r="E258" i="4"/>
  <c r="F258" i="4" s="1"/>
  <c r="E185" i="4"/>
  <c r="F185" i="4" s="1"/>
  <c r="E99" i="4"/>
  <c r="F99" i="4" s="1"/>
  <c r="E26" i="4"/>
  <c r="F26" i="4" s="1"/>
  <c r="E890" i="4"/>
  <c r="F890" i="4" s="1"/>
  <c r="E804" i="4"/>
  <c r="F804" i="4" s="1"/>
  <c r="E731" i="4"/>
  <c r="F731" i="4" s="1"/>
  <c r="E645" i="4"/>
  <c r="F645" i="4" s="1"/>
  <c r="E572" i="4"/>
  <c r="F572" i="4" s="1"/>
  <c r="E486" i="4"/>
  <c r="F486" i="4" s="1"/>
  <c r="E413" i="4"/>
  <c r="F413" i="4" s="1"/>
  <c r="E327" i="4"/>
  <c r="F327" i="4" s="1"/>
  <c r="E257" i="4"/>
  <c r="F257" i="4" s="1"/>
  <c r="E184" i="4"/>
  <c r="F184" i="4" s="1"/>
  <c r="E98" i="4"/>
  <c r="F98" i="4" s="1"/>
  <c r="E25" i="4"/>
  <c r="F25" i="4" s="1"/>
  <c r="L4" i="3"/>
  <c r="E889" i="4"/>
  <c r="F889" i="4" s="1"/>
  <c r="E803" i="4"/>
  <c r="F803" i="4" s="1"/>
  <c r="E730" i="4"/>
  <c r="F730" i="4" s="1"/>
  <c r="E644" i="4"/>
  <c r="F644" i="4" s="1"/>
  <c r="E571" i="4"/>
  <c r="F571" i="4" s="1"/>
  <c r="E485" i="4"/>
  <c r="F485" i="4" s="1"/>
  <c r="E412" i="4"/>
  <c r="F412" i="4" s="1"/>
  <c r="E326" i="4"/>
  <c r="F326" i="4" s="1"/>
  <c r="E253" i="4"/>
  <c r="F253" i="4" s="1"/>
  <c r="E167" i="4"/>
  <c r="F167" i="4" s="1"/>
  <c r="E97" i="4"/>
  <c r="F97" i="4" s="1"/>
  <c r="E24" i="4"/>
  <c r="F24" i="4" s="1"/>
  <c r="E888" i="4"/>
  <c r="F888" i="4" s="1"/>
  <c r="E802" i="4"/>
  <c r="F802" i="4" s="1"/>
  <c r="E729" i="4"/>
  <c r="F729" i="4" s="1"/>
  <c r="E643" i="4"/>
  <c r="F643" i="4" s="1"/>
  <c r="E570" i="4"/>
  <c r="F570" i="4" s="1"/>
  <c r="E484" i="4"/>
  <c r="F484" i="4" s="1"/>
  <c r="E411" i="4"/>
  <c r="F411" i="4" s="1"/>
  <c r="E325" i="4"/>
  <c r="F325" i="4" s="1"/>
  <c r="E252" i="4"/>
  <c r="F252" i="4" s="1"/>
  <c r="E166" i="4"/>
  <c r="F166" i="4" s="1"/>
  <c r="E93" i="4"/>
  <c r="F93" i="4" s="1"/>
  <c r="E7" i="4"/>
  <c r="F7" i="4" s="1"/>
  <c r="E102" i="4"/>
  <c r="F102" i="4" s="1"/>
  <c r="E871" i="4"/>
  <c r="F871" i="4" s="1"/>
  <c r="E801" i="4"/>
  <c r="F801" i="4" s="1"/>
  <c r="E728" i="4"/>
  <c r="F728" i="4" s="1"/>
  <c r="E642" i="4"/>
  <c r="F642" i="4" s="1"/>
  <c r="E569" i="4"/>
  <c r="F569" i="4" s="1"/>
  <c r="E483" i="4"/>
  <c r="F483" i="4" s="1"/>
  <c r="E410" i="4"/>
  <c r="F410" i="4" s="1"/>
  <c r="E324" i="4"/>
  <c r="F324" i="4" s="1"/>
  <c r="E251" i="4"/>
  <c r="F251" i="4" s="1"/>
  <c r="E165" i="4"/>
  <c r="F165" i="4" s="1"/>
  <c r="E92" i="4"/>
  <c r="F92" i="4" s="1"/>
  <c r="E30" i="4"/>
  <c r="F30" i="4" s="1"/>
  <c r="E62" i="4"/>
  <c r="F62" i="4" s="1"/>
  <c r="E94" i="4"/>
  <c r="F94" i="4" s="1"/>
  <c r="E126" i="4"/>
  <c r="F126" i="4" s="1"/>
  <c r="E158" i="4"/>
  <c r="F158" i="4" s="1"/>
  <c r="E190" i="4"/>
  <c r="F190" i="4" s="1"/>
  <c r="E222" i="4"/>
  <c r="F222" i="4" s="1"/>
  <c r="E254" i="4"/>
  <c r="F254" i="4" s="1"/>
  <c r="E286" i="4"/>
  <c r="F286" i="4" s="1"/>
  <c r="E318" i="4"/>
  <c r="F318" i="4" s="1"/>
  <c r="E350" i="4"/>
  <c r="F350" i="4" s="1"/>
  <c r="E382" i="4"/>
  <c r="F382" i="4" s="1"/>
  <c r="E414" i="4"/>
  <c r="F414" i="4" s="1"/>
  <c r="E446" i="4"/>
  <c r="F446" i="4" s="1"/>
  <c r="E478" i="4"/>
  <c r="F478" i="4" s="1"/>
  <c r="E510" i="4"/>
  <c r="F510" i="4" s="1"/>
  <c r="E542" i="4"/>
  <c r="F542" i="4" s="1"/>
  <c r="E574" i="4"/>
  <c r="F574" i="4" s="1"/>
  <c r="E606" i="4"/>
  <c r="F606" i="4" s="1"/>
  <c r="E638" i="4"/>
  <c r="F638" i="4" s="1"/>
  <c r="E670" i="4"/>
  <c r="F670" i="4" s="1"/>
  <c r="E702" i="4"/>
  <c r="F702" i="4" s="1"/>
  <c r="E734" i="4"/>
  <c r="F734" i="4" s="1"/>
  <c r="E766" i="4"/>
  <c r="F766" i="4" s="1"/>
  <c r="E798" i="4"/>
  <c r="F798" i="4" s="1"/>
  <c r="E830" i="4"/>
  <c r="F830" i="4" s="1"/>
  <c r="E862" i="4"/>
  <c r="F862" i="4" s="1"/>
  <c r="E894" i="4"/>
  <c r="F894" i="4" s="1"/>
  <c r="E926" i="4"/>
  <c r="F926" i="4" s="1"/>
  <c r="E31" i="4"/>
  <c r="F31" i="4" s="1"/>
  <c r="E63" i="4"/>
  <c r="F63" i="4" s="1"/>
  <c r="E95" i="4"/>
  <c r="F95" i="4" s="1"/>
  <c r="E127" i="4"/>
  <c r="F127" i="4" s="1"/>
  <c r="E159" i="4"/>
  <c r="F159" i="4" s="1"/>
  <c r="E191" i="4"/>
  <c r="F191" i="4" s="1"/>
  <c r="E223" i="4"/>
  <c r="F223" i="4" s="1"/>
  <c r="E255" i="4"/>
  <c r="F255" i="4" s="1"/>
  <c r="E287" i="4"/>
  <c r="F287" i="4" s="1"/>
  <c r="E319" i="4"/>
  <c r="F319" i="4" s="1"/>
  <c r="E351" i="4"/>
  <c r="F351" i="4" s="1"/>
  <c r="E383" i="4"/>
  <c r="F383" i="4" s="1"/>
  <c r="E415" i="4"/>
  <c r="F415" i="4" s="1"/>
  <c r="E447" i="4"/>
  <c r="F447" i="4" s="1"/>
  <c r="E479" i="4"/>
  <c r="F479" i="4" s="1"/>
  <c r="E511" i="4"/>
  <c r="F511" i="4" s="1"/>
  <c r="E543" i="4"/>
  <c r="F543" i="4" s="1"/>
  <c r="E575" i="4"/>
  <c r="F575" i="4" s="1"/>
  <c r="E607" i="4"/>
  <c r="F607" i="4" s="1"/>
  <c r="E639" i="4"/>
  <c r="F639" i="4" s="1"/>
  <c r="E671" i="4"/>
  <c r="F671" i="4" s="1"/>
  <c r="E703" i="4"/>
  <c r="F703" i="4" s="1"/>
  <c r="E735" i="4"/>
  <c r="F735" i="4" s="1"/>
  <c r="E767" i="4"/>
  <c r="F767" i="4" s="1"/>
  <c r="E799" i="4"/>
  <c r="F799" i="4" s="1"/>
  <c r="E831" i="4"/>
  <c r="F831" i="4" s="1"/>
  <c r="E863" i="4"/>
  <c r="F863" i="4" s="1"/>
  <c r="E895" i="4"/>
  <c r="F895" i="4" s="1"/>
  <c r="E927" i="4"/>
  <c r="F927" i="4" s="1"/>
  <c r="E32" i="4"/>
  <c r="F32" i="4" s="1"/>
  <c r="E64" i="4"/>
  <c r="F64" i="4" s="1"/>
  <c r="E96" i="4"/>
  <c r="F96" i="4" s="1"/>
  <c r="E128" i="4"/>
  <c r="F128" i="4" s="1"/>
  <c r="E160" i="4"/>
  <c r="F160" i="4" s="1"/>
  <c r="E192" i="4"/>
  <c r="F192" i="4" s="1"/>
  <c r="E224" i="4"/>
  <c r="F224" i="4" s="1"/>
  <c r="E256" i="4"/>
  <c r="F256" i="4" s="1"/>
  <c r="E288" i="4"/>
  <c r="F288" i="4" s="1"/>
  <c r="E320" i="4"/>
  <c r="F320" i="4" s="1"/>
  <c r="E352" i="4"/>
  <c r="F352" i="4" s="1"/>
  <c r="E384" i="4"/>
  <c r="F384" i="4" s="1"/>
  <c r="E416" i="4"/>
  <c r="F416" i="4" s="1"/>
  <c r="E448" i="4"/>
  <c r="F448" i="4" s="1"/>
  <c r="E480" i="4"/>
  <c r="F480" i="4" s="1"/>
  <c r="E512" i="4"/>
  <c r="F512" i="4" s="1"/>
  <c r="E544" i="4"/>
  <c r="F544" i="4" s="1"/>
  <c r="E576" i="4"/>
  <c r="F576" i="4" s="1"/>
  <c r="E608" i="4"/>
  <c r="F608" i="4" s="1"/>
  <c r="E640" i="4"/>
  <c r="F640" i="4" s="1"/>
  <c r="E672" i="4"/>
  <c r="F672" i="4" s="1"/>
  <c r="E704" i="4"/>
  <c r="F704" i="4" s="1"/>
  <c r="E736" i="4"/>
  <c r="F736" i="4" s="1"/>
  <c r="E768" i="4"/>
  <c r="F768" i="4" s="1"/>
  <c r="E800" i="4"/>
  <c r="F800" i="4" s="1"/>
  <c r="E832" i="4"/>
  <c r="F832" i="4" s="1"/>
  <c r="E864" i="4"/>
  <c r="F864" i="4" s="1"/>
  <c r="E896" i="4"/>
  <c r="F896" i="4" s="1"/>
  <c r="E928" i="4"/>
  <c r="F928" i="4" s="1"/>
  <c r="E8" i="4"/>
  <c r="F8" i="4" s="1"/>
  <c r="E40" i="4"/>
  <c r="F40" i="4" s="1"/>
  <c r="E72" i="4"/>
  <c r="F72" i="4" s="1"/>
  <c r="E104" i="4"/>
  <c r="F104" i="4" s="1"/>
  <c r="E136" i="4"/>
  <c r="F136" i="4" s="1"/>
  <c r="E168" i="4"/>
  <c r="F168" i="4" s="1"/>
  <c r="E200" i="4"/>
  <c r="F200" i="4" s="1"/>
  <c r="E232" i="4"/>
  <c r="F232" i="4" s="1"/>
  <c r="E264" i="4"/>
  <c r="F264" i="4" s="1"/>
  <c r="E296" i="4"/>
  <c r="F296" i="4" s="1"/>
  <c r="E328" i="4"/>
  <c r="F328" i="4" s="1"/>
  <c r="E360" i="4"/>
  <c r="F360" i="4" s="1"/>
  <c r="E392" i="4"/>
  <c r="F392" i="4" s="1"/>
  <c r="E424" i="4"/>
  <c r="F424" i="4" s="1"/>
  <c r="E456" i="4"/>
  <c r="F456" i="4" s="1"/>
  <c r="E488" i="4"/>
  <c r="F488" i="4" s="1"/>
  <c r="E520" i="4"/>
  <c r="F520" i="4" s="1"/>
  <c r="E552" i="4"/>
  <c r="F552" i="4" s="1"/>
  <c r="E584" i="4"/>
  <c r="F584" i="4" s="1"/>
  <c r="E616" i="4"/>
  <c r="F616" i="4" s="1"/>
  <c r="E648" i="4"/>
  <c r="F648" i="4" s="1"/>
  <c r="E680" i="4"/>
  <c r="F680" i="4" s="1"/>
  <c r="E712" i="4"/>
  <c r="F712" i="4" s="1"/>
  <c r="E744" i="4"/>
  <c r="F744" i="4" s="1"/>
  <c r="E776" i="4"/>
  <c r="F776" i="4" s="1"/>
  <c r="E808" i="4"/>
  <c r="F808" i="4" s="1"/>
  <c r="E840" i="4"/>
  <c r="F840" i="4" s="1"/>
  <c r="E872" i="4"/>
  <c r="F872" i="4" s="1"/>
  <c r="E904" i="4"/>
  <c r="F904" i="4" s="1"/>
  <c r="E936" i="4"/>
  <c r="F936" i="4" s="1"/>
  <c r="E9" i="4"/>
  <c r="F9" i="4" s="1"/>
  <c r="E41" i="4"/>
  <c r="F41" i="4" s="1"/>
  <c r="E73" i="4"/>
  <c r="F73" i="4" s="1"/>
  <c r="E105" i="4"/>
  <c r="F105" i="4" s="1"/>
  <c r="E137" i="4"/>
  <c r="F137" i="4" s="1"/>
  <c r="E169" i="4"/>
  <c r="F169" i="4" s="1"/>
  <c r="E201" i="4"/>
  <c r="F201" i="4" s="1"/>
  <c r="E233" i="4"/>
  <c r="F233" i="4" s="1"/>
  <c r="E265" i="4"/>
  <c r="F265" i="4" s="1"/>
  <c r="E297" i="4"/>
  <c r="F297" i="4" s="1"/>
  <c r="E329" i="4"/>
  <c r="F329" i="4" s="1"/>
  <c r="E361" i="4"/>
  <c r="F361" i="4" s="1"/>
  <c r="E393" i="4"/>
  <c r="F393" i="4" s="1"/>
  <c r="E425" i="4"/>
  <c r="F425" i="4" s="1"/>
  <c r="E457" i="4"/>
  <c r="F457" i="4" s="1"/>
  <c r="E489" i="4"/>
  <c r="F489" i="4" s="1"/>
  <c r="E521" i="4"/>
  <c r="F521" i="4" s="1"/>
  <c r="E553" i="4"/>
  <c r="F553" i="4" s="1"/>
  <c r="E585" i="4"/>
  <c r="F585" i="4" s="1"/>
  <c r="E617" i="4"/>
  <c r="F617" i="4" s="1"/>
  <c r="E649" i="4"/>
  <c r="F649" i="4" s="1"/>
  <c r="E681" i="4"/>
  <c r="F681" i="4" s="1"/>
  <c r="E713" i="4"/>
  <c r="F713" i="4" s="1"/>
  <c r="E745" i="4"/>
  <c r="F745" i="4" s="1"/>
  <c r="E777" i="4"/>
  <c r="F777" i="4" s="1"/>
  <c r="E809" i="4"/>
  <c r="F809" i="4" s="1"/>
  <c r="E841" i="4"/>
  <c r="F841" i="4" s="1"/>
  <c r="E873" i="4"/>
  <c r="F873" i="4" s="1"/>
  <c r="E905" i="4"/>
  <c r="F905" i="4" s="1"/>
  <c r="E937" i="4"/>
  <c r="F937" i="4" s="1"/>
  <c r="E10" i="4"/>
  <c r="F10" i="4" s="1"/>
  <c r="E42" i="4"/>
  <c r="F42" i="4" s="1"/>
  <c r="E74" i="4"/>
  <c r="F74" i="4" s="1"/>
  <c r="E106" i="4"/>
  <c r="F106" i="4" s="1"/>
  <c r="E138" i="4"/>
  <c r="F138" i="4" s="1"/>
  <c r="E170" i="4"/>
  <c r="F170" i="4" s="1"/>
  <c r="E202" i="4"/>
  <c r="F202" i="4" s="1"/>
  <c r="E234" i="4"/>
  <c r="F234" i="4" s="1"/>
  <c r="E266" i="4"/>
  <c r="F266" i="4" s="1"/>
  <c r="E298" i="4"/>
  <c r="F298" i="4" s="1"/>
  <c r="E330" i="4"/>
  <c r="F330" i="4" s="1"/>
  <c r="E362" i="4"/>
  <c r="F362" i="4" s="1"/>
  <c r="E394" i="4"/>
  <c r="F394" i="4" s="1"/>
  <c r="E426" i="4"/>
  <c r="F426" i="4" s="1"/>
  <c r="E458" i="4"/>
  <c r="F458" i="4" s="1"/>
  <c r="E490" i="4"/>
  <c r="F490" i="4" s="1"/>
  <c r="E522" i="4"/>
  <c r="F522" i="4" s="1"/>
  <c r="E554" i="4"/>
  <c r="F554" i="4" s="1"/>
  <c r="E586" i="4"/>
  <c r="F586" i="4" s="1"/>
  <c r="E618" i="4"/>
  <c r="F618" i="4" s="1"/>
  <c r="E650" i="4"/>
  <c r="F650" i="4" s="1"/>
  <c r="E682" i="4"/>
  <c r="F682" i="4" s="1"/>
  <c r="E714" i="4"/>
  <c r="F714" i="4" s="1"/>
  <c r="E746" i="4"/>
  <c r="F746" i="4" s="1"/>
  <c r="E778" i="4"/>
  <c r="F778" i="4" s="1"/>
  <c r="E810" i="4"/>
  <c r="F810" i="4" s="1"/>
  <c r="E842" i="4"/>
  <c r="F842" i="4" s="1"/>
  <c r="E874" i="4"/>
  <c r="F874" i="4" s="1"/>
  <c r="E906" i="4"/>
  <c r="F906" i="4" s="1"/>
  <c r="E938" i="4"/>
  <c r="F938" i="4" s="1"/>
  <c r="E11" i="4"/>
  <c r="F11" i="4" s="1"/>
  <c r="E43" i="4"/>
  <c r="F43" i="4" s="1"/>
  <c r="E75" i="4"/>
  <c r="F75" i="4" s="1"/>
  <c r="E107" i="4"/>
  <c r="F107" i="4" s="1"/>
  <c r="E139" i="4"/>
  <c r="F139" i="4" s="1"/>
  <c r="E171" i="4"/>
  <c r="F171" i="4" s="1"/>
  <c r="E203" i="4"/>
  <c r="F203" i="4" s="1"/>
  <c r="E235" i="4"/>
  <c r="F235" i="4" s="1"/>
  <c r="E267" i="4"/>
  <c r="F267" i="4" s="1"/>
  <c r="E299" i="4"/>
  <c r="F299" i="4" s="1"/>
  <c r="E331" i="4"/>
  <c r="F331" i="4" s="1"/>
  <c r="E363" i="4"/>
  <c r="F363" i="4" s="1"/>
  <c r="E395" i="4"/>
  <c r="F395" i="4" s="1"/>
  <c r="E427" i="4"/>
  <c r="F427" i="4" s="1"/>
  <c r="E459" i="4"/>
  <c r="F459" i="4" s="1"/>
  <c r="E491" i="4"/>
  <c r="F491" i="4" s="1"/>
  <c r="E523" i="4"/>
  <c r="F523" i="4" s="1"/>
  <c r="E555" i="4"/>
  <c r="F555" i="4" s="1"/>
  <c r="E587" i="4"/>
  <c r="F587" i="4" s="1"/>
  <c r="E619" i="4"/>
  <c r="F619" i="4" s="1"/>
  <c r="E651" i="4"/>
  <c r="F651" i="4" s="1"/>
  <c r="E683" i="4"/>
  <c r="F683" i="4" s="1"/>
  <c r="E715" i="4"/>
  <c r="F715" i="4" s="1"/>
  <c r="E747" i="4"/>
  <c r="F747" i="4" s="1"/>
  <c r="E779" i="4"/>
  <c r="F779" i="4" s="1"/>
  <c r="E811" i="4"/>
  <c r="F811" i="4" s="1"/>
  <c r="E843" i="4"/>
  <c r="F843" i="4" s="1"/>
  <c r="E875" i="4"/>
  <c r="F875" i="4" s="1"/>
  <c r="E907" i="4"/>
  <c r="F907" i="4" s="1"/>
  <c r="E939" i="4"/>
  <c r="F939" i="4" s="1"/>
  <c r="E12" i="4"/>
  <c r="F12" i="4" s="1"/>
  <c r="E44" i="4"/>
  <c r="F44" i="4" s="1"/>
  <c r="E76" i="4"/>
  <c r="F76" i="4" s="1"/>
  <c r="E108" i="4"/>
  <c r="F108" i="4" s="1"/>
  <c r="E140" i="4"/>
  <c r="F140" i="4" s="1"/>
  <c r="E172" i="4"/>
  <c r="F172" i="4" s="1"/>
  <c r="E204" i="4"/>
  <c r="F204" i="4" s="1"/>
  <c r="E236" i="4"/>
  <c r="F236" i="4" s="1"/>
  <c r="E268" i="4"/>
  <c r="F268" i="4" s="1"/>
  <c r="E300" i="4"/>
  <c r="F300" i="4" s="1"/>
  <c r="E332" i="4"/>
  <c r="F332" i="4" s="1"/>
  <c r="E364" i="4"/>
  <c r="F364" i="4" s="1"/>
  <c r="E396" i="4"/>
  <c r="F396" i="4" s="1"/>
  <c r="E428" i="4"/>
  <c r="F428" i="4" s="1"/>
  <c r="E460" i="4"/>
  <c r="F460" i="4" s="1"/>
  <c r="E492" i="4"/>
  <c r="F492" i="4" s="1"/>
  <c r="E524" i="4"/>
  <c r="F524" i="4" s="1"/>
  <c r="E556" i="4"/>
  <c r="F556" i="4" s="1"/>
  <c r="E588" i="4"/>
  <c r="F588" i="4" s="1"/>
  <c r="E620" i="4"/>
  <c r="F620" i="4" s="1"/>
  <c r="E652" i="4"/>
  <c r="F652" i="4" s="1"/>
  <c r="E684" i="4"/>
  <c r="F684" i="4" s="1"/>
  <c r="E716" i="4"/>
  <c r="F716" i="4" s="1"/>
  <c r="E748" i="4"/>
  <c r="F748" i="4" s="1"/>
  <c r="E780" i="4"/>
  <c r="F780" i="4" s="1"/>
  <c r="E812" i="4"/>
  <c r="F812" i="4" s="1"/>
  <c r="E844" i="4"/>
  <c r="F844" i="4" s="1"/>
  <c r="E876" i="4"/>
  <c r="F876" i="4" s="1"/>
  <c r="E908" i="4"/>
  <c r="F908" i="4" s="1"/>
  <c r="E940" i="4"/>
  <c r="F940" i="4" s="1"/>
  <c r="E13" i="4"/>
  <c r="F13" i="4" s="1"/>
  <c r="E45" i="4"/>
  <c r="F45" i="4" s="1"/>
  <c r="E77" i="4"/>
  <c r="F77" i="4" s="1"/>
  <c r="E109" i="4"/>
  <c r="F109" i="4" s="1"/>
  <c r="E141" i="4"/>
  <c r="F141" i="4" s="1"/>
  <c r="E173" i="4"/>
  <c r="F173" i="4" s="1"/>
  <c r="E205" i="4"/>
  <c r="F205" i="4" s="1"/>
  <c r="E237" i="4"/>
  <c r="F237" i="4" s="1"/>
  <c r="E269" i="4"/>
  <c r="F269" i="4" s="1"/>
  <c r="E301" i="4"/>
  <c r="F301" i="4" s="1"/>
  <c r="E333" i="4"/>
  <c r="F333" i="4" s="1"/>
  <c r="E365" i="4"/>
  <c r="F365" i="4" s="1"/>
  <c r="E397" i="4"/>
  <c r="F397" i="4" s="1"/>
  <c r="E429" i="4"/>
  <c r="F429" i="4" s="1"/>
  <c r="E461" i="4"/>
  <c r="F461" i="4" s="1"/>
  <c r="E493" i="4"/>
  <c r="F493" i="4" s="1"/>
  <c r="E525" i="4"/>
  <c r="F525" i="4" s="1"/>
  <c r="E557" i="4"/>
  <c r="F557" i="4" s="1"/>
  <c r="E589" i="4"/>
  <c r="F589" i="4" s="1"/>
  <c r="E621" i="4"/>
  <c r="F621" i="4" s="1"/>
  <c r="E653" i="4"/>
  <c r="F653" i="4" s="1"/>
  <c r="E685" i="4"/>
  <c r="F685" i="4" s="1"/>
  <c r="E717" i="4"/>
  <c r="F717" i="4" s="1"/>
  <c r="E749" i="4"/>
  <c r="F749" i="4" s="1"/>
  <c r="E781" i="4"/>
  <c r="F781" i="4" s="1"/>
  <c r="E813" i="4"/>
  <c r="F813" i="4" s="1"/>
  <c r="E845" i="4"/>
  <c r="F845" i="4" s="1"/>
  <c r="E877" i="4"/>
  <c r="F877" i="4" s="1"/>
  <c r="E909" i="4"/>
  <c r="F909" i="4" s="1"/>
  <c r="E941" i="4"/>
  <c r="F941" i="4" s="1"/>
  <c r="E14" i="4"/>
  <c r="F14" i="4" s="1"/>
  <c r="E46" i="4"/>
  <c r="F46" i="4" s="1"/>
  <c r="E78" i="4"/>
  <c r="F78" i="4" s="1"/>
  <c r="E110" i="4"/>
  <c r="F110" i="4" s="1"/>
  <c r="E142" i="4"/>
  <c r="F142" i="4" s="1"/>
  <c r="E174" i="4"/>
  <c r="F174" i="4" s="1"/>
  <c r="E206" i="4"/>
  <c r="F206" i="4" s="1"/>
  <c r="E238" i="4"/>
  <c r="F238" i="4" s="1"/>
  <c r="E270" i="4"/>
  <c r="F270" i="4" s="1"/>
  <c r="E302" i="4"/>
  <c r="F302" i="4" s="1"/>
  <c r="E334" i="4"/>
  <c r="F334" i="4" s="1"/>
  <c r="E366" i="4"/>
  <c r="F366" i="4" s="1"/>
  <c r="E398" i="4"/>
  <c r="F398" i="4" s="1"/>
  <c r="E430" i="4"/>
  <c r="F430" i="4" s="1"/>
  <c r="E462" i="4"/>
  <c r="F462" i="4" s="1"/>
  <c r="E494" i="4"/>
  <c r="F494" i="4" s="1"/>
  <c r="E526" i="4"/>
  <c r="F526" i="4" s="1"/>
  <c r="E558" i="4"/>
  <c r="F558" i="4" s="1"/>
  <c r="E590" i="4"/>
  <c r="F590" i="4" s="1"/>
  <c r="E622" i="4"/>
  <c r="F622" i="4" s="1"/>
  <c r="E654" i="4"/>
  <c r="F654" i="4" s="1"/>
  <c r="E686" i="4"/>
  <c r="F686" i="4" s="1"/>
  <c r="E718" i="4"/>
  <c r="F718" i="4" s="1"/>
  <c r="E750" i="4"/>
  <c r="F750" i="4" s="1"/>
  <c r="E782" i="4"/>
  <c r="F782" i="4" s="1"/>
  <c r="E814" i="4"/>
  <c r="F814" i="4" s="1"/>
  <c r="E846" i="4"/>
  <c r="F846" i="4" s="1"/>
  <c r="E878" i="4"/>
  <c r="F878" i="4" s="1"/>
  <c r="E910" i="4"/>
  <c r="F910" i="4" s="1"/>
  <c r="E942" i="4"/>
  <c r="F942" i="4" s="1"/>
  <c r="E15" i="4"/>
  <c r="F15" i="4" s="1"/>
  <c r="E47" i="4"/>
  <c r="F47" i="4" s="1"/>
  <c r="E79" i="4"/>
  <c r="F79" i="4" s="1"/>
  <c r="E111" i="4"/>
  <c r="F111" i="4" s="1"/>
  <c r="E143" i="4"/>
  <c r="F143" i="4" s="1"/>
  <c r="E175" i="4"/>
  <c r="F175" i="4" s="1"/>
  <c r="E207" i="4"/>
  <c r="F207" i="4" s="1"/>
  <c r="E239" i="4"/>
  <c r="F239" i="4" s="1"/>
  <c r="E271" i="4"/>
  <c r="F271" i="4" s="1"/>
  <c r="E303" i="4"/>
  <c r="F303" i="4" s="1"/>
  <c r="E335" i="4"/>
  <c r="F335" i="4" s="1"/>
  <c r="E367" i="4"/>
  <c r="F367" i="4" s="1"/>
  <c r="E399" i="4"/>
  <c r="F399" i="4" s="1"/>
  <c r="E431" i="4"/>
  <c r="F431" i="4" s="1"/>
  <c r="E463" i="4"/>
  <c r="F463" i="4" s="1"/>
  <c r="E495" i="4"/>
  <c r="F495" i="4" s="1"/>
  <c r="E527" i="4"/>
  <c r="F527" i="4" s="1"/>
  <c r="E559" i="4"/>
  <c r="F559" i="4" s="1"/>
  <c r="E591" i="4"/>
  <c r="F591" i="4" s="1"/>
  <c r="E623" i="4"/>
  <c r="F623" i="4" s="1"/>
  <c r="E655" i="4"/>
  <c r="F655" i="4" s="1"/>
  <c r="E687" i="4"/>
  <c r="F687" i="4" s="1"/>
  <c r="E719" i="4"/>
  <c r="F719" i="4" s="1"/>
  <c r="E751" i="4"/>
  <c r="F751" i="4" s="1"/>
  <c r="E783" i="4"/>
  <c r="F783" i="4" s="1"/>
  <c r="E815" i="4"/>
  <c r="F815" i="4" s="1"/>
  <c r="E847" i="4"/>
  <c r="F847" i="4" s="1"/>
  <c r="E879" i="4"/>
  <c r="F879" i="4" s="1"/>
  <c r="E911" i="4"/>
  <c r="F911" i="4" s="1"/>
  <c r="E943" i="4"/>
  <c r="F943" i="4" s="1"/>
  <c r="E16" i="4"/>
  <c r="F16" i="4" s="1"/>
  <c r="E48" i="4"/>
  <c r="F48" i="4" s="1"/>
  <c r="E80" i="4"/>
  <c r="F80" i="4" s="1"/>
  <c r="E112" i="4"/>
  <c r="F112" i="4" s="1"/>
  <c r="E144" i="4"/>
  <c r="F144" i="4" s="1"/>
  <c r="E176" i="4"/>
  <c r="F176" i="4" s="1"/>
  <c r="E208" i="4"/>
  <c r="F208" i="4" s="1"/>
  <c r="E240" i="4"/>
  <c r="F240" i="4" s="1"/>
  <c r="E272" i="4"/>
  <c r="F272" i="4" s="1"/>
  <c r="E304" i="4"/>
  <c r="F304" i="4" s="1"/>
  <c r="E336" i="4"/>
  <c r="F336" i="4" s="1"/>
  <c r="E368" i="4"/>
  <c r="F368" i="4" s="1"/>
  <c r="E400" i="4"/>
  <c r="F400" i="4" s="1"/>
  <c r="E432" i="4"/>
  <c r="F432" i="4" s="1"/>
  <c r="E464" i="4"/>
  <c r="F464" i="4" s="1"/>
  <c r="E496" i="4"/>
  <c r="F496" i="4" s="1"/>
  <c r="E528" i="4"/>
  <c r="F528" i="4" s="1"/>
  <c r="E560" i="4"/>
  <c r="F560" i="4" s="1"/>
  <c r="E592" i="4"/>
  <c r="F592" i="4" s="1"/>
  <c r="E624" i="4"/>
  <c r="F624" i="4" s="1"/>
  <c r="E656" i="4"/>
  <c r="F656" i="4" s="1"/>
  <c r="E688" i="4"/>
  <c r="F688" i="4" s="1"/>
  <c r="E720" i="4"/>
  <c r="F720" i="4" s="1"/>
  <c r="E752" i="4"/>
  <c r="F752" i="4" s="1"/>
  <c r="E784" i="4"/>
  <c r="F784" i="4" s="1"/>
  <c r="E816" i="4"/>
  <c r="F816" i="4" s="1"/>
  <c r="E848" i="4"/>
  <c r="F848" i="4" s="1"/>
  <c r="E880" i="4"/>
  <c r="F880" i="4" s="1"/>
  <c r="E912" i="4"/>
  <c r="F912" i="4" s="1"/>
  <c r="E944" i="4"/>
  <c r="F944" i="4" s="1"/>
  <c r="E17" i="4"/>
  <c r="F17" i="4" s="1"/>
  <c r="E49" i="4"/>
  <c r="F49" i="4" s="1"/>
  <c r="E81" i="4"/>
  <c r="F81" i="4" s="1"/>
  <c r="E113" i="4"/>
  <c r="F113" i="4" s="1"/>
  <c r="E145" i="4"/>
  <c r="F145" i="4" s="1"/>
  <c r="E177" i="4"/>
  <c r="F177" i="4" s="1"/>
  <c r="E209" i="4"/>
  <c r="F209" i="4" s="1"/>
  <c r="E241" i="4"/>
  <c r="F241" i="4" s="1"/>
  <c r="E273" i="4"/>
  <c r="F273" i="4" s="1"/>
  <c r="E305" i="4"/>
  <c r="F305" i="4" s="1"/>
  <c r="E337" i="4"/>
  <c r="F337" i="4" s="1"/>
  <c r="E369" i="4"/>
  <c r="F369" i="4" s="1"/>
  <c r="E401" i="4"/>
  <c r="F401" i="4" s="1"/>
  <c r="E433" i="4"/>
  <c r="F433" i="4" s="1"/>
  <c r="E465" i="4"/>
  <c r="F465" i="4" s="1"/>
  <c r="E497" i="4"/>
  <c r="F497" i="4" s="1"/>
  <c r="E529" i="4"/>
  <c r="F529" i="4" s="1"/>
  <c r="E561" i="4"/>
  <c r="F561" i="4" s="1"/>
  <c r="E593" i="4"/>
  <c r="F593" i="4" s="1"/>
  <c r="E625" i="4"/>
  <c r="F625" i="4" s="1"/>
  <c r="E657" i="4"/>
  <c r="F657" i="4" s="1"/>
  <c r="E689" i="4"/>
  <c r="F689" i="4" s="1"/>
  <c r="E721" i="4"/>
  <c r="F721" i="4" s="1"/>
  <c r="E753" i="4"/>
  <c r="F753" i="4" s="1"/>
  <c r="E785" i="4"/>
  <c r="F785" i="4" s="1"/>
  <c r="E817" i="4"/>
  <c r="F817" i="4" s="1"/>
  <c r="E849" i="4"/>
  <c r="F849" i="4" s="1"/>
  <c r="E881" i="4"/>
  <c r="F881" i="4" s="1"/>
  <c r="E913" i="4"/>
  <c r="F913" i="4" s="1"/>
  <c r="E945" i="4"/>
  <c r="F945" i="4" s="1"/>
  <c r="E18" i="4"/>
  <c r="F18" i="4" s="1"/>
  <c r="E50" i="4"/>
  <c r="F50" i="4" s="1"/>
  <c r="E82" i="4"/>
  <c r="F82" i="4" s="1"/>
  <c r="E114" i="4"/>
  <c r="F114" i="4" s="1"/>
  <c r="E146" i="4"/>
  <c r="F146" i="4" s="1"/>
  <c r="E178" i="4"/>
  <c r="F178" i="4" s="1"/>
  <c r="E210" i="4"/>
  <c r="F210" i="4" s="1"/>
  <c r="E242" i="4"/>
  <c r="F242" i="4" s="1"/>
  <c r="E274" i="4"/>
  <c r="F274" i="4" s="1"/>
  <c r="E306" i="4"/>
  <c r="F306" i="4" s="1"/>
  <c r="E338" i="4"/>
  <c r="F338" i="4" s="1"/>
  <c r="E370" i="4"/>
  <c r="F370" i="4" s="1"/>
  <c r="E402" i="4"/>
  <c r="F402" i="4" s="1"/>
  <c r="E434" i="4"/>
  <c r="F434" i="4" s="1"/>
  <c r="E466" i="4"/>
  <c r="F466" i="4" s="1"/>
  <c r="E498" i="4"/>
  <c r="F498" i="4" s="1"/>
  <c r="E530" i="4"/>
  <c r="F530" i="4" s="1"/>
  <c r="E562" i="4"/>
  <c r="F562" i="4" s="1"/>
  <c r="E594" i="4"/>
  <c r="F594" i="4" s="1"/>
  <c r="E626" i="4"/>
  <c r="F626" i="4" s="1"/>
  <c r="E658" i="4"/>
  <c r="F658" i="4" s="1"/>
  <c r="E690" i="4"/>
  <c r="F690" i="4" s="1"/>
  <c r="E722" i="4"/>
  <c r="F722" i="4" s="1"/>
  <c r="E754" i="4"/>
  <c r="F754" i="4" s="1"/>
  <c r="E786" i="4"/>
  <c r="F786" i="4" s="1"/>
  <c r="E818" i="4"/>
  <c r="F818" i="4" s="1"/>
  <c r="E850" i="4"/>
  <c r="F850" i="4" s="1"/>
  <c r="E882" i="4"/>
  <c r="F882" i="4" s="1"/>
  <c r="E914" i="4"/>
  <c r="F914" i="4" s="1"/>
  <c r="E946" i="4"/>
  <c r="F946" i="4" s="1"/>
  <c r="E19" i="4"/>
  <c r="F19" i="4" s="1"/>
  <c r="E51" i="4"/>
  <c r="F51" i="4" s="1"/>
  <c r="E83" i="4"/>
  <c r="F83" i="4" s="1"/>
  <c r="E115" i="4"/>
  <c r="F115" i="4" s="1"/>
  <c r="E147" i="4"/>
  <c r="F147" i="4" s="1"/>
  <c r="E179" i="4"/>
  <c r="F179" i="4" s="1"/>
  <c r="E211" i="4"/>
  <c r="F211" i="4" s="1"/>
  <c r="E243" i="4"/>
  <c r="F243" i="4" s="1"/>
  <c r="E275" i="4"/>
  <c r="F275" i="4" s="1"/>
  <c r="E307" i="4"/>
  <c r="F307" i="4" s="1"/>
  <c r="E339" i="4"/>
  <c r="F339" i="4" s="1"/>
  <c r="E371" i="4"/>
  <c r="F371" i="4" s="1"/>
  <c r="E403" i="4"/>
  <c r="F403" i="4" s="1"/>
  <c r="E435" i="4"/>
  <c r="F435" i="4" s="1"/>
  <c r="E467" i="4"/>
  <c r="F467" i="4" s="1"/>
  <c r="E499" i="4"/>
  <c r="F499" i="4" s="1"/>
  <c r="E531" i="4"/>
  <c r="F531" i="4" s="1"/>
  <c r="E563" i="4"/>
  <c r="F563" i="4" s="1"/>
  <c r="E595" i="4"/>
  <c r="F595" i="4" s="1"/>
  <c r="E627" i="4"/>
  <c r="F627" i="4" s="1"/>
  <c r="E659" i="4"/>
  <c r="F659" i="4" s="1"/>
  <c r="E691" i="4"/>
  <c r="F691" i="4" s="1"/>
  <c r="E723" i="4"/>
  <c r="F723" i="4" s="1"/>
  <c r="E755" i="4"/>
  <c r="F755" i="4" s="1"/>
  <c r="E787" i="4"/>
  <c r="F787" i="4" s="1"/>
  <c r="E819" i="4"/>
  <c r="F819" i="4" s="1"/>
  <c r="E851" i="4"/>
  <c r="F851" i="4" s="1"/>
  <c r="E883" i="4"/>
  <c r="F883" i="4" s="1"/>
  <c r="E915" i="4"/>
  <c r="F915" i="4" s="1"/>
  <c r="E947" i="4"/>
  <c r="F947" i="4" s="1"/>
  <c r="E20" i="4"/>
  <c r="F20" i="4" s="1"/>
  <c r="E52" i="4"/>
  <c r="F52" i="4" s="1"/>
  <c r="E84" i="4"/>
  <c r="F84" i="4" s="1"/>
  <c r="E116" i="4"/>
  <c r="F116" i="4" s="1"/>
  <c r="E148" i="4"/>
  <c r="F148" i="4" s="1"/>
  <c r="E180" i="4"/>
  <c r="F180" i="4" s="1"/>
  <c r="E212" i="4"/>
  <c r="F212" i="4" s="1"/>
  <c r="E244" i="4"/>
  <c r="F244" i="4" s="1"/>
  <c r="E276" i="4"/>
  <c r="F276" i="4" s="1"/>
  <c r="E308" i="4"/>
  <c r="F308" i="4" s="1"/>
  <c r="E340" i="4"/>
  <c r="F340" i="4" s="1"/>
  <c r="E372" i="4"/>
  <c r="F372" i="4" s="1"/>
  <c r="E404" i="4"/>
  <c r="F404" i="4" s="1"/>
  <c r="E436" i="4"/>
  <c r="F436" i="4" s="1"/>
  <c r="E468" i="4"/>
  <c r="F468" i="4" s="1"/>
  <c r="E500" i="4"/>
  <c r="F500" i="4" s="1"/>
  <c r="E532" i="4"/>
  <c r="F532" i="4" s="1"/>
  <c r="E564" i="4"/>
  <c r="F564" i="4" s="1"/>
  <c r="E596" i="4"/>
  <c r="F596" i="4" s="1"/>
  <c r="E628" i="4"/>
  <c r="F628" i="4" s="1"/>
  <c r="E660" i="4"/>
  <c r="F660" i="4" s="1"/>
  <c r="E692" i="4"/>
  <c r="F692" i="4" s="1"/>
  <c r="E724" i="4"/>
  <c r="F724" i="4" s="1"/>
  <c r="E756" i="4"/>
  <c r="F756" i="4" s="1"/>
  <c r="E788" i="4"/>
  <c r="F788" i="4" s="1"/>
  <c r="E820" i="4"/>
  <c r="F820" i="4" s="1"/>
  <c r="E852" i="4"/>
  <c r="F852" i="4" s="1"/>
  <c r="E884" i="4"/>
  <c r="F884" i="4" s="1"/>
  <c r="E916" i="4"/>
  <c r="F916" i="4" s="1"/>
  <c r="E948" i="4"/>
  <c r="F948" i="4" s="1"/>
  <c r="E21" i="4"/>
  <c r="F21" i="4" s="1"/>
  <c r="E53" i="4"/>
  <c r="F53" i="4" s="1"/>
  <c r="E85" i="4"/>
  <c r="F85" i="4" s="1"/>
  <c r="E117" i="4"/>
  <c r="F117" i="4" s="1"/>
  <c r="E149" i="4"/>
  <c r="F149" i="4" s="1"/>
  <c r="E181" i="4"/>
  <c r="F181" i="4" s="1"/>
  <c r="E213" i="4"/>
  <c r="F213" i="4" s="1"/>
  <c r="E245" i="4"/>
  <c r="F245" i="4" s="1"/>
  <c r="E277" i="4"/>
  <c r="F277" i="4" s="1"/>
  <c r="E309" i="4"/>
  <c r="F309" i="4" s="1"/>
  <c r="E341" i="4"/>
  <c r="F341" i="4" s="1"/>
  <c r="E373" i="4"/>
  <c r="F373" i="4" s="1"/>
  <c r="E405" i="4"/>
  <c r="F405" i="4" s="1"/>
  <c r="E437" i="4"/>
  <c r="F437" i="4" s="1"/>
  <c r="E469" i="4"/>
  <c r="F469" i="4" s="1"/>
  <c r="E501" i="4"/>
  <c r="F501" i="4" s="1"/>
  <c r="E533" i="4"/>
  <c r="F533" i="4" s="1"/>
  <c r="E565" i="4"/>
  <c r="F565" i="4" s="1"/>
  <c r="E597" i="4"/>
  <c r="F597" i="4" s="1"/>
  <c r="E629" i="4"/>
  <c r="F629" i="4" s="1"/>
  <c r="E661" i="4"/>
  <c r="F661" i="4" s="1"/>
  <c r="E693" i="4"/>
  <c r="F693" i="4" s="1"/>
  <c r="E725" i="4"/>
  <c r="F725" i="4" s="1"/>
  <c r="E757" i="4"/>
  <c r="F757" i="4" s="1"/>
  <c r="E789" i="4"/>
  <c r="F789" i="4" s="1"/>
  <c r="E821" i="4"/>
  <c r="F821" i="4" s="1"/>
  <c r="E853" i="4"/>
  <c r="F853" i="4" s="1"/>
  <c r="E885" i="4"/>
  <c r="F885" i="4" s="1"/>
  <c r="E917" i="4"/>
  <c r="F917" i="4" s="1"/>
  <c r="E949" i="4"/>
  <c r="F949" i="4" s="1"/>
  <c r="E22" i="4"/>
  <c r="F22" i="4" s="1"/>
  <c r="E54" i="4"/>
  <c r="F54" i="4" s="1"/>
  <c r="E86" i="4"/>
  <c r="F86" i="4" s="1"/>
  <c r="E118" i="4"/>
  <c r="F118" i="4" s="1"/>
  <c r="E150" i="4"/>
  <c r="F150" i="4" s="1"/>
  <c r="E182" i="4"/>
  <c r="F182" i="4" s="1"/>
  <c r="E214" i="4"/>
  <c r="F214" i="4" s="1"/>
  <c r="E246" i="4"/>
  <c r="F246" i="4" s="1"/>
  <c r="E278" i="4"/>
  <c r="F278" i="4" s="1"/>
  <c r="E310" i="4"/>
  <c r="F310" i="4" s="1"/>
  <c r="E342" i="4"/>
  <c r="F342" i="4" s="1"/>
  <c r="E374" i="4"/>
  <c r="F374" i="4" s="1"/>
  <c r="E406" i="4"/>
  <c r="F406" i="4" s="1"/>
  <c r="E438" i="4"/>
  <c r="F438" i="4" s="1"/>
  <c r="E470" i="4"/>
  <c r="F470" i="4" s="1"/>
  <c r="E502" i="4"/>
  <c r="F502" i="4" s="1"/>
  <c r="E534" i="4"/>
  <c r="F534" i="4" s="1"/>
  <c r="E566" i="4"/>
  <c r="F566" i="4" s="1"/>
  <c r="E598" i="4"/>
  <c r="F598" i="4" s="1"/>
  <c r="E630" i="4"/>
  <c r="F630" i="4" s="1"/>
  <c r="E662" i="4"/>
  <c r="F662" i="4" s="1"/>
  <c r="E694" i="4"/>
  <c r="F694" i="4" s="1"/>
  <c r="E726" i="4"/>
  <c r="F726" i="4" s="1"/>
  <c r="E758" i="4"/>
  <c r="F758" i="4" s="1"/>
  <c r="E790" i="4"/>
  <c r="F790" i="4" s="1"/>
  <c r="E822" i="4"/>
  <c r="F822" i="4" s="1"/>
  <c r="E854" i="4"/>
  <c r="F854" i="4" s="1"/>
  <c r="E886" i="4"/>
  <c r="F886" i="4" s="1"/>
  <c r="E918" i="4"/>
  <c r="F918" i="4" s="1"/>
  <c r="E950" i="4"/>
  <c r="F950" i="4" s="1"/>
  <c r="E23" i="4"/>
  <c r="F23" i="4" s="1"/>
  <c r="E55" i="4"/>
  <c r="F55" i="4" s="1"/>
  <c r="E87" i="4"/>
  <c r="F87" i="4" s="1"/>
  <c r="E119" i="4"/>
  <c r="F119" i="4" s="1"/>
  <c r="E151" i="4"/>
  <c r="F151" i="4" s="1"/>
  <c r="E183" i="4"/>
  <c r="F183" i="4" s="1"/>
  <c r="E215" i="4"/>
  <c r="F215" i="4" s="1"/>
  <c r="E247" i="4"/>
  <c r="F247" i="4" s="1"/>
  <c r="E279" i="4"/>
  <c r="F279" i="4" s="1"/>
  <c r="E311" i="4"/>
  <c r="F311" i="4" s="1"/>
  <c r="E343" i="4"/>
  <c r="F343" i="4" s="1"/>
  <c r="E375" i="4"/>
  <c r="F375" i="4" s="1"/>
  <c r="E407" i="4"/>
  <c r="F407" i="4" s="1"/>
  <c r="E439" i="4"/>
  <c r="F439" i="4" s="1"/>
  <c r="E471" i="4"/>
  <c r="F471" i="4" s="1"/>
  <c r="E503" i="4"/>
  <c r="F503" i="4" s="1"/>
  <c r="E535" i="4"/>
  <c r="F535" i="4" s="1"/>
  <c r="E567" i="4"/>
  <c r="F567" i="4" s="1"/>
  <c r="E599" i="4"/>
  <c r="F599" i="4" s="1"/>
  <c r="E631" i="4"/>
  <c r="F631" i="4" s="1"/>
  <c r="E663" i="4"/>
  <c r="F663" i="4" s="1"/>
  <c r="E695" i="4"/>
  <c r="F695" i="4" s="1"/>
  <c r="E727" i="4"/>
  <c r="F727" i="4" s="1"/>
  <c r="E759" i="4"/>
  <c r="F759" i="4" s="1"/>
  <c r="E791" i="4"/>
  <c r="F791" i="4" s="1"/>
  <c r="E823" i="4"/>
  <c r="F823" i="4" s="1"/>
  <c r="E855" i="4"/>
  <c r="F855" i="4" s="1"/>
  <c r="E887" i="4"/>
  <c r="F887" i="4" s="1"/>
  <c r="E919" i="4"/>
  <c r="F919" i="4" s="1"/>
  <c r="E951" i="4"/>
  <c r="F951" i="4" s="1"/>
  <c r="E870" i="4"/>
  <c r="F870" i="4" s="1"/>
  <c r="E797" i="4"/>
  <c r="F797" i="4" s="1"/>
  <c r="E711" i="4"/>
  <c r="F711" i="4" s="1"/>
  <c r="E641" i="4"/>
  <c r="F641" i="4" s="1"/>
  <c r="E568" i="4"/>
  <c r="F568" i="4" s="1"/>
  <c r="E482" i="4"/>
  <c r="F482" i="4" s="1"/>
  <c r="E409" i="4"/>
  <c r="F409" i="4" s="1"/>
  <c r="E323" i="4"/>
  <c r="F323" i="4" s="1"/>
  <c r="E250" i="4"/>
  <c r="F250" i="4" s="1"/>
  <c r="E164" i="4"/>
  <c r="F164" i="4" s="1"/>
  <c r="E91" i="4"/>
  <c r="F91" i="4" s="1"/>
  <c r="E5" i="4"/>
  <c r="F5" i="4" s="1"/>
  <c r="E869" i="4"/>
  <c r="F869" i="4" s="1"/>
  <c r="E796" i="4"/>
  <c r="F796" i="4" s="1"/>
  <c r="E710" i="4"/>
  <c r="F710" i="4" s="1"/>
  <c r="E637" i="4"/>
  <c r="F637" i="4" s="1"/>
  <c r="E551" i="4"/>
  <c r="F551" i="4" s="1"/>
  <c r="E481" i="4"/>
  <c r="F481" i="4" s="1"/>
  <c r="E408" i="4"/>
  <c r="F408" i="4" s="1"/>
  <c r="E322" i="4"/>
  <c r="F322" i="4" s="1"/>
  <c r="E249" i="4"/>
  <c r="F249" i="4" s="1"/>
  <c r="E163" i="4"/>
  <c r="F163" i="4" s="1"/>
  <c r="E90" i="4"/>
  <c r="F90" i="4" s="1"/>
  <c r="E2" i="4"/>
  <c r="F2" i="4" s="1"/>
  <c r="E868" i="4"/>
  <c r="F868" i="4" s="1"/>
  <c r="E795" i="4"/>
  <c r="F795" i="4" s="1"/>
  <c r="E709" i="4"/>
  <c r="F709" i="4" s="1"/>
  <c r="E636" i="4"/>
  <c r="F636" i="4" s="1"/>
  <c r="E550" i="4"/>
  <c r="F550" i="4" s="1"/>
  <c r="E477" i="4"/>
  <c r="F477" i="4" s="1"/>
  <c r="E391" i="4"/>
  <c r="F391" i="4" s="1"/>
  <c r="E321" i="4"/>
  <c r="F321" i="4" s="1"/>
  <c r="E248" i="4"/>
  <c r="F248" i="4" s="1"/>
  <c r="E162" i="4"/>
  <c r="F162" i="4" s="1"/>
  <c r="E89" i="4"/>
  <c r="F89" i="4" s="1"/>
  <c r="S953" i="2"/>
  <c r="E4" i="4"/>
  <c r="F4" i="4" s="1"/>
  <c r="E867" i="4"/>
  <c r="F867" i="4" s="1"/>
  <c r="E794" i="4"/>
  <c r="F794" i="4" s="1"/>
  <c r="E708" i="4"/>
  <c r="F708" i="4" s="1"/>
  <c r="E635" i="4"/>
  <c r="F635" i="4" s="1"/>
  <c r="E549" i="4"/>
  <c r="F549" i="4" s="1"/>
  <c r="E476" i="4"/>
  <c r="F476" i="4" s="1"/>
  <c r="E390" i="4"/>
  <c r="F390" i="4" s="1"/>
  <c r="E317" i="4"/>
  <c r="F317" i="4" s="1"/>
  <c r="E231" i="4"/>
  <c r="F231" i="4" s="1"/>
  <c r="E161" i="4"/>
  <c r="F161" i="4" s="1"/>
  <c r="E88" i="4"/>
  <c r="F88" i="4" s="1"/>
  <c r="R953" i="2"/>
  <c r="E3" i="4"/>
  <c r="F3" i="4" s="1"/>
  <c r="E866" i="4"/>
  <c r="F866" i="4" s="1"/>
  <c r="E793" i="4"/>
  <c r="F793" i="4" s="1"/>
  <c r="E707" i="4"/>
  <c r="F707" i="4" s="1"/>
  <c r="E634" i="4"/>
  <c r="F634" i="4" s="1"/>
  <c r="E548" i="4"/>
  <c r="F548" i="4" s="1"/>
  <c r="E475" i="4"/>
  <c r="F475" i="4" s="1"/>
  <c r="E389" i="4"/>
  <c r="F389" i="4" s="1"/>
  <c r="E316" i="4"/>
  <c r="F316" i="4" s="1"/>
  <c r="E230" i="4"/>
  <c r="F230" i="4" s="1"/>
  <c r="E157" i="4"/>
  <c r="F157" i="4" s="1"/>
  <c r="E71" i="4"/>
  <c r="F71" i="4" s="1"/>
  <c r="E935" i="4"/>
  <c r="F935" i="4" s="1"/>
  <c r="E865" i="4"/>
  <c r="F865" i="4" s="1"/>
  <c r="E792" i="4"/>
  <c r="F792" i="4" s="1"/>
  <c r="E706" i="4"/>
  <c r="F706" i="4" s="1"/>
  <c r="E633" i="4"/>
  <c r="F633" i="4" s="1"/>
  <c r="E547" i="4"/>
  <c r="F547" i="4" s="1"/>
  <c r="E474" i="4"/>
  <c r="F474" i="4" s="1"/>
  <c r="E388" i="4"/>
  <c r="F388" i="4" s="1"/>
  <c r="E315" i="4"/>
  <c r="F315" i="4" s="1"/>
  <c r="E229" i="4"/>
  <c r="F229" i="4" s="1"/>
  <c r="E156" i="4"/>
  <c r="F156" i="4" s="1"/>
  <c r="E70" i="4"/>
  <c r="F70" i="4" s="1"/>
  <c r="E934" i="4"/>
  <c r="F934" i="4" s="1"/>
  <c r="E861" i="4"/>
  <c r="F861" i="4" s="1"/>
  <c r="E775" i="4"/>
  <c r="F775" i="4" s="1"/>
  <c r="E705" i="4"/>
  <c r="F705" i="4" s="1"/>
  <c r="E632" i="4"/>
  <c r="F632" i="4" s="1"/>
  <c r="E546" i="4"/>
  <c r="F546" i="4" s="1"/>
  <c r="E473" i="4"/>
  <c r="F473" i="4" s="1"/>
  <c r="E387" i="4"/>
  <c r="F387" i="4" s="1"/>
  <c r="E314" i="4"/>
  <c r="F314" i="4" s="1"/>
  <c r="E228" i="4"/>
  <c r="F228" i="4" s="1"/>
  <c r="E155" i="4"/>
  <c r="F155" i="4" s="1"/>
  <c r="E69" i="4"/>
  <c r="F69" i="4" s="1"/>
  <c r="E933" i="4"/>
  <c r="F933" i="4" s="1"/>
  <c r="E860" i="4"/>
  <c r="F860" i="4" s="1"/>
  <c r="E774" i="4"/>
  <c r="F774" i="4" s="1"/>
  <c r="E701" i="4"/>
  <c r="F701" i="4" s="1"/>
  <c r="E615" i="4"/>
  <c r="F615" i="4" s="1"/>
  <c r="E545" i="4"/>
  <c r="F545" i="4" s="1"/>
  <c r="E472" i="4"/>
  <c r="F472" i="4" s="1"/>
  <c r="E386" i="4"/>
  <c r="F386" i="4" s="1"/>
  <c r="E313" i="4"/>
  <c r="F313" i="4" s="1"/>
  <c r="E227" i="4"/>
  <c r="F227" i="4" s="1"/>
  <c r="E154" i="4"/>
  <c r="F154" i="4" s="1"/>
  <c r="E68" i="4"/>
  <c r="F68" i="4" s="1"/>
  <c r="E932" i="4"/>
  <c r="F932" i="4" s="1"/>
  <c r="E859" i="4"/>
  <c r="F859" i="4" s="1"/>
  <c r="E773" i="4"/>
  <c r="F773" i="4" s="1"/>
  <c r="E700" i="4"/>
  <c r="F700" i="4" s="1"/>
  <c r="E614" i="4"/>
  <c r="F614" i="4" s="1"/>
  <c r="E541" i="4"/>
  <c r="F541" i="4" s="1"/>
  <c r="E455" i="4"/>
  <c r="F455" i="4" s="1"/>
  <c r="E385" i="4"/>
  <c r="F385" i="4" s="1"/>
  <c r="E312" i="4"/>
  <c r="F312" i="4" s="1"/>
  <c r="E226" i="4"/>
  <c r="F226" i="4" s="1"/>
  <c r="E153" i="4"/>
  <c r="F153" i="4" s="1"/>
  <c r="E67" i="4"/>
  <c r="F67" i="4" s="1"/>
  <c r="E931" i="4"/>
  <c r="F931" i="4" s="1"/>
  <c r="E858" i="4"/>
  <c r="F858" i="4" s="1"/>
  <c r="E772" i="4"/>
  <c r="F772" i="4" s="1"/>
  <c r="E699" i="4"/>
  <c r="F699" i="4" s="1"/>
  <c r="E613" i="4"/>
  <c r="F613" i="4" s="1"/>
  <c r="E540" i="4"/>
  <c r="F540" i="4" s="1"/>
  <c r="E454" i="4"/>
  <c r="F454" i="4" s="1"/>
  <c r="E381" i="4"/>
  <c r="F381" i="4" s="1"/>
  <c r="E295" i="4"/>
  <c r="F295" i="4" s="1"/>
  <c r="E225" i="4"/>
  <c r="F225" i="4" s="1"/>
  <c r="E152" i="4"/>
  <c r="F152" i="4" s="1"/>
  <c r="E66" i="4"/>
  <c r="F66" i="4" s="1"/>
  <c r="E930" i="4"/>
  <c r="F930" i="4" s="1"/>
  <c r="E857" i="4"/>
  <c r="F857" i="4" s="1"/>
  <c r="E771" i="4"/>
  <c r="F771" i="4" s="1"/>
  <c r="E698" i="4"/>
  <c r="F698" i="4" s="1"/>
  <c r="E612" i="4"/>
  <c r="F612" i="4" s="1"/>
  <c r="E539" i="4"/>
  <c r="F539" i="4" s="1"/>
  <c r="E453" i="4"/>
  <c r="F453" i="4" s="1"/>
  <c r="E380" i="4"/>
  <c r="F380" i="4" s="1"/>
  <c r="E294" i="4"/>
  <c r="F294" i="4" s="1"/>
  <c r="E135" i="4"/>
  <c r="F135" i="4" s="1"/>
  <c r="E221" i="4"/>
  <c r="F221" i="4" s="1"/>
  <c r="E929" i="4"/>
  <c r="F929" i="4" s="1"/>
  <c r="E856" i="4"/>
  <c r="F856" i="4" s="1"/>
  <c r="E770" i="4"/>
  <c r="F770" i="4" s="1"/>
  <c r="E697" i="4"/>
  <c r="F697" i="4" s="1"/>
  <c r="E611" i="4"/>
  <c r="F611" i="4" s="1"/>
  <c r="E538" i="4"/>
  <c r="F538" i="4" s="1"/>
  <c r="E452" i="4"/>
  <c r="F452" i="4" s="1"/>
  <c r="E379" i="4"/>
  <c r="F379" i="4" s="1"/>
  <c r="E293" i="4"/>
  <c r="F293" i="4" s="1"/>
  <c r="E220" i="4"/>
  <c r="F220" i="4" s="1"/>
  <c r="E134" i="4"/>
  <c r="F134" i="4" s="1"/>
  <c r="E61" i="4"/>
  <c r="F61" i="4" s="1"/>
  <c r="E925" i="4"/>
  <c r="F925" i="4" s="1"/>
  <c r="E839" i="4"/>
  <c r="F839" i="4" s="1"/>
  <c r="E769" i="4"/>
  <c r="F769" i="4" s="1"/>
  <c r="E696" i="4"/>
  <c r="F696" i="4" s="1"/>
  <c r="E610" i="4"/>
  <c r="F610" i="4" s="1"/>
  <c r="E537" i="4"/>
  <c r="F537" i="4" s="1"/>
  <c r="E133" i="4"/>
  <c r="F133" i="4" s="1"/>
  <c r="E60" i="4"/>
  <c r="F60" i="4" s="1"/>
  <c r="E219" i="4"/>
  <c r="F219" i="4" s="1"/>
  <c r="E924" i="4"/>
  <c r="F924" i="4" s="1"/>
  <c r="E838" i="4"/>
  <c r="F838" i="4" s="1"/>
  <c r="E765" i="4"/>
  <c r="F765" i="4" s="1"/>
  <c r="E679" i="4"/>
  <c r="F679" i="4" s="1"/>
  <c r="E609" i="4"/>
  <c r="F609" i="4" s="1"/>
  <c r="E536" i="4"/>
  <c r="F536" i="4" s="1"/>
  <c r="E450" i="4"/>
  <c r="F450" i="4" s="1"/>
  <c r="E377" i="4"/>
  <c r="F377" i="4" s="1"/>
  <c r="E291" i="4"/>
  <c r="F291" i="4" s="1"/>
  <c r="E218" i="4"/>
  <c r="F218" i="4" s="1"/>
  <c r="E132" i="4"/>
  <c r="F132" i="4" s="1"/>
  <c r="E59" i="4"/>
  <c r="F59" i="4" s="1"/>
  <c r="P962" i="2"/>
  <c r="L3" i="3"/>
  <c r="L10" i="3" s="1"/>
  <c r="P957" i="2"/>
  <c r="P956" i="2"/>
  <c r="P954" i="2"/>
  <c r="E378" i="4"/>
  <c r="F378" i="4" s="1"/>
  <c r="E923" i="4"/>
  <c r="F923" i="4" s="1"/>
  <c r="E837" i="4"/>
  <c r="F837" i="4" s="1"/>
  <c r="E764" i="4"/>
  <c r="F764" i="4" s="1"/>
  <c r="E678" i="4"/>
  <c r="F678" i="4" s="1"/>
  <c r="E605" i="4"/>
  <c r="F605" i="4" s="1"/>
  <c r="E519" i="4"/>
  <c r="F519" i="4" s="1"/>
  <c r="E449" i="4"/>
  <c r="F449" i="4" s="1"/>
  <c r="E376" i="4"/>
  <c r="F376" i="4" s="1"/>
  <c r="E290" i="4"/>
  <c r="F290" i="4" s="1"/>
  <c r="E217" i="4"/>
  <c r="F217" i="4" s="1"/>
  <c r="E131" i="4"/>
  <c r="F131" i="4" s="1"/>
  <c r="E58" i="4"/>
  <c r="F58" i="4" s="1"/>
  <c r="Q962" i="2"/>
  <c r="Q957" i="2"/>
  <c r="Q956" i="2"/>
  <c r="Q954" i="2"/>
  <c r="E451" i="4"/>
  <c r="F451" i="4" s="1"/>
  <c r="E922" i="4"/>
  <c r="F922" i="4" s="1"/>
  <c r="E836" i="4"/>
  <c r="F836" i="4" s="1"/>
  <c r="E763" i="4"/>
  <c r="F763" i="4" s="1"/>
  <c r="E677" i="4"/>
  <c r="F677" i="4" s="1"/>
  <c r="E604" i="4"/>
  <c r="F604" i="4" s="1"/>
  <c r="E518" i="4"/>
  <c r="F518" i="4" s="1"/>
  <c r="E445" i="4"/>
  <c r="F445" i="4" s="1"/>
  <c r="E359" i="4"/>
  <c r="F359" i="4" s="1"/>
  <c r="E289" i="4"/>
  <c r="F289" i="4" s="1"/>
  <c r="E216" i="4"/>
  <c r="F216" i="4" s="1"/>
  <c r="E130" i="4"/>
  <c r="F130" i="4" s="1"/>
  <c r="E57" i="4"/>
  <c r="F57" i="4" s="1"/>
  <c r="E65" i="4"/>
  <c r="F65" i="4" s="1"/>
  <c r="E292" i="4"/>
  <c r="F292" i="4" s="1"/>
  <c r="E921" i="4"/>
  <c r="F921" i="4" s="1"/>
  <c r="E835" i="4"/>
  <c r="F835" i="4" s="1"/>
  <c r="E762" i="4"/>
  <c r="F762" i="4" s="1"/>
  <c r="E676" i="4"/>
  <c r="F676" i="4" s="1"/>
  <c r="E603" i="4"/>
  <c r="F603" i="4" s="1"/>
  <c r="E517" i="4"/>
  <c r="F517" i="4" s="1"/>
  <c r="E444" i="4"/>
  <c r="F444" i="4" s="1"/>
  <c r="E358" i="4"/>
  <c r="F358" i="4" s="1"/>
  <c r="E285" i="4"/>
  <c r="F285" i="4" s="1"/>
  <c r="E199" i="4"/>
  <c r="F199" i="4" s="1"/>
  <c r="E129" i="4"/>
  <c r="F129" i="4" s="1"/>
  <c r="E56" i="4"/>
  <c r="F56" i="4" s="1"/>
  <c r="S962" i="2"/>
  <c r="R962" i="2"/>
  <c r="S954" i="2"/>
  <c r="R954" i="2"/>
  <c r="L8" i="3" l="1"/>
  <c r="L9" i="3"/>
  <c r="L7" i="3"/>
  <c r="L6" i="3"/>
  <c r="N6" i="3" a="1"/>
  <c r="F954" i="4"/>
  <c r="F953" i="4"/>
  <c r="N6" i="3" l="1"/>
  <c r="N11" i="3"/>
  <c r="N10" i="3"/>
  <c r="N9" i="3"/>
  <c r="N8" i="3"/>
  <c r="N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tc={B086AC2A-C1E0-4083-9D24-2AA86744BCAC}</author>
  </authors>
  <commentList>
    <comment ref="A1" authorId="0" shapeId="0" xr:uid="{B086AC2A-C1E0-4083-9D24-2AA86744BCA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 drei nicht in der dft-gemetrien.sdf enthalten Verbindungen snd gerechnet, haben aber eine andere Nummerierung und wurden daher gelöscht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tc={5E0A2D7E-E6D5-413F-B091-800FBDB43222}</author>
    <author>tc={DDA744B8-B854-4235-A51B-B214E4F584C9}</author>
    <author>tc={F3EB8626-BE67-4415-8E40-6E143344F3BA}</author>
    <author>tc={08FBE10C-490C-4BED-8C77-3A4C3F2F819E}</author>
    <author>tc={20C8808F-49F1-477B-BC02-3FF5820D9C0A}</author>
  </authors>
  <commentList>
    <comment ref="S1" authorId="0" shapeId="0" xr:uid="{5E0A2D7E-E6D5-413F-B091-800FBDB432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Kalibrierung gegen TMS</t>
      </text>
    </comment>
    <comment ref="E953" authorId="1" shapeId="0" xr:uid="{DDA744B8-B854-4235-A51B-B214E4F584C9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Anzahl Yes
</t>
      </text>
    </comment>
    <comment ref="F953" authorId="2" shapeId="0" xr:uid="{F3EB8626-BE67-4415-8E40-6E143344F3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Anzahl Yes</t>
      </text>
    </comment>
    <comment ref="G953" authorId="3" shapeId="0" xr:uid="{08FBE10C-490C-4BED-8C77-3A4C3F2F819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Anzahl Yes</t>
      </text>
    </comment>
    <comment ref="H953" authorId="4" shapeId="0" xr:uid="{20C8808F-49F1-477B-BC02-3FF5820D9C0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Anzahl nicht chiral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tc={05C57F84-17EB-441B-861E-2534D762E9A5}</author>
  </authors>
  <commentList>
    <comment ref="S1" authorId="0" shapeId="0" xr:uid="{05C57F84-17EB-441B-861E-2534D762E9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Kalibrierung gegen TMS</t>
      </text>
    </comment>
  </commentList>
</comments>
</file>

<file path=xl/sharedStrings.xml><?xml version="1.0" encoding="utf-8"?>
<sst xmlns="http://schemas.openxmlformats.org/spreadsheetml/2006/main" count="14653" uniqueCount="336">
  <si>
    <t>NMRShift-ID</t>
  </si>
  <si>
    <t>Name</t>
  </si>
  <si>
    <t>SMILES</t>
  </si>
  <si>
    <t>Summe</t>
  </si>
  <si>
    <t>20212402</t>
  </si>
  <si>
    <t>N'-hydroxy-4-methoxybenzenecarboximidamide</t>
  </si>
  <si>
    <t>[H]O/N=C(/c1c([H])c([H])c(OC([H])([H])[H])c([H])c1[H])N([H])[H]</t>
  </si>
  <si>
    <t>C8H10N2O2</t>
  </si>
  <si>
    <t>20053227</t>
  </si>
  <si>
    <t>(E)-3-ethoxyprop-2-enoyl chloride</t>
  </si>
  <si>
    <t>[H]/C(OC([H])([H])C([H])([H])[H])=C(/[H])C(=O)Cl</t>
  </si>
  <si>
    <t>C5H7ClO2</t>
  </si>
  <si>
    <t>20055149</t>
  </si>
  <si>
    <t>[H]OC([H])([H])[C@]1([H])O[C@@]([H])(n2nc(N([H])[H])c(C#N)c2SC([H])([H])[H])C([H])([H])[C@@]1([H])O[H]</t>
  </si>
  <si>
    <t>C10H14N4O3S</t>
  </si>
  <si>
    <t>10006644</t>
  </si>
  <si>
    <t>methyl 3,5-dichloro-2-hydroxy-6-(4-hydroxy-2-methoxy-6-methoxycarbonylphenoxy)-4-methylbenzoate</t>
  </si>
  <si>
    <t>[H]Oc1c([H])c(OC([H])([H])[H])c(Oc2c(Cl)c(C([H])([H])[H])c(Cl)c(O[H])c2C(=O)OC([H])([H])[H])c(C(=O)OC([H])([H])[H])c1[H]</t>
  </si>
  <si>
    <t>C18H16Cl2O8</t>
  </si>
  <si>
    <t>20180919</t>
  </si>
  <si>
    <t>methyl (2R)-2-amino-2-prop-2-ynylpent-4-enoate</t>
  </si>
  <si>
    <t>[H]C#CC([H])([H])[C@](C(=O)OC([H])([H])[H])(N([H])[H])C([H])([H])C([H])=C([H])[H]</t>
  </si>
  <si>
    <t>C9H13NO2</t>
  </si>
  <si>
    <t>20180115</t>
  </si>
  <si>
    <t>6-methoxy-3-(2-methoxy-2-oxoethyl)-1-benzofuran-2-carboxylic acid</t>
  </si>
  <si>
    <t>[H]OC(=O)c1oc2c([H])c(OC([H])([H])[H])c([H])c([H])c2c1C([H])([H])C(=O)OC([H])([H])[H]</t>
  </si>
  <si>
    <t>C13H12O6</t>
  </si>
  <si>
    <t>20234070</t>
  </si>
  <si>
    <t>[H]c1c([H])c([H])c([C@]2([H])C([H])([H])C([H])([H])C2(OC([H])([H])[H])OC([H])([H])[H])c([H])c1[H]</t>
  </si>
  <si>
    <t>C12H16O2</t>
  </si>
  <si>
    <t>89937</t>
  </si>
  <si>
    <t>1-[(8S)-3-methoxy-8-methyl-7-oxabicyclo[4.2.0]octa-1(6),2,4-trien-8-yl]ethanone</t>
  </si>
  <si>
    <t>[H]c1c([H])c2c(c([H])c1OC([H])([H])[H])[C@](C(=O)C([H])([H])[H])(C([H])([H])[H])O2</t>
  </si>
  <si>
    <t>C11H12O3</t>
  </si>
  <si>
    <t>20035564</t>
  </si>
  <si>
    <t>2-ethoxy-3-methylpyrazine</t>
  </si>
  <si>
    <t>[H]c1nc(OC([H])([H])C([H])([H])[H])c(C([H])([H])[H])nc1[H]</t>
  </si>
  <si>
    <t>C7H10N2O</t>
  </si>
  <si>
    <t>20032397</t>
  </si>
  <si>
    <t>3-(benzenesulfonyl)but-3-en-2-one</t>
  </si>
  <si>
    <t>[H]C([H])=C(C(=O)C([H])([H])[H])S(=O)(=O)c1c([H])c([H])c([H])c([H])c1[H]</t>
  </si>
  <si>
    <t>C10H10O3S</t>
  </si>
  <si>
    <t>77231</t>
  </si>
  <si>
    <t>(2R,3S)-2,3-diphenyl-1,4-dithiane</t>
  </si>
  <si>
    <t>[H]c1c([H])c([H])c([C@]2([H])SC([H])([H])C([H])([H])S[C@]2([H])c2c([H])c([H])c([H])c([H])c2[H])c([H])c1[H]</t>
  </si>
  <si>
    <t>C16H16S2</t>
  </si>
  <si>
    <t>30100648</t>
  </si>
  <si>
    <t>4-tert-butyl-2,6-diethylpyrimidine</t>
  </si>
  <si>
    <t>[H]c1c(C([H])([H])C([H])([H])[H])nc(C([H])([H])C([H])([H])[H])nc1C(C([H])([H])[H])(C([H])([H])[H])C([H])([H])[H]</t>
  </si>
  <si>
    <t>C12H20N2</t>
  </si>
  <si>
    <t>20028239</t>
  </si>
  <si>
    <t>N-[(2S)-2-formamidopropyl]formamide</t>
  </si>
  <si>
    <t>[H]C(=O)N([H])C([H])([H])[C@@]([H])(N([H])C([H])=O)C([H])([H])[H]</t>
  </si>
  <si>
    <t>C5H10N2O2</t>
  </si>
  <si>
    <t>20213333</t>
  </si>
  <si>
    <t>(2R)-2-methoxy-5-oxo-2H-furan-3-carbaldehyde</t>
  </si>
  <si>
    <t>[H]C(=O)C1=C([H])C(=O)O[C@@]1([H])OC([H])([H])[H]</t>
  </si>
  <si>
    <t>C6H6O4</t>
  </si>
  <si>
    <t>20141907</t>
  </si>
  <si>
    <t>cinnolin-3-yl(phenyl)methanone</t>
  </si>
  <si>
    <t>[H]c1c([H])c([H])c(C(=O)c2nnc3c([H])c([H])c([H])c([H])c3c2[H])c([H])c1[H]</t>
  </si>
  <si>
    <t>C15H10N2O</t>
  </si>
  <si>
    <t>20050190</t>
  </si>
  <si>
    <t>methyl 2-[(1S)-cyclohex-2-en-1-yl]acetate</t>
  </si>
  <si>
    <t>[H]C1=C([H])[C@]([H])(C([H])([H])C(=O)OC([H])([H])[H])C([H])([H])C([H])([H])C1([H])[H]</t>
  </si>
  <si>
    <t>C9H14O2</t>
  </si>
  <si>
    <t>20026180</t>
  </si>
  <si>
    <t>3-[(2,5-dimethylfuran-3-yl)disulfanyl]-2,5-dimethylfuran</t>
  </si>
  <si>
    <t>[H]c1c(C([H])([H])[H])oc(C([H])([H])[H])c1SSc1c(C([H])([H])[H])oc(C([H])([H])[H])c1[H]</t>
  </si>
  <si>
    <t>C12H14O2S2</t>
  </si>
  <si>
    <t>10019788</t>
  </si>
  <si>
    <t>(2S)-3-(3,4-dihydroxyphenyl)-2-[(E)-3-(3,4-dihydroxyphenyl)prop-2-enoyl]oxypropanoic acid</t>
  </si>
  <si>
    <t>[H]OC(=O)[C@@]([H])(OC(=O)/C([H])=C(\[H])c1c([H])c([H])c(O[H])c(O[H])c1[H])C([H])([H])c1c([H])c([H])c(O[H])c(O[H])c1[H]</t>
  </si>
  <si>
    <t>C18H16O8</t>
  </si>
  <si>
    <t>20203795</t>
  </si>
  <si>
    <t>(2-acetyloxy-4-hydroxy-3,6-dimethylphenyl) acetate</t>
  </si>
  <si>
    <t>[H]Oc1c([H])c(C([H])([H])[H])c(OC(=O)C([H])([H])[H])c(OC(=O)C([H])([H])[H])c1C([H])([H])[H]</t>
  </si>
  <si>
    <t>C12H14O5</t>
  </si>
  <si>
    <t>76440</t>
  </si>
  <si>
    <t>3-propan-2-ylidenepentane-2,4-dione</t>
  </si>
  <si>
    <t>[H]C([H])([H])C(=O)C(C(=O)C([H])([H])[H])=C(C([H])([H])[H])C([H])([H])[H]</t>
  </si>
  <si>
    <t>C8H12O2</t>
  </si>
  <si>
    <t>20200716</t>
  </si>
  <si>
    <t>prop-2-ene-1-thiol</t>
  </si>
  <si>
    <t>[H]SC([H])([H])C([H])=C([H])[H]</t>
  </si>
  <si>
    <t>C3H6S</t>
  </si>
  <si>
    <t>20045630</t>
  </si>
  <si>
    <t>4-(6-methoxy-3,4-dihydronaphthalen-1-yl)butan-2-one</t>
  </si>
  <si>
    <t>[H]C1=C(C([H])([H])C([H])([H])C(=O)C([H])([H])[H])c2c([H])c([H])c(OC([H])([H])[H])c([H])c2C([H])([H])C1([H])[H]</t>
  </si>
  <si>
    <t>C15H18O2</t>
  </si>
  <si>
    <t>20025747</t>
  </si>
  <si>
    <t>2-[(2S,4S)-2-ethoxy-6-(trichloromethyl)-3,4-dihydro-2H-pyran-4-yl]isoindole-1,3-dione</t>
  </si>
  <si>
    <t>[H]C1=C(C(Cl)(Cl)Cl)O[C@]([H])(OC([H])([H])C([H])([H])[H])C([H])([H])[C@]1([H])N1C(=O)c2c([H])c([H])c([H])c([H])c2C1=O</t>
  </si>
  <si>
    <t>C16H14Cl3NO4</t>
  </si>
  <si>
    <t>3409</t>
  </si>
  <si>
    <t>5-[(E)-2-(4-hydroxy-3-methoxyphenyl)ethenyl]-4-[(4-hydroxyphenyl)methyl]benzene-1,3-diol</t>
  </si>
  <si>
    <t>[H]Oc1c([H])c([H])c(C([H])([H])c2c(O[H])c([H])c(O[H])c([H])c2/C([H])=C(\[H])c2c([H])c([H])c(O[H])c(OC([H])([H])[H])c2[H])c([H])c1[H]</t>
  </si>
  <si>
    <t>C22H20O5</t>
  </si>
  <si>
    <t>20180738</t>
  </si>
  <si>
    <t>2,4-dimethoxyquinoline-5,8-dione</t>
  </si>
  <si>
    <t>[H]C1=C([H])C(=O)c2c(nc(OC([H])([H])[H])c([H])c2OC([H])([H])[H])C1=O</t>
  </si>
  <si>
    <t>C11H9NO4</t>
  </si>
  <si>
    <t>20026264</t>
  </si>
  <si>
    <t>3-chloropentane</t>
  </si>
  <si>
    <t>[H]C([H])([H])C([H])([H])C([H])(Cl)C([H])([H])C([H])([H])[H]</t>
  </si>
  <si>
    <t>C5H11Cl</t>
  </si>
  <si>
    <t>2198</t>
  </si>
  <si>
    <t>3,3-diphenyl-11H-pyrano[3,2-a]carbazole</t>
  </si>
  <si>
    <t>[H]C1=C([H])C(c2c([H])c([H])c([H])c([H])c2[H])(c2c([H])c([H])c([H])c([H])c2[H])Oc2c([H])c([H])c3c4c([H])c([H])c([H])c([H])c4n([H])c3c21</t>
  </si>
  <si>
    <t>C27H19NO</t>
  </si>
  <si>
    <t>20179883</t>
  </si>
  <si>
    <t>4,5-bis(ethylsulfanyl)benzene-1,2-dicarbonitrile</t>
  </si>
  <si>
    <t>[H]c1c(C#N)c(C#N)c([H])c(SC([H])([H])C([H])([H])[H])c1SC([H])([H])C([H])([H])[H]</t>
  </si>
  <si>
    <t>C12H12N2S2</t>
  </si>
  <si>
    <t>20182523</t>
  </si>
  <si>
    <t>[H]C([H])=C([H])[C@@]12C([H])([H])C(C(=O)OC([H])([H])[H])(C(=O)OC([H])([H])[H])C([H])([H])[C@]1([H])C2([H])[H]</t>
  </si>
  <si>
    <t>C12H16O4</t>
  </si>
  <si>
    <t>20145794</t>
  </si>
  <si>
    <t>3-amino-4-methoxybenzenesulfonic acid</t>
  </si>
  <si>
    <t>[H]OS(=O)(=O)c1c([H])c([H])c(OC([H])([H])[H])c(N([H])[H])c1[H]</t>
  </si>
  <si>
    <t>C7H9NO4S</t>
  </si>
  <si>
    <t>20233918</t>
  </si>
  <si>
    <t>methyl (2S,3R,3aS)-2-[(E)-3-hydroxyprop-1-enyl]-3,3a,4,5,6,7-hexahydro-2H-[1,2]oxazolo[2,3-a]pyridine-3-carboxylate</t>
  </si>
  <si>
    <t>[H]OC([H])([H])/C([H])=C(\[H])[C@]1([H])ON2C([H])([H])C([H])([H])C([H])([H])C([H])([H])[C@@]2([H])[C@@]1([H])C(=O)OC([H])([H])[H]</t>
  </si>
  <si>
    <t>C12H19NO4</t>
  </si>
  <si>
    <t>10025858</t>
  </si>
  <si>
    <t>methyl 3-(2-acetamidoethylsulfanyl)-3-oxopropanoate</t>
  </si>
  <si>
    <t>[H]N(C(=O)C([H])([H])[H])C([H])([H])C([H])([H])SC(=O)C([H])([H])C(=O)OC([H])([H])[H]</t>
  </si>
  <si>
    <t>C8H13NO4S</t>
  </si>
  <si>
    <t>10003533</t>
  </si>
  <si>
    <t>(1aS,2R,7R,7aR,7bR)-2-hydroxy-1a-(3-hydroxyprop-1-en-2-yl)-7,7a-dimethyl-7,7b-dihydro-2H-naphtho[1,2-b]oxiren-6-one</t>
  </si>
  <si>
    <t>[H]OC([H])([H])C(=C([H])[H])[C@@]12O[C@]1([H])[C@@]1(C([H])([H])[H])C(=C([H])[C@@]2([H])O[H])C([H])=C([H])C(=O)[C@]1([H])C([H])([H])[H]</t>
  </si>
  <si>
    <t>C15H18O4</t>
  </si>
  <si>
    <t>20033114</t>
  </si>
  <si>
    <t>ethyl 6,7-difluoro-2-methyl-10-oxo-4-oxa-1,3-diazatricyclo[7.3.1.05,13]trideca-2,5(13),6,8,11-pentaene-11-carboxylate</t>
  </si>
  <si>
    <t>[H]c1c(F)c(F)c2c3c1c(=O)c(C(=O)OC([H])([H])C([H])([H])[H])c([H])n3C(C([H])([H])[H])=NO2</t>
  </si>
  <si>
    <t>C14H10F2N2O4</t>
  </si>
  <si>
    <t>20035553</t>
  </si>
  <si>
    <t>(E)-3-(furan-3-yl)prop-2-enoic acid</t>
  </si>
  <si>
    <t>[H]OC(=O)/C([H])=C(\[H])c1c([H])oc([H])c1[H]</t>
  </si>
  <si>
    <t>C7H6O3</t>
  </si>
  <si>
    <t>20212510</t>
  </si>
  <si>
    <t>[H]O[C@](C([H])([H])[H])(P(=O)(O[H])O[H])[P@](=O)(O[H])OC([H])([H])[H]</t>
  </si>
  <si>
    <t>C3H10O7P2</t>
  </si>
  <si>
    <t>20050819</t>
  </si>
  <si>
    <t>3-[(E)-2-(4-methoxyphenyl)ethenyl]-5-methylsulfanyl-1,2-oxazole</t>
  </si>
  <si>
    <t>[H]/C(=C(/[H])c1c([H])c([H])c(OC([H])([H])[H])c([H])c1[H])c1noc(SC([H])([H])[H])c1[H]</t>
  </si>
  <si>
    <t>C13H13NO2S</t>
  </si>
  <si>
    <t>76077</t>
  </si>
  <si>
    <t>2,3-dimethyl-5-[(5-methylthiophen-2-yl)methyl]furan</t>
  </si>
  <si>
    <t>[H]c1c(C([H])([H])[H])sc(C([H])([H])c2oc(C([H])([H])[H])c(C([H])([H])[H])c2[H])c1[H]</t>
  </si>
  <si>
    <t>C12H14OS</t>
  </si>
  <si>
    <t>10018371</t>
  </si>
  <si>
    <t>2,5-diphenyl-4H-1,2,4-triazol-3-one</t>
  </si>
  <si>
    <t>[H]c1c([H])c([H])c(-c2nn(-c3c([H])c([H])c([H])c([H])c3[H])c(=O)n2[H])c([H])c1[H]</t>
  </si>
  <si>
    <t>C14H11N3O</t>
  </si>
  <si>
    <t>10018119</t>
  </si>
  <si>
    <t>[H]C1=C(c2c([H])c([H])c([H])c([H])c2[H])O[C@]([H])(c2c([H])c([H])c([H])c([H])c2[H])c2sc3c([H])c([H])c([H])c([H])c3c21</t>
  </si>
  <si>
    <t>C23H16OS</t>
  </si>
  <si>
    <t>20026661</t>
  </si>
  <si>
    <t>(5S)-3-ethoxycarbonyl-4,5-dihydro-1,2-oxazole-5-carboxylic acid</t>
  </si>
  <si>
    <t>[H]OC(=O)[C@@]1([H])ON=C(C(=O)OC([H])([H])C([H])([H])[H])C1([H])[H]</t>
  </si>
  <si>
    <t>C7H9NO5</t>
  </si>
  <si>
    <t>2291</t>
  </si>
  <si>
    <t>[H]OC([H])([H])[C@]1([H])O[C@@]([H])(Oc2c(OC([H])([H])[H])c([H])c3c(=O)c4c(OC([H])([H])[H])c(OC([H])([H])[H])c(OC([H])([H])[H])c([H])c4oc3c2[H])[C@]([H])(O[H])[C@]([H])(O[H])[C@@]1([H])O[H]</t>
  </si>
  <si>
    <t>C23H26O12</t>
  </si>
  <si>
    <t>7359</t>
  </si>
  <si>
    <t>(8aR)-7-(3,4-dimethoxyphenyl)-6-(4-methoxyphenyl)-1,2,3,5,8,8a-hexahydroindolizine</t>
  </si>
  <si>
    <t>[H]c1c([H])c(C2=C(c3c([H])c([H])c(OC([H])([H])[H])c(OC([H])([H])[H])c3[H])C([H])([H])[C@]3([H])N(C2([H])[H])C([H])([H])C([H])([H])C3([H])[H])c([H])c([H])c1OC([H])([H])[H]</t>
  </si>
  <si>
    <t>C23H27NO3</t>
  </si>
  <si>
    <t>20204321</t>
  </si>
  <si>
    <t>(5S)-3-hydroxy-5-methoxy-5-phenacyl-4-phenylfuran-2-one</t>
  </si>
  <si>
    <t>[H]OC1=C(c2c([H])c([H])c([H])c([H])c2[H])[C@](OC([H])([H])[H])(C([H])([H])C(=O)c2c([H])c([H])c([H])c([H])c2[H])OC1=O</t>
  </si>
  <si>
    <t>C19H16O5</t>
  </si>
  <si>
    <t>20179942</t>
  </si>
  <si>
    <t>(2,2-dimethyl-6-oxo-1,3-dihydropyridin-4-yl) ethyl carbonate</t>
  </si>
  <si>
    <t>[H]C1=C(OC(=O)OC([H])([H])C([H])([H])[H])C([H])([H])C(C([H])([H])[H])(C([H])([H])[H])N([H])C1=O</t>
  </si>
  <si>
    <t>C10H15NO4</t>
  </si>
  <si>
    <t>20181150</t>
  </si>
  <si>
    <t>3-[(2S,5R)-5-ethyl-1-methylpyrrolidin-2-yl]pyridine</t>
  </si>
  <si>
    <t>[H]c1nc([H])c([C@@]2([H])N(C([H])([H])[H])[C@]([H])(C([H])([H])C([H])([H])[H])C([H])([H])C2([H])[H])c([H])c1[H]</t>
  </si>
  <si>
    <t>C12H18N2</t>
  </si>
  <si>
    <t>20144353</t>
  </si>
  <si>
    <t>(4-hydroxyphenyl)-[6-(4-hydroxyphenyl)pyrazin-2-yl]methanone</t>
  </si>
  <si>
    <t>[H]Oc1c([H])c([H])c(C(=O)c2nc(-c3c([H])c([H])c(O[H])c([H])c3[H])c([H])nc2[H])c([H])c1[H]</t>
  </si>
  <si>
    <t>C17H12N2O3</t>
  </si>
  <si>
    <t>30101742</t>
  </si>
  <si>
    <t>4-[[4-(4-pentylpiperazin-1-yl)phenyl]diazenyl]benzonitrile</t>
  </si>
  <si>
    <t>[H]c1c([H])c(N=Nc2c([H])c([H])c(N3C([H])([H])C([H])([H])N(C([H])([H])C([H])([H])C([H])([H])C([H])([H])C([H])([H])[H])C([H])([H])C3([H])[H])c([H])c2[H])c([H])c([H])c1C#N</t>
  </si>
  <si>
    <t>C22H27N5</t>
  </si>
  <si>
    <t>20052955</t>
  </si>
  <si>
    <t>bis(chloromethyl) carbonate</t>
  </si>
  <si>
    <t>[H]C([H])(Cl)OC(=O)OC([H])([H])Cl</t>
  </si>
  <si>
    <t>C3H4Cl2O3</t>
  </si>
  <si>
    <t>20143570</t>
  </si>
  <si>
    <t>S-(2-pyridin-4-ylethyl) benzenecarbothioate</t>
  </si>
  <si>
    <t>[H]c1nc([H])c([H])c(C([H])([H])C([H])([H])SC(=O)c2c([H])c([H])c([H])c([H])c2[H])c1[H]</t>
  </si>
  <si>
    <t>C14H13NOS</t>
  </si>
  <si>
    <t>10019267</t>
  </si>
  <si>
    <t>N-[(1S,2S)-1-[4-(2-cyanoethoxy)phenyl]-1,3-dihydroxypropan-2-yl]formamide</t>
  </si>
  <si>
    <t>[H]OC([H])([H])[C@]([H])(N([H])C([H])=O)[C@@]([H])(O[H])c1c([H])c([H])c(OC([H])([H])C([H])([H])C#N)c([H])c1[H]</t>
  </si>
  <si>
    <t>C13H16N2O4</t>
  </si>
  <si>
    <t>20204728</t>
  </si>
  <si>
    <t>[H]c1c([H])c([H])c([C@]2([H])OC(=O)c3c4c(c([H])c(N5C(=O)OC([H])([H])C5([H])[H])c32)C([H])([H])C([H])([H])C([H])([H])C4([H])[H])c([H])c1[H]</t>
  </si>
  <si>
    <t>C21H19NO4</t>
  </si>
  <si>
    <t>30098293</t>
  </si>
  <si>
    <t>2-benzyl-1-methylbenzimidazole</t>
  </si>
  <si>
    <t>[H]c1c([H])c([H])c(C([H])([H])c2nc3c([H])c([H])c([H])c([H])c3n2C([H])([H])[H])c([H])c1[H]</t>
  </si>
  <si>
    <t>C15H14N2</t>
  </si>
  <si>
    <t>7489</t>
  </si>
  <si>
    <t>3-[2-(hydroxymethyl)-4-methoxyphenyl]-6-methoxyquinazolin-4-one</t>
  </si>
  <si>
    <t>[H]OC([H])([H])c1c([H])c(OC([H])([H])[H])c([H])c([H])c1-n1c([H])nc2c([H])c([H])c(OC([H])([H])[H])c([H])c2c1=O</t>
  </si>
  <si>
    <t>C17H16N2O4</t>
  </si>
  <si>
    <t>10018618</t>
  </si>
  <si>
    <t>1-[(2R,3S)-3-methyl-3-(4-methylpent-3-enyl)oxiran-2-yl]ethanone</t>
  </si>
  <si>
    <t>[H]C(=C(C([H])([H])[H])C([H])([H])[H])C([H])([H])C([H])([H])[C@]1(C([H])([H])[H])O[C@@]1([H])C(=O)C([H])([H])[H]</t>
  </si>
  <si>
    <t>C11H18O2</t>
  </si>
  <si>
    <t>20041829</t>
  </si>
  <si>
    <t>5-chloro-2-(3,5-dimethoxyphenyl)sulfanyl-3-methoxyphenol</t>
  </si>
  <si>
    <t>[H]Oc1c([H])c(Cl)c([H])c(OC([H])([H])[H])c1Sc1c([H])c(OC([H])([H])[H])c([H])c(OC([H])([H])[H])c1[H]</t>
  </si>
  <si>
    <t>C15H15ClO4S</t>
  </si>
  <si>
    <t>88752</t>
  </si>
  <si>
    <t>3-ethenyl-2,2-diphenylpent-4-enenitrile</t>
  </si>
  <si>
    <t>[H]C([H])=C([H])C([H])(C([H])=C([H])[H])C(C#N)(c1c([H])c([H])c([H])c([H])c1[H])c1c([H])c([H])c([H])c([H])c1[H]</t>
  </si>
  <si>
    <t>C19H17N</t>
  </si>
  <si>
    <t>20182490</t>
  </si>
  <si>
    <t>[H]OC(=C1/C(=O)N([H])[C@]([H])([C@@]([H])(O[H])c2c([H])c([H])c(O[H])c([H])c2[H])C1=O)/C([H])=C([H])/C([H])=C([H])/C(=C(\[H])[C@]([H])(C([H])([H])[H])C([H])([H])[C@]([H])(C([H])([H])[H])C([H])([H])C([H])([H])[H])C([H])([H])[H]</t>
  </si>
  <si>
    <t>C26H33NO5</t>
  </si>
  <si>
    <t>90279</t>
  </si>
  <si>
    <t>(3R,4aS)-3-butyl-8-hydroxy-3,4,4a,5,6,7-hexahydroisochromen-1-one</t>
  </si>
  <si>
    <t>[H]OC1=C2C(=O)O[C@]([H])(C([H])([H])C([H])([H])C([H])([H])C([H])([H])[H])C([H])([H])[C@]2([H])C([H])([H])C([H])([H])C1([H])[H]</t>
  </si>
  <si>
    <t>C13H20O3</t>
  </si>
  <si>
    <t>20055126</t>
  </si>
  <si>
    <t>4-(2-methoxyphenyl)thiadiazole</t>
  </si>
  <si>
    <t>[H]c1snnc1-c1c([H])c([H])c([H])c([H])c1OC([H])([H])[H]</t>
  </si>
  <si>
    <t>C9H8N2OS</t>
  </si>
  <si>
    <t>20028250</t>
  </si>
  <si>
    <t>4-methoxyspiro[3H-1-benzofuran-2,1'-cyclohexane]-7-carbaldehyde</t>
  </si>
  <si>
    <t>[H]C(=O)c1c([H])c([H])c(OC([H])([H])[H])c2c1OC1(C2([H])[H])C([H])([H])C([H])([H])C([H])([H])C([H])([H])C1([H])[H]</t>
  </si>
  <si>
    <t>C15H18O3</t>
  </si>
  <si>
    <t>10023820</t>
  </si>
  <si>
    <t>[H]C(=O)C1=C(Cl)N([H])C(C([H])([H])[H])=C(C(=O)OC([H])([H])[H])[C@]1([H])c1c([H])nc([H])c([H])c1[H]</t>
  </si>
  <si>
    <t>C14H13ClN2O3</t>
  </si>
  <si>
    <t>20037330</t>
  </si>
  <si>
    <t>4-O-ethyl 1-O-methyl 5-hydroxy-3,6-dihydro-2H-pyridine-1,4-dicarboxylate</t>
  </si>
  <si>
    <t>[H]OC1=C(C(=O)OC([H])([H])C([H])([H])[H])C([H])([H])C([H])([H])N(C(=O)OC([H])([H])[H])C1([H])[H]</t>
  </si>
  <si>
    <t>C10H15NO5</t>
  </si>
  <si>
    <t>20179880</t>
  </si>
  <si>
    <t>methyl 6-methoxy-7-oxobenzo[7]annulene-8-carboxylate</t>
  </si>
  <si>
    <t>[H]c1c([H])c([H])c2c([H])c(C(=O)OC([H])([H])[H])c(=O)c(OC([H])([H])[H])c([H])c2c1[H]</t>
  </si>
  <si>
    <t>C14H12O4</t>
  </si>
  <si>
    <t>20181764</t>
  </si>
  <si>
    <t>[H]C([H])([H])C1=C(N(C([H])([H])C([H])([H])[H])C([H])([H])C([H])([H])[H])[C@@](F)(Cl)C1=O</t>
  </si>
  <si>
    <t>C9H13ClFNO</t>
  </si>
  <si>
    <t>10020902</t>
  </si>
  <si>
    <t>3-[(E)-2-[(1R,4aS,5R,6R,8aR)-6-hydroxy-5-(hydroxymethyl)-5,8a-dimethyl-2-methylidene-3,4,4a,6,7,8-hexahydro-1H-naphthalen-1-yl]ethenyl]-5-propan-2-ylidenefuran-2-one</t>
  </si>
  <si>
    <t>[H]OC([H])([H])[C@@]1(C([H])([H])[H])[C@@]2([H])C([H])([H])C([H])([H])C(=C([H])[H])[C@@]([H])(/C([H])=C(\[H])C3=C([H])C(=C(C([H])([H])[H])C([H])([H])[H])OC3=O)[C@]2(C([H])([H])[H])C([H])([H])C([H])([H])[C@@]1([H])O[H]</t>
  </si>
  <si>
    <t>C23H32O4</t>
  </si>
  <si>
    <t>10024998</t>
  </si>
  <si>
    <t>2-(3-hydroxy-5-methoxyphenyl)-1-benzofuran-4-ol</t>
  </si>
  <si>
    <t>[H]Oc1c([H])c(OC([H])([H])[H])c([H])c(-c2oc3c([H])c([H])c([H])c(O[H])c3c2[H])c1[H]</t>
  </si>
  <si>
    <t>C15H12O4</t>
  </si>
  <si>
    <t>20212532</t>
  </si>
  <si>
    <t>[H]OC1=C2C([H])=C([H])[C@@]3([H])C([H])([H])C(C([H])([H])[H])(C([H])([H])[H])[C@]([H])(OC(=O)[C@@]([H])(O[H])C([H])([H])C([H])([H])C([H])([H])C([H])([H])C([H])([H])C([H])([H])[H])[C@@]3([H])[C@@]2(C([H])([H])[H])C(=O)C1=O</t>
  </si>
  <si>
    <t>C23H32O6</t>
  </si>
  <si>
    <t>20230280</t>
  </si>
  <si>
    <t>2-(benzotriazol-1-ylmethyl)phenol</t>
  </si>
  <si>
    <t>[H]Oc1c([H])c([H])c([H])c([H])c1C([H])([H])n1nnc2c([H])c([H])c([H])c([H])c21</t>
  </si>
  <si>
    <t>C13H11N3O</t>
  </si>
  <si>
    <t>20212987</t>
  </si>
  <si>
    <t>[H]c1c([H])c([H])c(C(=O)S[C@@]2([H])C([H])([H])OC(=O)C2([H])[H])c([H])c1[H]</t>
  </si>
  <si>
    <t>C11H10O3S</t>
  </si>
  <si>
    <t>20053317</t>
  </si>
  <si>
    <t>(3R)-3-hydroxy-3-[2-(methylamino)ethyl]-1H-indol-2-one</t>
  </si>
  <si>
    <t>[H]O[C@@]1(C([H])([H])C([H])([H])N([H])C([H])([H])[H])C(=O)N([H])c2c([H])c([H])c([H])c([H])c21</t>
  </si>
  <si>
    <t>C11H14N2O2</t>
  </si>
  <si>
    <t>20050114</t>
  </si>
  <si>
    <t>[H]N([H])[C@]([H])(C#N)C(C([H])([H])Cl)(C([H])([H])C([H])([H])[H])C([H])([H])C([H])([H])[H]</t>
  </si>
  <si>
    <t>C8H15ClN2</t>
  </si>
  <si>
    <t>10016898</t>
  </si>
  <si>
    <t>N,N-diethylbutanethioamide</t>
  </si>
  <si>
    <t>[H]C([H])([H])C([H])([H])N(C(=S)C([H])([H])C([H])([H])C([H])([H])[H])C([H])([H])C([H])([H])[H]</t>
  </si>
  <si>
    <t>C8H17NS</t>
  </si>
  <si>
    <t>C-Atom</t>
  </si>
  <si>
    <t>exp.Shift</t>
  </si>
  <si>
    <t>hybrid</t>
  </si>
  <si>
    <t>S-direkt</t>
  </si>
  <si>
    <t>Cl-direkt</t>
  </si>
  <si>
    <t>Br-direkt</t>
  </si>
  <si>
    <t>chiral</t>
  </si>
  <si>
    <t>aromatisch</t>
  </si>
  <si>
    <t>Gast.-Charge</t>
  </si>
  <si>
    <t>total shielding</t>
  </si>
  <si>
    <t>calc.Shift_1</t>
  </si>
  <si>
    <t>calc.Shift_2</t>
  </si>
  <si>
    <t>calc.Shift_3</t>
  </si>
  <si>
    <t>calc.Shift_4</t>
  </si>
  <si>
    <t>SP2</t>
  </si>
  <si>
    <t>No</t>
  </si>
  <si>
    <t>None</t>
  </si>
  <si>
    <t>yes</t>
  </si>
  <si>
    <t>SP3</t>
  </si>
  <si>
    <t>Yes</t>
  </si>
  <si>
    <t>SP</t>
  </si>
  <si>
    <t>CCW</t>
  </si>
  <si>
    <t>CW</t>
  </si>
  <si>
    <t>Differenz-1</t>
  </si>
  <si>
    <t>Differenz-2</t>
  </si>
  <si>
    <t>Differenz-3</t>
  </si>
  <si>
    <t>Differenz-4</t>
  </si>
  <si>
    <t>Minimum</t>
  </si>
  <si>
    <t>Maximum</t>
  </si>
  <si>
    <t>Fehler calc.Shift_1</t>
  </si>
  <si>
    <t>Klassengrenzen</t>
  </si>
  <si>
    <t>Bestimmtheitsmaß</t>
  </si>
  <si>
    <t>lineare Regression</t>
  </si>
  <si>
    <t>Achsenabschnitt</t>
  </si>
  <si>
    <t>Anstieg</t>
  </si>
  <si>
    <t>calc_shift</t>
  </si>
  <si>
    <t>Berechnete Verschiebungen nach linearer Regression</t>
  </si>
  <si>
    <t>in Datenanalyse-1</t>
  </si>
  <si>
    <t>Fehler</t>
  </si>
  <si>
    <t>max. Fehler</t>
  </si>
  <si>
    <t>mittlerer. Fehler</t>
  </si>
  <si>
    <t>R(square)</t>
  </si>
  <si>
    <t>slope</t>
  </si>
  <si>
    <t>intercept</t>
  </si>
  <si>
    <t>Median</t>
  </si>
  <si>
    <t>greater 10</t>
  </si>
  <si>
    <t>greater 5</t>
  </si>
  <si>
    <t>max. error</t>
  </si>
  <si>
    <t>averaged error</t>
  </si>
  <si>
    <t>DFT</t>
  </si>
  <si>
    <t>MMFF</t>
  </si>
  <si>
    <t>averaged  Error</t>
  </si>
  <si>
    <t>Max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</si>
</sst>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b/>
      <u/>
      <sz val="14"/>
      <color theme="3" tint="0.249977111117893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>
                <a:solidFill>
                  <a:srgbClr val="DD5A13"/>
                </a:solidFill>
              </a:rPr>
              <a:t>exp.Shift</a:t>
            </a:r>
            <a:r>
              <a:rPr lang="en-US"/>
              <a:t> vs </a:t>
            </a:r>
            <a:r>
              <a:rPr lang="en-US">
                <a:solidFill>
                  <a:srgbClr val="DD5A13"/>
                </a:solidFill>
              </a:rPr>
              <a:t>calc.Shift_1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'13c-daten'!$L$1</c:f>
              <c:strCache>
                <c:ptCount val="1"/>
                <c:pt idx="0">
                  <c:v>calc.Shift_1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'13c-daten'!$C$2:$C$951</c:f>
              <c:numCache>
                <c:formatCode>General</c:formatCode>
                <c:ptCount val="950"/>
                <c:pt idx="0">
                  <c:v>159.69999999999999</c:v>
                </c:pt>
                <c:pt idx="1">
                  <c:v>113.3</c:v>
                </c:pt>
                <c:pt idx="2">
                  <c:v>126.6</c:v>
                </c:pt>
                <c:pt idx="3">
                  <c:v>125.7</c:v>
                </c:pt>
                <c:pt idx="4">
                  <c:v>126.6</c:v>
                </c:pt>
                <c:pt idx="5">
                  <c:v>113.3</c:v>
                </c:pt>
                <c:pt idx="6">
                  <c:v>150.5</c:v>
                </c:pt>
                <c:pt idx="7">
                  <c:v>55</c:v>
                </c:pt>
                <c:pt idx="8">
                  <c:v>164.9</c:v>
                </c:pt>
                <c:pt idx="9">
                  <c:v>103.2</c:v>
                </c:pt>
                <c:pt idx="10">
                  <c:v>168.7</c:v>
                </c:pt>
                <c:pt idx="11">
                  <c:v>69.3</c:v>
                </c:pt>
                <c:pt idx="12">
                  <c:v>14.7</c:v>
                </c:pt>
                <c:pt idx="13">
                  <c:v>141.80000000000001</c:v>
                </c:pt>
                <c:pt idx="14">
                  <c:v>83.5</c:v>
                </c:pt>
                <c:pt idx="15">
                  <c:v>157</c:v>
                </c:pt>
                <c:pt idx="16">
                  <c:v>18.600000000000001</c:v>
                </c:pt>
                <c:pt idx="17">
                  <c:v>113.8</c:v>
                </c:pt>
                <c:pt idx="18">
                  <c:v>85.2</c:v>
                </c:pt>
                <c:pt idx="19">
                  <c:v>87.8</c:v>
                </c:pt>
                <c:pt idx="20">
                  <c:v>71.099999999999994</c:v>
                </c:pt>
                <c:pt idx="21">
                  <c:v>37.9</c:v>
                </c:pt>
                <c:pt idx="22">
                  <c:v>62.4</c:v>
                </c:pt>
                <c:pt idx="23">
                  <c:v>118.3</c:v>
                </c:pt>
                <c:pt idx="24">
                  <c:v>150.9</c:v>
                </c:pt>
                <c:pt idx="25">
                  <c:v>106.5</c:v>
                </c:pt>
                <c:pt idx="26">
                  <c:v>155.4</c:v>
                </c:pt>
                <c:pt idx="27">
                  <c:v>117.8</c:v>
                </c:pt>
                <c:pt idx="28">
                  <c:v>141.4</c:v>
                </c:pt>
                <c:pt idx="29">
                  <c:v>139.19999999999999</c:v>
                </c:pt>
                <c:pt idx="30">
                  <c:v>123.1</c:v>
                </c:pt>
                <c:pt idx="31">
                  <c:v>108.4</c:v>
                </c:pt>
                <c:pt idx="32">
                  <c:v>151.19999999999999</c:v>
                </c:pt>
                <c:pt idx="33">
                  <c:v>105</c:v>
                </c:pt>
                <c:pt idx="34">
                  <c:v>152.4</c:v>
                </c:pt>
                <c:pt idx="35">
                  <c:v>18.7</c:v>
                </c:pt>
                <c:pt idx="36">
                  <c:v>170</c:v>
                </c:pt>
                <c:pt idx="37">
                  <c:v>52.4</c:v>
                </c:pt>
                <c:pt idx="38">
                  <c:v>56.5</c:v>
                </c:pt>
                <c:pt idx="39">
                  <c:v>166.5</c:v>
                </c:pt>
                <c:pt idx="40">
                  <c:v>53</c:v>
                </c:pt>
                <c:pt idx="41">
                  <c:v>72</c:v>
                </c:pt>
                <c:pt idx="42">
                  <c:v>79.8</c:v>
                </c:pt>
                <c:pt idx="43">
                  <c:v>29.9</c:v>
                </c:pt>
                <c:pt idx="44">
                  <c:v>60.8</c:v>
                </c:pt>
                <c:pt idx="45">
                  <c:v>174.8</c:v>
                </c:pt>
                <c:pt idx="46">
                  <c:v>52.9</c:v>
                </c:pt>
                <c:pt idx="47">
                  <c:v>43.8</c:v>
                </c:pt>
                <c:pt idx="48">
                  <c:v>132.4</c:v>
                </c:pt>
                <c:pt idx="49">
                  <c:v>120.3</c:v>
                </c:pt>
                <c:pt idx="50">
                  <c:v>160.69999999999999</c:v>
                </c:pt>
                <c:pt idx="51">
                  <c:v>113.5</c:v>
                </c:pt>
                <c:pt idx="52">
                  <c:v>95.7</c:v>
                </c:pt>
                <c:pt idx="53">
                  <c:v>155.19999999999999</c:v>
                </c:pt>
                <c:pt idx="54">
                  <c:v>121.9</c:v>
                </c:pt>
                <c:pt idx="55">
                  <c:v>122.2</c:v>
                </c:pt>
                <c:pt idx="56">
                  <c:v>141.6</c:v>
                </c:pt>
                <c:pt idx="57">
                  <c:v>121.3</c:v>
                </c:pt>
                <c:pt idx="58">
                  <c:v>160.4</c:v>
                </c:pt>
                <c:pt idx="59">
                  <c:v>29.4</c:v>
                </c:pt>
                <c:pt idx="60">
                  <c:v>170.3</c:v>
                </c:pt>
                <c:pt idx="61">
                  <c:v>52</c:v>
                </c:pt>
                <c:pt idx="62">
                  <c:v>55.8</c:v>
                </c:pt>
                <c:pt idx="63">
                  <c:v>128.9</c:v>
                </c:pt>
                <c:pt idx="64">
                  <c:v>126.4</c:v>
                </c:pt>
                <c:pt idx="65">
                  <c:v>128.9</c:v>
                </c:pt>
                <c:pt idx="66">
                  <c:v>128</c:v>
                </c:pt>
                <c:pt idx="67">
                  <c:v>139.6</c:v>
                </c:pt>
                <c:pt idx="68">
                  <c:v>128</c:v>
                </c:pt>
                <c:pt idx="69">
                  <c:v>51</c:v>
                </c:pt>
                <c:pt idx="70">
                  <c:v>19.2</c:v>
                </c:pt>
                <c:pt idx="71">
                  <c:v>29.5</c:v>
                </c:pt>
                <c:pt idx="72">
                  <c:v>104</c:v>
                </c:pt>
                <c:pt idx="73">
                  <c:v>48.9</c:v>
                </c:pt>
                <c:pt idx="74">
                  <c:v>48.7</c:v>
                </c:pt>
                <c:pt idx="75">
                  <c:v>108.2</c:v>
                </c:pt>
                <c:pt idx="76">
                  <c:v>154.69999999999999</c:v>
                </c:pt>
                <c:pt idx="77">
                  <c:v>108.3</c:v>
                </c:pt>
                <c:pt idx="78">
                  <c:v>115.2</c:v>
                </c:pt>
                <c:pt idx="79">
                  <c:v>158.6</c:v>
                </c:pt>
                <c:pt idx="80">
                  <c:v>134.19999999999999</c:v>
                </c:pt>
                <c:pt idx="81">
                  <c:v>100.9</c:v>
                </c:pt>
                <c:pt idx="82">
                  <c:v>20.100000000000001</c:v>
                </c:pt>
                <c:pt idx="83">
                  <c:v>205.2</c:v>
                </c:pt>
                <c:pt idx="84">
                  <c:v>24.4</c:v>
                </c:pt>
                <c:pt idx="85">
                  <c:v>55.5</c:v>
                </c:pt>
                <c:pt idx="86">
                  <c:v>138</c:v>
                </c:pt>
                <c:pt idx="87">
                  <c:v>135.19999999999999</c:v>
                </c:pt>
                <c:pt idx="88">
                  <c:v>144.80000000000001</c:v>
                </c:pt>
                <c:pt idx="89">
                  <c:v>158.6</c:v>
                </c:pt>
                <c:pt idx="90">
                  <c:v>61.9</c:v>
                </c:pt>
                <c:pt idx="91">
                  <c:v>14.5</c:v>
                </c:pt>
                <c:pt idx="92">
                  <c:v>19.3</c:v>
                </c:pt>
                <c:pt idx="93">
                  <c:v>133.80000000000001</c:v>
                </c:pt>
                <c:pt idx="94">
                  <c:v>129.30000000000001</c:v>
                </c:pt>
                <c:pt idx="95">
                  <c:v>128.9</c:v>
                </c:pt>
                <c:pt idx="96">
                  <c:v>139.5</c:v>
                </c:pt>
                <c:pt idx="97">
                  <c:v>128.9</c:v>
                </c:pt>
                <c:pt idx="98">
                  <c:v>129.30000000000001</c:v>
                </c:pt>
                <c:pt idx="99">
                  <c:v>150.1</c:v>
                </c:pt>
                <c:pt idx="100">
                  <c:v>135.30000000000001</c:v>
                </c:pt>
                <c:pt idx="101">
                  <c:v>191.8</c:v>
                </c:pt>
                <c:pt idx="102">
                  <c:v>27.9</c:v>
                </c:pt>
                <c:pt idx="103">
                  <c:v>28.5</c:v>
                </c:pt>
                <c:pt idx="104">
                  <c:v>28.5</c:v>
                </c:pt>
                <c:pt idx="105">
                  <c:v>48.9</c:v>
                </c:pt>
                <c:pt idx="106">
                  <c:v>48.9</c:v>
                </c:pt>
                <c:pt idx="107">
                  <c:v>140.19999999999999</c:v>
                </c:pt>
                <c:pt idx="108">
                  <c:v>128.6</c:v>
                </c:pt>
                <c:pt idx="109">
                  <c:v>127.7</c:v>
                </c:pt>
                <c:pt idx="110">
                  <c:v>127.1</c:v>
                </c:pt>
                <c:pt idx="111">
                  <c:v>127.7</c:v>
                </c:pt>
                <c:pt idx="112">
                  <c:v>128.6</c:v>
                </c:pt>
                <c:pt idx="113">
                  <c:v>140.19999999999999</c:v>
                </c:pt>
                <c:pt idx="114">
                  <c:v>128.6</c:v>
                </c:pt>
                <c:pt idx="115">
                  <c:v>127.7</c:v>
                </c:pt>
                <c:pt idx="116">
                  <c:v>127.1</c:v>
                </c:pt>
                <c:pt idx="117">
                  <c:v>127.1</c:v>
                </c:pt>
                <c:pt idx="118">
                  <c:v>128.6</c:v>
                </c:pt>
                <c:pt idx="119">
                  <c:v>171.1</c:v>
                </c:pt>
                <c:pt idx="120">
                  <c:v>177.1</c:v>
                </c:pt>
                <c:pt idx="121">
                  <c:v>111</c:v>
                </c:pt>
                <c:pt idx="122">
                  <c:v>170.1</c:v>
                </c:pt>
                <c:pt idx="123">
                  <c:v>32.4</c:v>
                </c:pt>
                <c:pt idx="124">
                  <c:v>30.9</c:v>
                </c:pt>
                <c:pt idx="125">
                  <c:v>37</c:v>
                </c:pt>
                <c:pt idx="126">
                  <c:v>29.1</c:v>
                </c:pt>
                <c:pt idx="127">
                  <c:v>29.1</c:v>
                </c:pt>
                <c:pt idx="128">
                  <c:v>29.1</c:v>
                </c:pt>
                <c:pt idx="129">
                  <c:v>13</c:v>
                </c:pt>
                <c:pt idx="130">
                  <c:v>12.6</c:v>
                </c:pt>
                <c:pt idx="131">
                  <c:v>18.399999999999999</c:v>
                </c:pt>
                <c:pt idx="132">
                  <c:v>45.9</c:v>
                </c:pt>
                <c:pt idx="133">
                  <c:v>44.6</c:v>
                </c:pt>
                <c:pt idx="134">
                  <c:v>163.5</c:v>
                </c:pt>
                <c:pt idx="135">
                  <c:v>162.5</c:v>
                </c:pt>
                <c:pt idx="136">
                  <c:v>168.9</c:v>
                </c:pt>
                <c:pt idx="137">
                  <c:v>131.69999999999999</c:v>
                </c:pt>
                <c:pt idx="138">
                  <c:v>155.80000000000001</c:v>
                </c:pt>
                <c:pt idx="139">
                  <c:v>102.8</c:v>
                </c:pt>
                <c:pt idx="140">
                  <c:v>58</c:v>
                </c:pt>
                <c:pt idx="141">
                  <c:v>185.7</c:v>
                </c:pt>
                <c:pt idx="142">
                  <c:v>126.2</c:v>
                </c:pt>
                <c:pt idx="143">
                  <c:v>126.3</c:v>
                </c:pt>
                <c:pt idx="144">
                  <c:v>151.19999999999999</c:v>
                </c:pt>
                <c:pt idx="145">
                  <c:v>152.4</c:v>
                </c:pt>
                <c:pt idx="146">
                  <c:v>129.80000000000001</c:v>
                </c:pt>
                <c:pt idx="147">
                  <c:v>134.19999999999999</c:v>
                </c:pt>
                <c:pt idx="148">
                  <c:v>133</c:v>
                </c:pt>
                <c:pt idx="149">
                  <c:v>129.5</c:v>
                </c:pt>
                <c:pt idx="150">
                  <c:v>193.6</c:v>
                </c:pt>
                <c:pt idx="151">
                  <c:v>137</c:v>
                </c:pt>
                <c:pt idx="152">
                  <c:v>131.80000000000001</c:v>
                </c:pt>
                <c:pt idx="153">
                  <c:v>129.30000000000001</c:v>
                </c:pt>
                <c:pt idx="154">
                  <c:v>134.30000000000001</c:v>
                </c:pt>
                <c:pt idx="155">
                  <c:v>129.30000000000001</c:v>
                </c:pt>
                <c:pt idx="156">
                  <c:v>131.80000000000001</c:v>
                </c:pt>
                <c:pt idx="157">
                  <c:v>25.8</c:v>
                </c:pt>
                <c:pt idx="158">
                  <c:v>127.9</c:v>
                </c:pt>
                <c:pt idx="159">
                  <c:v>129.80000000000001</c:v>
                </c:pt>
                <c:pt idx="160">
                  <c:v>32</c:v>
                </c:pt>
                <c:pt idx="161">
                  <c:v>28.6</c:v>
                </c:pt>
                <c:pt idx="162">
                  <c:v>20.7</c:v>
                </c:pt>
                <c:pt idx="163">
                  <c:v>40.4</c:v>
                </c:pt>
                <c:pt idx="164">
                  <c:v>172.9</c:v>
                </c:pt>
                <c:pt idx="165">
                  <c:v>51.1</c:v>
                </c:pt>
                <c:pt idx="166">
                  <c:v>155</c:v>
                </c:pt>
                <c:pt idx="167">
                  <c:v>112.9</c:v>
                </c:pt>
                <c:pt idx="168">
                  <c:v>110</c:v>
                </c:pt>
                <c:pt idx="169">
                  <c:v>150.19999999999999</c:v>
                </c:pt>
                <c:pt idx="170">
                  <c:v>13.3</c:v>
                </c:pt>
                <c:pt idx="171">
                  <c:v>112.9</c:v>
                </c:pt>
                <c:pt idx="172">
                  <c:v>110</c:v>
                </c:pt>
                <c:pt idx="173">
                  <c:v>150.19999999999999</c:v>
                </c:pt>
                <c:pt idx="174">
                  <c:v>155</c:v>
                </c:pt>
                <c:pt idx="175">
                  <c:v>11.2</c:v>
                </c:pt>
                <c:pt idx="176">
                  <c:v>13.3</c:v>
                </c:pt>
                <c:pt idx="177">
                  <c:v>11.2</c:v>
                </c:pt>
                <c:pt idx="178">
                  <c:v>147.1</c:v>
                </c:pt>
                <c:pt idx="179">
                  <c:v>148.4</c:v>
                </c:pt>
                <c:pt idx="180">
                  <c:v>116.4</c:v>
                </c:pt>
                <c:pt idx="181">
                  <c:v>122.7</c:v>
                </c:pt>
                <c:pt idx="182">
                  <c:v>127.1</c:v>
                </c:pt>
                <c:pt idx="183">
                  <c:v>115.1</c:v>
                </c:pt>
                <c:pt idx="184">
                  <c:v>147.1</c:v>
                </c:pt>
                <c:pt idx="185">
                  <c:v>115.6</c:v>
                </c:pt>
                <c:pt idx="186">
                  <c:v>169.2</c:v>
                </c:pt>
                <c:pt idx="187">
                  <c:v>37.5</c:v>
                </c:pt>
                <c:pt idx="188">
                  <c:v>129.30000000000001</c:v>
                </c:pt>
                <c:pt idx="189">
                  <c:v>117.3</c:v>
                </c:pt>
                <c:pt idx="190">
                  <c:v>145.5</c:v>
                </c:pt>
                <c:pt idx="191">
                  <c:v>144.80000000000001</c:v>
                </c:pt>
                <c:pt idx="192">
                  <c:v>116.2</c:v>
                </c:pt>
                <c:pt idx="193">
                  <c:v>121.5</c:v>
                </c:pt>
                <c:pt idx="194">
                  <c:v>74.8</c:v>
                </c:pt>
                <c:pt idx="195">
                  <c:v>172.6</c:v>
                </c:pt>
                <c:pt idx="196">
                  <c:v>153.13</c:v>
                </c:pt>
                <c:pt idx="197">
                  <c:v>115.55</c:v>
                </c:pt>
                <c:pt idx="198">
                  <c:v>141.55000000000001</c:v>
                </c:pt>
                <c:pt idx="199">
                  <c:v>133.41</c:v>
                </c:pt>
                <c:pt idx="200">
                  <c:v>128.04</c:v>
                </c:pt>
                <c:pt idx="201">
                  <c:v>113.24</c:v>
                </c:pt>
                <c:pt idx="202">
                  <c:v>15.57</c:v>
                </c:pt>
                <c:pt idx="203">
                  <c:v>9.31</c:v>
                </c:pt>
                <c:pt idx="204">
                  <c:v>168.48</c:v>
                </c:pt>
                <c:pt idx="205">
                  <c:v>20.079999999999998</c:v>
                </c:pt>
                <c:pt idx="206">
                  <c:v>168.02</c:v>
                </c:pt>
                <c:pt idx="207">
                  <c:v>20.03</c:v>
                </c:pt>
                <c:pt idx="208">
                  <c:v>148.4</c:v>
                </c:pt>
                <c:pt idx="209">
                  <c:v>143.5</c:v>
                </c:pt>
                <c:pt idx="210">
                  <c:v>201.8</c:v>
                </c:pt>
                <c:pt idx="211">
                  <c:v>32.299999999999997</c:v>
                </c:pt>
                <c:pt idx="212">
                  <c:v>201.8</c:v>
                </c:pt>
                <c:pt idx="213">
                  <c:v>32.299999999999997</c:v>
                </c:pt>
                <c:pt idx="214">
                  <c:v>23.9</c:v>
                </c:pt>
                <c:pt idx="215">
                  <c:v>23.9</c:v>
                </c:pt>
                <c:pt idx="216">
                  <c:v>27.55</c:v>
                </c:pt>
                <c:pt idx="217">
                  <c:v>137.35</c:v>
                </c:pt>
                <c:pt idx="218">
                  <c:v>115.39</c:v>
                </c:pt>
                <c:pt idx="219">
                  <c:v>123.5</c:v>
                </c:pt>
                <c:pt idx="220">
                  <c:v>113.9</c:v>
                </c:pt>
                <c:pt idx="221">
                  <c:v>158.30000000000001</c:v>
                </c:pt>
                <c:pt idx="222">
                  <c:v>110.8</c:v>
                </c:pt>
                <c:pt idx="223">
                  <c:v>133.6</c:v>
                </c:pt>
                <c:pt idx="224">
                  <c:v>127.4</c:v>
                </c:pt>
                <c:pt idx="225">
                  <c:v>28.8</c:v>
                </c:pt>
                <c:pt idx="226">
                  <c:v>23</c:v>
                </c:pt>
                <c:pt idx="227">
                  <c:v>122.7</c:v>
                </c:pt>
                <c:pt idx="228">
                  <c:v>134.69999999999999</c:v>
                </c:pt>
                <c:pt idx="229">
                  <c:v>26.7</c:v>
                </c:pt>
                <c:pt idx="230">
                  <c:v>42.6</c:v>
                </c:pt>
                <c:pt idx="231">
                  <c:v>208.5</c:v>
                </c:pt>
                <c:pt idx="232">
                  <c:v>30.1</c:v>
                </c:pt>
                <c:pt idx="233">
                  <c:v>55.2</c:v>
                </c:pt>
                <c:pt idx="234">
                  <c:v>123.2</c:v>
                </c:pt>
                <c:pt idx="235">
                  <c:v>134.19999999999999</c:v>
                </c:pt>
                <c:pt idx="236">
                  <c:v>134.19999999999999</c:v>
                </c:pt>
                <c:pt idx="237">
                  <c:v>123.2</c:v>
                </c:pt>
                <c:pt idx="238">
                  <c:v>131.80000000000001</c:v>
                </c:pt>
                <c:pt idx="239">
                  <c:v>131.80000000000001</c:v>
                </c:pt>
                <c:pt idx="240">
                  <c:v>167.5</c:v>
                </c:pt>
                <c:pt idx="241">
                  <c:v>167.5</c:v>
                </c:pt>
                <c:pt idx="242">
                  <c:v>40.6</c:v>
                </c:pt>
                <c:pt idx="243">
                  <c:v>101.3</c:v>
                </c:pt>
                <c:pt idx="244">
                  <c:v>149</c:v>
                </c:pt>
                <c:pt idx="245">
                  <c:v>92.5</c:v>
                </c:pt>
                <c:pt idx="246">
                  <c:v>98.7</c:v>
                </c:pt>
                <c:pt idx="247">
                  <c:v>29.4</c:v>
                </c:pt>
                <c:pt idx="248">
                  <c:v>64.599999999999994</c:v>
                </c:pt>
                <c:pt idx="249">
                  <c:v>14.9</c:v>
                </c:pt>
                <c:pt idx="250">
                  <c:v>157</c:v>
                </c:pt>
                <c:pt idx="251">
                  <c:v>118.3</c:v>
                </c:pt>
                <c:pt idx="252">
                  <c:v>139.4</c:v>
                </c:pt>
                <c:pt idx="253">
                  <c:v>102.5</c:v>
                </c:pt>
                <c:pt idx="254">
                  <c:v>157</c:v>
                </c:pt>
                <c:pt idx="255">
                  <c:v>104.2</c:v>
                </c:pt>
                <c:pt idx="256">
                  <c:v>30.4</c:v>
                </c:pt>
                <c:pt idx="257">
                  <c:v>130</c:v>
                </c:pt>
                <c:pt idx="258">
                  <c:v>133.9</c:v>
                </c:pt>
                <c:pt idx="259">
                  <c:v>130</c:v>
                </c:pt>
                <c:pt idx="260">
                  <c:v>115.7</c:v>
                </c:pt>
                <c:pt idx="261">
                  <c:v>155.9</c:v>
                </c:pt>
                <c:pt idx="262">
                  <c:v>115.7</c:v>
                </c:pt>
                <c:pt idx="263">
                  <c:v>125</c:v>
                </c:pt>
                <c:pt idx="264">
                  <c:v>130.19999999999999</c:v>
                </c:pt>
                <c:pt idx="265">
                  <c:v>130.69999999999999</c:v>
                </c:pt>
                <c:pt idx="266">
                  <c:v>121</c:v>
                </c:pt>
                <c:pt idx="267">
                  <c:v>115.8</c:v>
                </c:pt>
                <c:pt idx="268">
                  <c:v>147.4</c:v>
                </c:pt>
                <c:pt idx="269">
                  <c:v>148.4</c:v>
                </c:pt>
                <c:pt idx="270">
                  <c:v>109.8</c:v>
                </c:pt>
                <c:pt idx="271">
                  <c:v>56.1</c:v>
                </c:pt>
                <c:pt idx="272">
                  <c:v>167.5</c:v>
                </c:pt>
                <c:pt idx="273">
                  <c:v>97.2</c:v>
                </c:pt>
                <c:pt idx="274">
                  <c:v>167.9</c:v>
                </c:pt>
                <c:pt idx="275">
                  <c:v>148.69999999999999</c:v>
                </c:pt>
                <c:pt idx="276">
                  <c:v>115.3</c:v>
                </c:pt>
                <c:pt idx="277">
                  <c:v>183.4</c:v>
                </c:pt>
                <c:pt idx="278">
                  <c:v>139.6</c:v>
                </c:pt>
                <c:pt idx="279">
                  <c:v>135.69999999999999</c:v>
                </c:pt>
                <c:pt idx="280">
                  <c:v>183.7</c:v>
                </c:pt>
                <c:pt idx="281">
                  <c:v>54.6</c:v>
                </c:pt>
                <c:pt idx="282">
                  <c:v>56.6</c:v>
                </c:pt>
                <c:pt idx="283">
                  <c:v>10.7</c:v>
                </c:pt>
                <c:pt idx="284">
                  <c:v>31</c:v>
                </c:pt>
                <c:pt idx="285">
                  <c:v>67.099999999999994</c:v>
                </c:pt>
                <c:pt idx="286">
                  <c:v>31</c:v>
                </c:pt>
                <c:pt idx="287">
                  <c:v>10.7</c:v>
                </c:pt>
                <c:pt idx="288">
                  <c:v>144.80000000000001</c:v>
                </c:pt>
                <c:pt idx="289">
                  <c:v>110.5</c:v>
                </c:pt>
                <c:pt idx="290">
                  <c:v>124.7</c:v>
                </c:pt>
                <c:pt idx="291">
                  <c:v>119.8</c:v>
                </c:pt>
                <c:pt idx="292">
                  <c:v>119.5</c:v>
                </c:pt>
                <c:pt idx="293">
                  <c:v>139.4</c:v>
                </c:pt>
                <c:pt idx="294">
                  <c:v>123.8</c:v>
                </c:pt>
                <c:pt idx="295">
                  <c:v>118</c:v>
                </c:pt>
                <c:pt idx="296">
                  <c:v>136.19999999999999</c:v>
                </c:pt>
                <c:pt idx="297">
                  <c:v>121</c:v>
                </c:pt>
                <c:pt idx="298">
                  <c:v>109.8</c:v>
                </c:pt>
                <c:pt idx="299">
                  <c:v>104.9</c:v>
                </c:pt>
                <c:pt idx="300">
                  <c:v>151.19999999999999</c:v>
                </c:pt>
                <c:pt idx="301">
                  <c:v>82.5</c:v>
                </c:pt>
                <c:pt idx="302">
                  <c:v>128</c:v>
                </c:pt>
                <c:pt idx="303">
                  <c:v>118.2</c:v>
                </c:pt>
                <c:pt idx="304">
                  <c:v>144.80000000000001</c:v>
                </c:pt>
                <c:pt idx="305">
                  <c:v>127</c:v>
                </c:pt>
                <c:pt idx="306">
                  <c:v>128.1</c:v>
                </c:pt>
                <c:pt idx="307">
                  <c:v>127.4</c:v>
                </c:pt>
                <c:pt idx="308">
                  <c:v>128.1</c:v>
                </c:pt>
                <c:pt idx="309">
                  <c:v>127</c:v>
                </c:pt>
                <c:pt idx="310">
                  <c:v>127</c:v>
                </c:pt>
                <c:pt idx="311">
                  <c:v>128.1</c:v>
                </c:pt>
                <c:pt idx="312">
                  <c:v>127.4</c:v>
                </c:pt>
                <c:pt idx="313">
                  <c:v>128.1</c:v>
                </c:pt>
                <c:pt idx="314">
                  <c:v>127</c:v>
                </c:pt>
                <c:pt idx="315">
                  <c:v>128.4</c:v>
                </c:pt>
                <c:pt idx="316">
                  <c:v>111.4</c:v>
                </c:pt>
                <c:pt idx="317">
                  <c:v>111.4</c:v>
                </c:pt>
                <c:pt idx="318">
                  <c:v>128.4</c:v>
                </c:pt>
                <c:pt idx="319">
                  <c:v>144.19999999999999</c:v>
                </c:pt>
                <c:pt idx="320">
                  <c:v>144.19999999999999</c:v>
                </c:pt>
                <c:pt idx="321">
                  <c:v>115.8</c:v>
                </c:pt>
                <c:pt idx="322">
                  <c:v>115.8</c:v>
                </c:pt>
                <c:pt idx="323">
                  <c:v>27</c:v>
                </c:pt>
                <c:pt idx="324">
                  <c:v>13.4</c:v>
                </c:pt>
                <c:pt idx="325">
                  <c:v>27</c:v>
                </c:pt>
                <c:pt idx="326">
                  <c:v>13.4</c:v>
                </c:pt>
                <c:pt idx="327">
                  <c:v>59.2</c:v>
                </c:pt>
                <c:pt idx="328">
                  <c:v>35.799999999999997</c:v>
                </c:pt>
                <c:pt idx="329">
                  <c:v>26.1</c:v>
                </c:pt>
                <c:pt idx="330">
                  <c:v>31.3</c:v>
                </c:pt>
                <c:pt idx="331">
                  <c:v>37.200000000000003</c:v>
                </c:pt>
                <c:pt idx="332">
                  <c:v>16.899999999999999</c:v>
                </c:pt>
                <c:pt idx="333">
                  <c:v>141.69999999999999</c:v>
                </c:pt>
                <c:pt idx="334">
                  <c:v>111</c:v>
                </c:pt>
                <c:pt idx="335">
                  <c:v>172.2</c:v>
                </c:pt>
                <c:pt idx="336">
                  <c:v>52.8</c:v>
                </c:pt>
                <c:pt idx="337">
                  <c:v>173.1</c:v>
                </c:pt>
                <c:pt idx="338">
                  <c:v>53</c:v>
                </c:pt>
                <c:pt idx="339">
                  <c:v>152.69999999999999</c:v>
                </c:pt>
                <c:pt idx="340">
                  <c:v>138.5</c:v>
                </c:pt>
                <c:pt idx="341">
                  <c:v>113.3</c:v>
                </c:pt>
                <c:pt idx="342">
                  <c:v>137.6</c:v>
                </c:pt>
                <c:pt idx="343">
                  <c:v>119.9</c:v>
                </c:pt>
                <c:pt idx="344">
                  <c:v>115.5</c:v>
                </c:pt>
                <c:pt idx="345">
                  <c:v>58.6</c:v>
                </c:pt>
                <c:pt idx="346">
                  <c:v>26.7</c:v>
                </c:pt>
                <c:pt idx="347">
                  <c:v>23.6</c:v>
                </c:pt>
                <c:pt idx="348">
                  <c:v>24.3</c:v>
                </c:pt>
                <c:pt idx="349">
                  <c:v>55.5</c:v>
                </c:pt>
                <c:pt idx="350">
                  <c:v>69.5</c:v>
                </c:pt>
                <c:pt idx="351">
                  <c:v>56.4</c:v>
                </c:pt>
                <c:pt idx="352">
                  <c:v>78.900000000000006</c:v>
                </c:pt>
                <c:pt idx="353">
                  <c:v>128.1</c:v>
                </c:pt>
                <c:pt idx="354">
                  <c:v>134.1</c:v>
                </c:pt>
                <c:pt idx="355">
                  <c:v>62.8</c:v>
                </c:pt>
                <c:pt idx="356">
                  <c:v>171.7</c:v>
                </c:pt>
                <c:pt idx="357">
                  <c:v>51.9</c:v>
                </c:pt>
                <c:pt idx="358">
                  <c:v>166.8</c:v>
                </c:pt>
                <c:pt idx="359">
                  <c:v>29.3</c:v>
                </c:pt>
                <c:pt idx="360">
                  <c:v>39.299999999999997</c:v>
                </c:pt>
                <c:pt idx="361">
                  <c:v>170.4</c:v>
                </c:pt>
                <c:pt idx="362">
                  <c:v>23.1</c:v>
                </c:pt>
                <c:pt idx="363">
                  <c:v>48.9</c:v>
                </c:pt>
                <c:pt idx="364">
                  <c:v>191.8</c:v>
                </c:pt>
                <c:pt idx="365">
                  <c:v>53.2</c:v>
                </c:pt>
                <c:pt idx="366">
                  <c:v>144.1</c:v>
                </c:pt>
                <c:pt idx="367">
                  <c:v>129.69999999999999</c:v>
                </c:pt>
                <c:pt idx="368">
                  <c:v>199.3</c:v>
                </c:pt>
                <c:pt idx="369">
                  <c:v>46.6</c:v>
                </c:pt>
                <c:pt idx="370">
                  <c:v>7.3</c:v>
                </c:pt>
                <c:pt idx="371">
                  <c:v>41.8</c:v>
                </c:pt>
                <c:pt idx="372">
                  <c:v>144.1</c:v>
                </c:pt>
                <c:pt idx="373">
                  <c:v>127</c:v>
                </c:pt>
                <c:pt idx="374">
                  <c:v>67.2</c:v>
                </c:pt>
                <c:pt idx="375">
                  <c:v>64.599999999999994</c:v>
                </c:pt>
                <c:pt idx="376">
                  <c:v>67</c:v>
                </c:pt>
                <c:pt idx="377">
                  <c:v>144.9</c:v>
                </c:pt>
                <c:pt idx="378">
                  <c:v>116.4</c:v>
                </c:pt>
                <c:pt idx="379">
                  <c:v>64</c:v>
                </c:pt>
                <c:pt idx="380">
                  <c:v>18.100000000000001</c:v>
                </c:pt>
                <c:pt idx="381">
                  <c:v>104</c:v>
                </c:pt>
                <c:pt idx="382">
                  <c:v>149.6</c:v>
                </c:pt>
                <c:pt idx="383">
                  <c:v>137.1</c:v>
                </c:pt>
                <c:pt idx="384">
                  <c:v>140</c:v>
                </c:pt>
                <c:pt idx="385">
                  <c:v>122</c:v>
                </c:pt>
                <c:pt idx="386">
                  <c:v>120.9</c:v>
                </c:pt>
                <c:pt idx="387">
                  <c:v>138.9</c:v>
                </c:pt>
                <c:pt idx="388">
                  <c:v>112.3</c:v>
                </c:pt>
                <c:pt idx="389">
                  <c:v>170.6</c:v>
                </c:pt>
                <c:pt idx="390">
                  <c:v>147.5</c:v>
                </c:pt>
                <c:pt idx="391">
                  <c:v>15.2</c:v>
                </c:pt>
                <c:pt idx="392">
                  <c:v>163.6</c:v>
                </c:pt>
                <c:pt idx="393">
                  <c:v>60.7</c:v>
                </c:pt>
                <c:pt idx="394">
                  <c:v>14.1</c:v>
                </c:pt>
                <c:pt idx="395">
                  <c:v>122.4</c:v>
                </c:pt>
                <c:pt idx="396">
                  <c:v>134.19999999999999</c:v>
                </c:pt>
                <c:pt idx="397">
                  <c:v>118.6</c:v>
                </c:pt>
                <c:pt idx="398">
                  <c:v>167.7</c:v>
                </c:pt>
                <c:pt idx="399">
                  <c:v>107.5</c:v>
                </c:pt>
                <c:pt idx="400">
                  <c:v>144.30000000000001</c:v>
                </c:pt>
                <c:pt idx="401">
                  <c:v>144.6</c:v>
                </c:pt>
                <c:pt idx="402">
                  <c:v>72.599999999999994</c:v>
                </c:pt>
                <c:pt idx="403">
                  <c:v>21.5</c:v>
                </c:pt>
                <c:pt idx="404">
                  <c:v>53.8</c:v>
                </c:pt>
                <c:pt idx="405">
                  <c:v>167.2</c:v>
                </c:pt>
                <c:pt idx="406">
                  <c:v>99</c:v>
                </c:pt>
                <c:pt idx="407">
                  <c:v>162.5</c:v>
                </c:pt>
                <c:pt idx="408">
                  <c:v>113.4</c:v>
                </c:pt>
                <c:pt idx="409">
                  <c:v>128.5</c:v>
                </c:pt>
                <c:pt idx="410">
                  <c:v>135.6</c:v>
                </c:pt>
                <c:pt idx="411">
                  <c:v>15.4</c:v>
                </c:pt>
                <c:pt idx="412">
                  <c:v>128.30000000000001</c:v>
                </c:pt>
                <c:pt idx="413">
                  <c:v>114.3</c:v>
                </c:pt>
                <c:pt idx="414">
                  <c:v>160.30000000000001</c:v>
                </c:pt>
                <c:pt idx="415">
                  <c:v>114.3</c:v>
                </c:pt>
                <c:pt idx="416">
                  <c:v>128.30000000000001</c:v>
                </c:pt>
                <c:pt idx="417">
                  <c:v>55.3</c:v>
                </c:pt>
                <c:pt idx="418">
                  <c:v>138.30000000000001</c:v>
                </c:pt>
                <c:pt idx="419">
                  <c:v>125</c:v>
                </c:pt>
                <c:pt idx="420">
                  <c:v>124.7</c:v>
                </c:pt>
                <c:pt idx="421">
                  <c:v>138.6</c:v>
                </c:pt>
                <c:pt idx="422">
                  <c:v>15.3</c:v>
                </c:pt>
                <c:pt idx="423">
                  <c:v>28.9</c:v>
                </c:pt>
                <c:pt idx="424">
                  <c:v>150.6</c:v>
                </c:pt>
                <c:pt idx="425">
                  <c:v>109.2</c:v>
                </c:pt>
                <c:pt idx="426">
                  <c:v>114.4</c:v>
                </c:pt>
                <c:pt idx="427">
                  <c:v>146.1</c:v>
                </c:pt>
                <c:pt idx="428">
                  <c:v>9.9</c:v>
                </c:pt>
                <c:pt idx="429">
                  <c:v>11.3</c:v>
                </c:pt>
                <c:pt idx="430">
                  <c:v>152.80000000000001</c:v>
                </c:pt>
                <c:pt idx="431">
                  <c:v>144.4</c:v>
                </c:pt>
                <c:pt idx="432">
                  <c:v>126.1</c:v>
                </c:pt>
                <c:pt idx="433">
                  <c:v>137.6</c:v>
                </c:pt>
                <c:pt idx="434">
                  <c:v>125</c:v>
                </c:pt>
                <c:pt idx="435">
                  <c:v>128.4</c:v>
                </c:pt>
                <c:pt idx="436">
                  <c:v>129.9</c:v>
                </c:pt>
                <c:pt idx="437">
                  <c:v>128.4</c:v>
                </c:pt>
                <c:pt idx="438">
                  <c:v>125</c:v>
                </c:pt>
                <c:pt idx="439">
                  <c:v>117.8</c:v>
                </c:pt>
                <c:pt idx="440">
                  <c:v>128.4</c:v>
                </c:pt>
                <c:pt idx="441">
                  <c:v>124.4</c:v>
                </c:pt>
                <c:pt idx="442">
                  <c:v>128.4</c:v>
                </c:pt>
                <c:pt idx="443">
                  <c:v>117.8</c:v>
                </c:pt>
                <c:pt idx="444">
                  <c:v>122.8</c:v>
                </c:pt>
                <c:pt idx="445">
                  <c:v>124.5</c:v>
                </c:pt>
                <c:pt idx="446">
                  <c:v>124.5</c:v>
                </c:pt>
                <c:pt idx="447">
                  <c:v>121</c:v>
                </c:pt>
                <c:pt idx="448">
                  <c:v>135.69999999999999</c:v>
                </c:pt>
                <c:pt idx="449">
                  <c:v>140</c:v>
                </c:pt>
                <c:pt idx="450">
                  <c:v>128.19999999999999</c:v>
                </c:pt>
                <c:pt idx="451">
                  <c:v>134.30000000000001</c:v>
                </c:pt>
                <c:pt idx="452">
                  <c:v>94.6</c:v>
                </c:pt>
                <c:pt idx="453">
                  <c:v>151</c:v>
                </c:pt>
                <c:pt idx="454">
                  <c:v>78.3</c:v>
                </c:pt>
                <c:pt idx="455">
                  <c:v>139.6</c:v>
                </c:pt>
                <c:pt idx="456">
                  <c:v>134.30000000000001</c:v>
                </c:pt>
                <c:pt idx="457">
                  <c:v>125</c:v>
                </c:pt>
                <c:pt idx="458">
                  <c:v>128.6</c:v>
                </c:pt>
                <c:pt idx="459">
                  <c:v>128.6</c:v>
                </c:pt>
                <c:pt idx="460">
                  <c:v>128.6</c:v>
                </c:pt>
                <c:pt idx="461">
                  <c:v>125</c:v>
                </c:pt>
                <c:pt idx="462">
                  <c:v>127.4</c:v>
                </c:pt>
                <c:pt idx="463">
                  <c:v>128.30000000000001</c:v>
                </c:pt>
                <c:pt idx="464">
                  <c:v>128.9</c:v>
                </c:pt>
                <c:pt idx="465">
                  <c:v>128.30000000000001</c:v>
                </c:pt>
                <c:pt idx="466">
                  <c:v>127.4</c:v>
                </c:pt>
                <c:pt idx="467">
                  <c:v>152.19999999999999</c:v>
                </c:pt>
                <c:pt idx="468">
                  <c:v>37.9</c:v>
                </c:pt>
                <c:pt idx="469">
                  <c:v>81.2</c:v>
                </c:pt>
                <c:pt idx="470">
                  <c:v>160.30000000000001</c:v>
                </c:pt>
                <c:pt idx="471">
                  <c:v>62.5</c:v>
                </c:pt>
                <c:pt idx="472">
                  <c:v>14.1</c:v>
                </c:pt>
                <c:pt idx="473">
                  <c:v>175.2</c:v>
                </c:pt>
                <c:pt idx="474">
                  <c:v>99.7</c:v>
                </c:pt>
                <c:pt idx="475">
                  <c:v>73.099999999999994</c:v>
                </c:pt>
                <c:pt idx="476">
                  <c:v>76.7</c:v>
                </c:pt>
                <c:pt idx="477">
                  <c:v>69.599999999999994</c:v>
                </c:pt>
                <c:pt idx="478">
                  <c:v>77.2</c:v>
                </c:pt>
                <c:pt idx="479">
                  <c:v>60.7</c:v>
                </c:pt>
                <c:pt idx="480">
                  <c:v>146.5</c:v>
                </c:pt>
                <c:pt idx="481">
                  <c:v>152.1</c:v>
                </c:pt>
                <c:pt idx="482">
                  <c:v>102.7</c:v>
                </c:pt>
                <c:pt idx="483">
                  <c:v>105.7</c:v>
                </c:pt>
                <c:pt idx="484">
                  <c:v>115.4</c:v>
                </c:pt>
                <c:pt idx="485">
                  <c:v>150.1</c:v>
                </c:pt>
                <c:pt idx="486">
                  <c:v>173</c:v>
                </c:pt>
                <c:pt idx="487">
                  <c:v>109.2</c:v>
                </c:pt>
                <c:pt idx="488">
                  <c:v>154.1</c:v>
                </c:pt>
                <c:pt idx="489">
                  <c:v>96.7</c:v>
                </c:pt>
                <c:pt idx="490">
                  <c:v>158.19999999999999</c:v>
                </c:pt>
                <c:pt idx="491">
                  <c:v>139.1</c:v>
                </c:pt>
                <c:pt idx="492">
                  <c:v>152.6</c:v>
                </c:pt>
                <c:pt idx="493">
                  <c:v>61.8</c:v>
                </c:pt>
                <c:pt idx="494">
                  <c:v>56.5</c:v>
                </c:pt>
                <c:pt idx="495">
                  <c:v>61.1</c:v>
                </c:pt>
                <c:pt idx="496">
                  <c:v>55.9</c:v>
                </c:pt>
                <c:pt idx="497">
                  <c:v>148.30000000000001</c:v>
                </c:pt>
                <c:pt idx="498">
                  <c:v>111</c:v>
                </c:pt>
                <c:pt idx="499">
                  <c:v>121.01</c:v>
                </c:pt>
                <c:pt idx="500">
                  <c:v>134.86000000000001</c:v>
                </c:pt>
                <c:pt idx="501">
                  <c:v>113.44</c:v>
                </c:pt>
                <c:pt idx="502">
                  <c:v>147.55000000000001</c:v>
                </c:pt>
                <c:pt idx="503">
                  <c:v>55.44</c:v>
                </c:pt>
                <c:pt idx="504">
                  <c:v>132.63999999999999</c:v>
                </c:pt>
                <c:pt idx="505">
                  <c:v>132.63999999999999</c:v>
                </c:pt>
                <c:pt idx="506">
                  <c:v>57.87</c:v>
                </c:pt>
                <c:pt idx="507">
                  <c:v>54.26</c:v>
                </c:pt>
                <c:pt idx="508">
                  <c:v>21.72</c:v>
                </c:pt>
                <c:pt idx="509">
                  <c:v>30.84</c:v>
                </c:pt>
                <c:pt idx="510">
                  <c:v>60.62</c:v>
                </c:pt>
                <c:pt idx="511">
                  <c:v>38.479999999999997</c:v>
                </c:pt>
                <c:pt idx="512">
                  <c:v>133.32</c:v>
                </c:pt>
                <c:pt idx="513">
                  <c:v>130.38999999999999</c:v>
                </c:pt>
                <c:pt idx="514">
                  <c:v>113.65</c:v>
                </c:pt>
                <c:pt idx="515">
                  <c:v>158.22999999999999</c:v>
                </c:pt>
                <c:pt idx="516">
                  <c:v>113.65</c:v>
                </c:pt>
                <c:pt idx="517">
                  <c:v>130.38999999999999</c:v>
                </c:pt>
                <c:pt idx="518">
                  <c:v>54.8</c:v>
                </c:pt>
                <c:pt idx="519">
                  <c:v>55.49</c:v>
                </c:pt>
                <c:pt idx="520">
                  <c:v>167.31</c:v>
                </c:pt>
                <c:pt idx="521">
                  <c:v>140.05000000000001</c:v>
                </c:pt>
                <c:pt idx="522">
                  <c:v>122.77</c:v>
                </c:pt>
                <c:pt idx="523">
                  <c:v>107.46</c:v>
                </c:pt>
                <c:pt idx="524">
                  <c:v>129.03</c:v>
                </c:pt>
                <c:pt idx="525">
                  <c:v>127.57</c:v>
                </c:pt>
                <c:pt idx="526">
                  <c:v>129.05000000000001</c:v>
                </c:pt>
                <c:pt idx="527">
                  <c:v>129.32</c:v>
                </c:pt>
                <c:pt idx="528">
                  <c:v>129.05000000000001</c:v>
                </c:pt>
                <c:pt idx="529">
                  <c:v>127.57</c:v>
                </c:pt>
                <c:pt idx="530">
                  <c:v>50.02</c:v>
                </c:pt>
                <c:pt idx="531">
                  <c:v>43.83</c:v>
                </c:pt>
                <c:pt idx="532">
                  <c:v>193.83</c:v>
                </c:pt>
                <c:pt idx="533">
                  <c:v>136.85</c:v>
                </c:pt>
                <c:pt idx="534">
                  <c:v>128.19</c:v>
                </c:pt>
                <c:pt idx="535">
                  <c:v>128.57</c:v>
                </c:pt>
                <c:pt idx="536">
                  <c:v>133.4</c:v>
                </c:pt>
                <c:pt idx="537">
                  <c:v>128.57</c:v>
                </c:pt>
                <c:pt idx="538">
                  <c:v>128.19</c:v>
                </c:pt>
                <c:pt idx="539">
                  <c:v>51.1</c:v>
                </c:pt>
                <c:pt idx="540">
                  <c:v>39.200000000000003</c:v>
                </c:pt>
                <c:pt idx="541">
                  <c:v>166.6</c:v>
                </c:pt>
                <c:pt idx="542">
                  <c:v>108.5</c:v>
                </c:pt>
                <c:pt idx="543">
                  <c:v>159.30000000000001</c:v>
                </c:pt>
                <c:pt idx="544">
                  <c:v>28.3</c:v>
                </c:pt>
                <c:pt idx="545">
                  <c:v>28.3</c:v>
                </c:pt>
                <c:pt idx="546">
                  <c:v>150.9</c:v>
                </c:pt>
                <c:pt idx="547">
                  <c:v>64.8</c:v>
                </c:pt>
                <c:pt idx="548">
                  <c:v>13.7</c:v>
                </c:pt>
                <c:pt idx="549">
                  <c:v>149.9</c:v>
                </c:pt>
                <c:pt idx="550">
                  <c:v>139.9</c:v>
                </c:pt>
                <c:pt idx="551">
                  <c:v>135.30000000000001</c:v>
                </c:pt>
                <c:pt idx="552">
                  <c:v>123.5</c:v>
                </c:pt>
                <c:pt idx="553">
                  <c:v>148.6</c:v>
                </c:pt>
                <c:pt idx="554">
                  <c:v>65.400000000000006</c:v>
                </c:pt>
                <c:pt idx="555">
                  <c:v>33</c:v>
                </c:pt>
                <c:pt idx="556">
                  <c:v>28.9</c:v>
                </c:pt>
                <c:pt idx="557">
                  <c:v>65.099999999999994</c:v>
                </c:pt>
                <c:pt idx="558">
                  <c:v>22.2</c:v>
                </c:pt>
                <c:pt idx="559">
                  <c:v>11.1</c:v>
                </c:pt>
                <c:pt idx="560">
                  <c:v>35.200000000000003</c:v>
                </c:pt>
                <c:pt idx="561">
                  <c:v>143.19999999999999</c:v>
                </c:pt>
                <c:pt idx="562">
                  <c:v>152.4</c:v>
                </c:pt>
                <c:pt idx="563">
                  <c:v>151.80000000000001</c:v>
                </c:pt>
                <c:pt idx="564">
                  <c:v>142.6</c:v>
                </c:pt>
                <c:pt idx="565">
                  <c:v>192.2</c:v>
                </c:pt>
                <c:pt idx="566">
                  <c:v>128</c:v>
                </c:pt>
                <c:pt idx="567">
                  <c:v>135.1</c:v>
                </c:pt>
                <c:pt idx="568">
                  <c:v>117.1</c:v>
                </c:pt>
                <c:pt idx="569">
                  <c:v>167.6</c:v>
                </c:pt>
                <c:pt idx="570">
                  <c:v>117.1</c:v>
                </c:pt>
                <c:pt idx="571">
                  <c:v>135.1</c:v>
                </c:pt>
                <c:pt idx="572">
                  <c:v>127.1</c:v>
                </c:pt>
                <c:pt idx="573">
                  <c:v>129.80000000000001</c:v>
                </c:pt>
                <c:pt idx="574">
                  <c:v>117.2</c:v>
                </c:pt>
                <c:pt idx="575">
                  <c:v>161.4</c:v>
                </c:pt>
                <c:pt idx="576">
                  <c:v>117.2</c:v>
                </c:pt>
                <c:pt idx="577">
                  <c:v>129.80000000000001</c:v>
                </c:pt>
                <c:pt idx="578">
                  <c:v>123.3</c:v>
                </c:pt>
                <c:pt idx="579">
                  <c:v>133.5</c:v>
                </c:pt>
                <c:pt idx="580">
                  <c:v>112.8</c:v>
                </c:pt>
                <c:pt idx="581">
                  <c:v>133.5</c:v>
                </c:pt>
                <c:pt idx="582">
                  <c:v>123.3</c:v>
                </c:pt>
                <c:pt idx="583">
                  <c:v>155.69999999999999</c:v>
                </c:pt>
                <c:pt idx="584">
                  <c:v>145.4</c:v>
                </c:pt>
                <c:pt idx="585">
                  <c:v>125.9</c:v>
                </c:pt>
                <c:pt idx="586">
                  <c:v>114.4</c:v>
                </c:pt>
                <c:pt idx="587">
                  <c:v>154.30000000000001</c:v>
                </c:pt>
                <c:pt idx="588">
                  <c:v>114.4</c:v>
                </c:pt>
                <c:pt idx="589">
                  <c:v>125.9</c:v>
                </c:pt>
                <c:pt idx="590">
                  <c:v>119.3</c:v>
                </c:pt>
                <c:pt idx="591">
                  <c:v>47.9</c:v>
                </c:pt>
                <c:pt idx="592">
                  <c:v>53.3</c:v>
                </c:pt>
                <c:pt idx="593">
                  <c:v>53.3</c:v>
                </c:pt>
                <c:pt idx="594">
                  <c:v>47.9</c:v>
                </c:pt>
                <c:pt idx="595">
                  <c:v>59.1</c:v>
                </c:pt>
                <c:pt idx="596">
                  <c:v>27</c:v>
                </c:pt>
                <c:pt idx="597">
                  <c:v>30.2</c:v>
                </c:pt>
                <c:pt idx="598">
                  <c:v>23</c:v>
                </c:pt>
                <c:pt idx="599">
                  <c:v>14.5</c:v>
                </c:pt>
                <c:pt idx="600">
                  <c:v>72.5</c:v>
                </c:pt>
                <c:pt idx="601">
                  <c:v>151.1</c:v>
                </c:pt>
                <c:pt idx="602">
                  <c:v>72.5</c:v>
                </c:pt>
                <c:pt idx="603">
                  <c:v>128.6</c:v>
                </c:pt>
                <c:pt idx="604">
                  <c:v>133.5</c:v>
                </c:pt>
                <c:pt idx="605">
                  <c:v>128.6</c:v>
                </c:pt>
                <c:pt idx="606">
                  <c:v>127.2</c:v>
                </c:pt>
                <c:pt idx="607">
                  <c:v>136.80000000000001</c:v>
                </c:pt>
                <c:pt idx="608">
                  <c:v>127.2</c:v>
                </c:pt>
                <c:pt idx="609">
                  <c:v>191.1</c:v>
                </c:pt>
                <c:pt idx="610">
                  <c:v>29</c:v>
                </c:pt>
                <c:pt idx="611">
                  <c:v>35.200000000000003</c:v>
                </c:pt>
                <c:pt idx="612">
                  <c:v>148.69999999999999</c:v>
                </c:pt>
                <c:pt idx="613">
                  <c:v>123.9</c:v>
                </c:pt>
                <c:pt idx="614">
                  <c:v>149.80000000000001</c:v>
                </c:pt>
                <c:pt idx="615">
                  <c:v>149.80000000000001</c:v>
                </c:pt>
                <c:pt idx="616">
                  <c:v>123.9</c:v>
                </c:pt>
                <c:pt idx="617">
                  <c:v>128.6</c:v>
                </c:pt>
                <c:pt idx="618">
                  <c:v>115.4</c:v>
                </c:pt>
                <c:pt idx="619">
                  <c:v>159</c:v>
                </c:pt>
                <c:pt idx="620">
                  <c:v>115.4</c:v>
                </c:pt>
                <c:pt idx="621">
                  <c:v>128.6</c:v>
                </c:pt>
                <c:pt idx="622">
                  <c:v>136.19999999999999</c:v>
                </c:pt>
                <c:pt idx="623">
                  <c:v>64.2</c:v>
                </c:pt>
                <c:pt idx="624">
                  <c:v>19</c:v>
                </c:pt>
                <c:pt idx="625">
                  <c:v>119.2</c:v>
                </c:pt>
                <c:pt idx="626">
                  <c:v>72</c:v>
                </c:pt>
                <c:pt idx="627">
                  <c:v>57.1</c:v>
                </c:pt>
                <c:pt idx="628">
                  <c:v>62.5</c:v>
                </c:pt>
                <c:pt idx="629">
                  <c:v>163.9</c:v>
                </c:pt>
                <c:pt idx="630">
                  <c:v>137.69</c:v>
                </c:pt>
                <c:pt idx="631">
                  <c:v>140.6</c:v>
                </c:pt>
                <c:pt idx="632">
                  <c:v>130.46</c:v>
                </c:pt>
                <c:pt idx="633">
                  <c:v>129.44999999999999</c:v>
                </c:pt>
                <c:pt idx="634">
                  <c:v>143.88</c:v>
                </c:pt>
                <c:pt idx="635">
                  <c:v>124.59</c:v>
                </c:pt>
                <c:pt idx="636">
                  <c:v>170.23</c:v>
                </c:pt>
                <c:pt idx="637">
                  <c:v>81.099999999999994</c:v>
                </c:pt>
                <c:pt idx="638">
                  <c:v>135.61000000000001</c:v>
                </c:pt>
                <c:pt idx="639">
                  <c:v>127.89</c:v>
                </c:pt>
                <c:pt idx="640">
                  <c:v>128.75</c:v>
                </c:pt>
                <c:pt idx="641">
                  <c:v>129.51</c:v>
                </c:pt>
                <c:pt idx="642">
                  <c:v>128.75</c:v>
                </c:pt>
                <c:pt idx="643">
                  <c:v>127.89</c:v>
                </c:pt>
                <c:pt idx="644">
                  <c:v>22.32</c:v>
                </c:pt>
                <c:pt idx="645">
                  <c:v>22.02</c:v>
                </c:pt>
                <c:pt idx="646">
                  <c:v>24.87</c:v>
                </c:pt>
                <c:pt idx="647">
                  <c:v>29.47</c:v>
                </c:pt>
                <c:pt idx="648">
                  <c:v>155.44</c:v>
                </c:pt>
                <c:pt idx="649">
                  <c:v>62.35</c:v>
                </c:pt>
                <c:pt idx="650">
                  <c:v>46.71</c:v>
                </c:pt>
                <c:pt idx="651">
                  <c:v>153.69999999999999</c:v>
                </c:pt>
                <c:pt idx="652">
                  <c:v>135.9</c:v>
                </c:pt>
                <c:pt idx="653">
                  <c:v>142.19999999999999</c:v>
                </c:pt>
                <c:pt idx="654">
                  <c:v>118.5</c:v>
                </c:pt>
                <c:pt idx="655">
                  <c:v>121.6</c:v>
                </c:pt>
                <c:pt idx="656">
                  <c:v>121.3</c:v>
                </c:pt>
                <c:pt idx="657">
                  <c:v>109.9</c:v>
                </c:pt>
                <c:pt idx="658">
                  <c:v>33</c:v>
                </c:pt>
                <c:pt idx="659">
                  <c:v>136.9</c:v>
                </c:pt>
                <c:pt idx="660">
                  <c:v>128.6</c:v>
                </c:pt>
                <c:pt idx="661">
                  <c:v>128.69999999999999</c:v>
                </c:pt>
                <c:pt idx="662">
                  <c:v>126.5</c:v>
                </c:pt>
                <c:pt idx="663">
                  <c:v>128.69999999999999</c:v>
                </c:pt>
                <c:pt idx="664">
                  <c:v>128.6</c:v>
                </c:pt>
                <c:pt idx="665">
                  <c:v>29.8</c:v>
                </c:pt>
                <c:pt idx="666">
                  <c:v>160.80000000000001</c:v>
                </c:pt>
                <c:pt idx="667">
                  <c:v>125.7</c:v>
                </c:pt>
                <c:pt idx="668">
                  <c:v>130</c:v>
                </c:pt>
                <c:pt idx="669">
                  <c:v>107.4</c:v>
                </c:pt>
                <c:pt idx="670">
                  <c:v>143.5</c:v>
                </c:pt>
                <c:pt idx="671">
                  <c:v>124.2</c:v>
                </c:pt>
                <c:pt idx="672">
                  <c:v>147.1</c:v>
                </c:pt>
                <c:pt idx="673">
                  <c:v>162.69999999999999</c:v>
                </c:pt>
                <c:pt idx="674">
                  <c:v>129.5</c:v>
                </c:pt>
                <c:pt idx="675">
                  <c:v>141.4</c:v>
                </c:pt>
                <c:pt idx="676">
                  <c:v>115.2</c:v>
                </c:pt>
                <c:pt idx="677">
                  <c:v>162.19999999999999</c:v>
                </c:pt>
                <c:pt idx="678">
                  <c:v>114.7</c:v>
                </c:pt>
                <c:pt idx="679">
                  <c:v>130.4</c:v>
                </c:pt>
                <c:pt idx="680">
                  <c:v>61.4</c:v>
                </c:pt>
                <c:pt idx="681">
                  <c:v>56.1</c:v>
                </c:pt>
                <c:pt idx="682">
                  <c:v>56.4</c:v>
                </c:pt>
                <c:pt idx="683">
                  <c:v>27.9</c:v>
                </c:pt>
                <c:pt idx="684">
                  <c:v>204.3</c:v>
                </c:pt>
                <c:pt idx="685">
                  <c:v>64.900000000000006</c:v>
                </c:pt>
                <c:pt idx="686">
                  <c:v>63.3</c:v>
                </c:pt>
                <c:pt idx="687">
                  <c:v>38.200000000000003</c:v>
                </c:pt>
                <c:pt idx="688">
                  <c:v>23.7</c:v>
                </c:pt>
                <c:pt idx="689">
                  <c:v>122.9</c:v>
                </c:pt>
                <c:pt idx="690">
                  <c:v>132.6</c:v>
                </c:pt>
                <c:pt idx="691">
                  <c:v>25.7</c:v>
                </c:pt>
                <c:pt idx="692">
                  <c:v>16.2</c:v>
                </c:pt>
                <c:pt idx="693">
                  <c:v>17.7</c:v>
                </c:pt>
                <c:pt idx="694">
                  <c:v>104.5</c:v>
                </c:pt>
                <c:pt idx="695">
                  <c:v>161.19999999999999</c:v>
                </c:pt>
                <c:pt idx="696">
                  <c:v>98.3</c:v>
                </c:pt>
                <c:pt idx="697">
                  <c:v>161.19999999999999</c:v>
                </c:pt>
                <c:pt idx="698">
                  <c:v>104.5</c:v>
                </c:pt>
                <c:pt idx="699">
                  <c:v>136.9</c:v>
                </c:pt>
                <c:pt idx="700">
                  <c:v>102.8</c:v>
                </c:pt>
                <c:pt idx="701">
                  <c:v>159</c:v>
                </c:pt>
                <c:pt idx="702">
                  <c:v>161.4</c:v>
                </c:pt>
                <c:pt idx="703">
                  <c:v>104.4</c:v>
                </c:pt>
                <c:pt idx="704">
                  <c:v>138.5</c:v>
                </c:pt>
                <c:pt idx="705">
                  <c:v>108.7</c:v>
                </c:pt>
                <c:pt idx="706">
                  <c:v>56.6</c:v>
                </c:pt>
                <c:pt idx="707">
                  <c:v>55.4</c:v>
                </c:pt>
                <c:pt idx="708">
                  <c:v>55.4</c:v>
                </c:pt>
                <c:pt idx="709">
                  <c:v>127.7</c:v>
                </c:pt>
                <c:pt idx="710">
                  <c:v>128.6</c:v>
                </c:pt>
                <c:pt idx="711">
                  <c:v>127.3</c:v>
                </c:pt>
                <c:pt idx="712">
                  <c:v>138.6</c:v>
                </c:pt>
                <c:pt idx="713">
                  <c:v>127.3</c:v>
                </c:pt>
                <c:pt idx="714">
                  <c:v>128.6</c:v>
                </c:pt>
                <c:pt idx="715">
                  <c:v>56.5</c:v>
                </c:pt>
                <c:pt idx="716">
                  <c:v>138.6</c:v>
                </c:pt>
                <c:pt idx="717">
                  <c:v>127.3</c:v>
                </c:pt>
                <c:pt idx="718">
                  <c:v>128.6</c:v>
                </c:pt>
                <c:pt idx="719">
                  <c:v>127.7</c:v>
                </c:pt>
                <c:pt idx="720">
                  <c:v>128.6</c:v>
                </c:pt>
                <c:pt idx="721">
                  <c:v>127.3</c:v>
                </c:pt>
                <c:pt idx="722">
                  <c:v>120.8</c:v>
                </c:pt>
                <c:pt idx="723">
                  <c:v>54.1</c:v>
                </c:pt>
                <c:pt idx="724">
                  <c:v>135.30000000000001</c:v>
                </c:pt>
                <c:pt idx="725">
                  <c:v>119.3</c:v>
                </c:pt>
                <c:pt idx="726">
                  <c:v>135.30000000000001</c:v>
                </c:pt>
                <c:pt idx="727">
                  <c:v>119.3</c:v>
                </c:pt>
                <c:pt idx="728">
                  <c:v>128.1</c:v>
                </c:pt>
                <c:pt idx="729">
                  <c:v>114.2</c:v>
                </c:pt>
                <c:pt idx="730">
                  <c:v>156.80000000000001</c:v>
                </c:pt>
                <c:pt idx="731">
                  <c:v>114.2</c:v>
                </c:pt>
                <c:pt idx="732">
                  <c:v>128.1</c:v>
                </c:pt>
                <c:pt idx="733">
                  <c:v>129.6</c:v>
                </c:pt>
                <c:pt idx="734">
                  <c:v>72.5</c:v>
                </c:pt>
                <c:pt idx="735">
                  <c:v>67.8</c:v>
                </c:pt>
                <c:pt idx="736">
                  <c:v>192.8</c:v>
                </c:pt>
                <c:pt idx="737">
                  <c:v>100.4</c:v>
                </c:pt>
                <c:pt idx="738">
                  <c:v>175.4</c:v>
                </c:pt>
                <c:pt idx="739">
                  <c:v>172.2</c:v>
                </c:pt>
                <c:pt idx="740">
                  <c:v>119.6</c:v>
                </c:pt>
                <c:pt idx="741">
                  <c:v>144.5</c:v>
                </c:pt>
                <c:pt idx="742">
                  <c:v>125.1</c:v>
                </c:pt>
                <c:pt idx="743">
                  <c:v>148.4</c:v>
                </c:pt>
                <c:pt idx="744">
                  <c:v>132.69999999999999</c:v>
                </c:pt>
                <c:pt idx="745">
                  <c:v>146.4</c:v>
                </c:pt>
                <c:pt idx="746">
                  <c:v>12.1</c:v>
                </c:pt>
                <c:pt idx="747">
                  <c:v>30.3</c:v>
                </c:pt>
                <c:pt idx="748">
                  <c:v>44</c:v>
                </c:pt>
                <c:pt idx="749">
                  <c:v>31.9</c:v>
                </c:pt>
                <c:pt idx="750">
                  <c:v>29.5</c:v>
                </c:pt>
                <c:pt idx="751">
                  <c:v>11.1</c:v>
                </c:pt>
                <c:pt idx="752">
                  <c:v>18.8</c:v>
                </c:pt>
                <c:pt idx="753">
                  <c:v>21.1</c:v>
                </c:pt>
                <c:pt idx="754">
                  <c:v>174.6</c:v>
                </c:pt>
                <c:pt idx="755">
                  <c:v>97.2</c:v>
                </c:pt>
                <c:pt idx="756">
                  <c:v>32.9</c:v>
                </c:pt>
                <c:pt idx="757">
                  <c:v>29</c:v>
                </c:pt>
                <c:pt idx="758">
                  <c:v>20.9</c:v>
                </c:pt>
                <c:pt idx="759">
                  <c:v>29.6</c:v>
                </c:pt>
                <c:pt idx="760">
                  <c:v>35.6</c:v>
                </c:pt>
                <c:pt idx="761">
                  <c:v>80.2</c:v>
                </c:pt>
                <c:pt idx="762">
                  <c:v>35.5</c:v>
                </c:pt>
                <c:pt idx="763">
                  <c:v>26.9</c:v>
                </c:pt>
                <c:pt idx="764">
                  <c:v>22.5</c:v>
                </c:pt>
                <c:pt idx="765">
                  <c:v>13.9</c:v>
                </c:pt>
                <c:pt idx="766">
                  <c:v>171.9</c:v>
                </c:pt>
                <c:pt idx="767">
                  <c:v>133.30000000000001</c:v>
                </c:pt>
                <c:pt idx="768">
                  <c:v>158.4</c:v>
                </c:pt>
                <c:pt idx="769">
                  <c:v>121.1</c:v>
                </c:pt>
                <c:pt idx="770">
                  <c:v>156.30000000000001</c:v>
                </c:pt>
                <c:pt idx="771">
                  <c:v>111.2</c:v>
                </c:pt>
                <c:pt idx="772">
                  <c:v>130.30000000000001</c:v>
                </c:pt>
                <c:pt idx="773">
                  <c:v>119.6</c:v>
                </c:pt>
                <c:pt idx="774">
                  <c:v>130</c:v>
                </c:pt>
                <c:pt idx="775">
                  <c:v>55.5</c:v>
                </c:pt>
                <c:pt idx="776">
                  <c:v>161.5</c:v>
                </c:pt>
                <c:pt idx="777">
                  <c:v>114.4</c:v>
                </c:pt>
                <c:pt idx="778">
                  <c:v>163.19999999999999</c:v>
                </c:pt>
                <c:pt idx="779">
                  <c:v>114.7</c:v>
                </c:pt>
                <c:pt idx="780">
                  <c:v>129</c:v>
                </c:pt>
                <c:pt idx="781">
                  <c:v>103.6</c:v>
                </c:pt>
                <c:pt idx="782">
                  <c:v>55.6</c:v>
                </c:pt>
                <c:pt idx="783">
                  <c:v>187.8</c:v>
                </c:pt>
                <c:pt idx="784">
                  <c:v>92.1</c:v>
                </c:pt>
                <c:pt idx="785">
                  <c:v>37.5</c:v>
                </c:pt>
                <c:pt idx="786">
                  <c:v>32.700000000000003</c:v>
                </c:pt>
                <c:pt idx="787">
                  <c:v>23</c:v>
                </c:pt>
                <c:pt idx="788">
                  <c:v>25</c:v>
                </c:pt>
                <c:pt idx="789">
                  <c:v>23</c:v>
                </c:pt>
                <c:pt idx="790">
                  <c:v>32.700000000000003</c:v>
                </c:pt>
                <c:pt idx="791">
                  <c:v>148.5</c:v>
                </c:pt>
                <c:pt idx="792">
                  <c:v>124.6</c:v>
                </c:pt>
                <c:pt idx="793">
                  <c:v>135.6</c:v>
                </c:pt>
                <c:pt idx="794">
                  <c:v>141.69999999999999</c:v>
                </c:pt>
                <c:pt idx="795">
                  <c:v>149.9</c:v>
                </c:pt>
                <c:pt idx="796">
                  <c:v>36.700000000000003</c:v>
                </c:pt>
                <c:pt idx="797">
                  <c:v>111.3</c:v>
                </c:pt>
                <c:pt idx="798">
                  <c:v>147</c:v>
                </c:pt>
                <c:pt idx="799">
                  <c:v>143.9</c:v>
                </c:pt>
                <c:pt idx="800">
                  <c:v>104.5</c:v>
                </c:pt>
                <c:pt idx="801">
                  <c:v>166.7</c:v>
                </c:pt>
                <c:pt idx="802">
                  <c:v>52.1</c:v>
                </c:pt>
                <c:pt idx="803">
                  <c:v>18.600000000000001</c:v>
                </c:pt>
                <c:pt idx="804">
                  <c:v>187.4</c:v>
                </c:pt>
                <c:pt idx="805">
                  <c:v>96.8</c:v>
                </c:pt>
                <c:pt idx="806">
                  <c:v>22.1</c:v>
                </c:pt>
                <c:pt idx="807">
                  <c:v>41</c:v>
                </c:pt>
                <c:pt idx="808">
                  <c:v>44.9</c:v>
                </c:pt>
                <c:pt idx="809">
                  <c:v>167.3</c:v>
                </c:pt>
                <c:pt idx="810">
                  <c:v>171.6</c:v>
                </c:pt>
                <c:pt idx="811">
                  <c:v>60.6</c:v>
                </c:pt>
                <c:pt idx="812">
                  <c:v>14.2</c:v>
                </c:pt>
                <c:pt idx="813">
                  <c:v>155.6</c:v>
                </c:pt>
                <c:pt idx="814">
                  <c:v>52.8</c:v>
                </c:pt>
                <c:pt idx="815">
                  <c:v>179</c:v>
                </c:pt>
                <c:pt idx="816">
                  <c:v>130.69999999999999</c:v>
                </c:pt>
                <c:pt idx="817">
                  <c:v>142.19999999999999</c:v>
                </c:pt>
                <c:pt idx="818">
                  <c:v>133.9</c:v>
                </c:pt>
                <c:pt idx="819">
                  <c:v>134.80000000000001</c:v>
                </c:pt>
                <c:pt idx="820">
                  <c:v>115.3</c:v>
                </c:pt>
                <c:pt idx="821">
                  <c:v>157.69999999999999</c:v>
                </c:pt>
                <c:pt idx="822">
                  <c:v>168.4</c:v>
                </c:pt>
                <c:pt idx="823">
                  <c:v>52.7</c:v>
                </c:pt>
                <c:pt idx="824">
                  <c:v>56.1</c:v>
                </c:pt>
                <c:pt idx="825">
                  <c:v>127.9</c:v>
                </c:pt>
                <c:pt idx="826">
                  <c:v>132</c:v>
                </c:pt>
                <c:pt idx="827">
                  <c:v>131.80000000000001</c:v>
                </c:pt>
                <c:pt idx="828">
                  <c:v>134.69999999999999</c:v>
                </c:pt>
                <c:pt idx="829">
                  <c:v>178.6</c:v>
                </c:pt>
                <c:pt idx="830">
                  <c:v>113</c:v>
                </c:pt>
                <c:pt idx="831">
                  <c:v>166.7</c:v>
                </c:pt>
                <c:pt idx="832">
                  <c:v>119.3</c:v>
                </c:pt>
                <c:pt idx="833">
                  <c:v>45.5</c:v>
                </c:pt>
                <c:pt idx="834">
                  <c:v>14.2</c:v>
                </c:pt>
                <c:pt idx="835">
                  <c:v>43.7</c:v>
                </c:pt>
                <c:pt idx="836">
                  <c:v>13.7</c:v>
                </c:pt>
                <c:pt idx="837">
                  <c:v>7.6</c:v>
                </c:pt>
                <c:pt idx="838">
                  <c:v>27.7</c:v>
                </c:pt>
                <c:pt idx="839">
                  <c:v>78.599999999999994</c:v>
                </c:pt>
                <c:pt idx="840">
                  <c:v>42.4</c:v>
                </c:pt>
                <c:pt idx="841">
                  <c:v>53.7</c:v>
                </c:pt>
                <c:pt idx="842">
                  <c:v>38.4</c:v>
                </c:pt>
                <c:pt idx="843">
                  <c:v>38</c:v>
                </c:pt>
                <c:pt idx="844">
                  <c:v>60.7</c:v>
                </c:pt>
                <c:pt idx="845">
                  <c:v>148.9</c:v>
                </c:pt>
                <c:pt idx="846">
                  <c:v>108.2</c:v>
                </c:pt>
                <c:pt idx="847">
                  <c:v>36.299999999999997</c:v>
                </c:pt>
                <c:pt idx="848">
                  <c:v>23.2</c:v>
                </c:pt>
                <c:pt idx="849">
                  <c:v>135.6</c:v>
                </c:pt>
                <c:pt idx="850">
                  <c:v>121.4</c:v>
                </c:pt>
                <c:pt idx="851">
                  <c:v>125.8</c:v>
                </c:pt>
                <c:pt idx="852">
                  <c:v>132.6</c:v>
                </c:pt>
                <c:pt idx="853">
                  <c:v>144.5</c:v>
                </c:pt>
                <c:pt idx="854">
                  <c:v>122.7</c:v>
                </c:pt>
                <c:pt idx="855">
                  <c:v>18.399999999999999</c:v>
                </c:pt>
                <c:pt idx="856">
                  <c:v>18.399999999999999</c:v>
                </c:pt>
                <c:pt idx="857">
                  <c:v>168.6</c:v>
                </c:pt>
                <c:pt idx="858">
                  <c:v>15.5</c:v>
                </c:pt>
                <c:pt idx="859">
                  <c:v>62.7</c:v>
                </c:pt>
                <c:pt idx="860">
                  <c:v>23</c:v>
                </c:pt>
                <c:pt idx="861">
                  <c:v>157.19999999999999</c:v>
                </c:pt>
                <c:pt idx="862">
                  <c:v>108.8</c:v>
                </c:pt>
                <c:pt idx="863">
                  <c:v>126.2</c:v>
                </c:pt>
                <c:pt idx="864">
                  <c:v>103.5</c:v>
                </c:pt>
                <c:pt idx="865">
                  <c:v>152.1</c:v>
                </c:pt>
                <c:pt idx="866">
                  <c:v>119.4</c:v>
                </c:pt>
                <c:pt idx="867">
                  <c:v>155</c:v>
                </c:pt>
                <c:pt idx="868">
                  <c:v>100</c:v>
                </c:pt>
                <c:pt idx="869">
                  <c:v>133.19999999999999</c:v>
                </c:pt>
                <c:pt idx="870">
                  <c:v>102.6</c:v>
                </c:pt>
                <c:pt idx="871">
                  <c:v>162.4</c:v>
                </c:pt>
                <c:pt idx="872">
                  <c:v>102.4</c:v>
                </c:pt>
                <c:pt idx="873">
                  <c:v>159.80000000000001</c:v>
                </c:pt>
                <c:pt idx="874">
                  <c:v>105.1</c:v>
                </c:pt>
                <c:pt idx="875">
                  <c:v>55.7</c:v>
                </c:pt>
                <c:pt idx="876">
                  <c:v>142.5</c:v>
                </c:pt>
                <c:pt idx="877">
                  <c:v>152.4</c:v>
                </c:pt>
                <c:pt idx="878">
                  <c:v>181.4</c:v>
                </c:pt>
                <c:pt idx="879">
                  <c:v>199.6</c:v>
                </c:pt>
                <c:pt idx="880">
                  <c:v>44.2</c:v>
                </c:pt>
                <c:pt idx="881">
                  <c:v>46.3</c:v>
                </c:pt>
                <c:pt idx="882">
                  <c:v>35.299999999999997</c:v>
                </c:pt>
                <c:pt idx="883">
                  <c:v>143.69999999999999</c:v>
                </c:pt>
                <c:pt idx="884">
                  <c:v>117.4</c:v>
                </c:pt>
                <c:pt idx="885">
                  <c:v>42.6</c:v>
                </c:pt>
                <c:pt idx="886">
                  <c:v>40.200000000000003</c:v>
                </c:pt>
                <c:pt idx="887">
                  <c:v>80</c:v>
                </c:pt>
                <c:pt idx="888">
                  <c:v>176.1</c:v>
                </c:pt>
                <c:pt idx="889">
                  <c:v>70.7</c:v>
                </c:pt>
                <c:pt idx="890">
                  <c:v>33.6</c:v>
                </c:pt>
                <c:pt idx="891">
                  <c:v>24.5</c:v>
                </c:pt>
                <c:pt idx="892">
                  <c:v>29.2</c:v>
                </c:pt>
                <c:pt idx="893">
                  <c:v>31.9</c:v>
                </c:pt>
                <c:pt idx="894">
                  <c:v>22.7</c:v>
                </c:pt>
                <c:pt idx="895">
                  <c:v>14.2</c:v>
                </c:pt>
                <c:pt idx="896">
                  <c:v>28.6</c:v>
                </c:pt>
                <c:pt idx="897">
                  <c:v>24.5</c:v>
                </c:pt>
                <c:pt idx="898">
                  <c:v>24.4</c:v>
                </c:pt>
                <c:pt idx="899">
                  <c:v>119.1</c:v>
                </c:pt>
                <c:pt idx="900">
                  <c:v>123.8</c:v>
                </c:pt>
                <c:pt idx="901">
                  <c:v>127.1</c:v>
                </c:pt>
                <c:pt idx="902">
                  <c:v>110.9</c:v>
                </c:pt>
                <c:pt idx="903">
                  <c:v>132.9</c:v>
                </c:pt>
                <c:pt idx="904">
                  <c:v>145.30000000000001</c:v>
                </c:pt>
                <c:pt idx="905">
                  <c:v>46.5</c:v>
                </c:pt>
                <c:pt idx="906">
                  <c:v>119.2</c:v>
                </c:pt>
                <c:pt idx="907">
                  <c:v>155.19999999999999</c:v>
                </c:pt>
                <c:pt idx="908">
                  <c:v>115.5</c:v>
                </c:pt>
                <c:pt idx="909">
                  <c:v>129.80000000000001</c:v>
                </c:pt>
                <c:pt idx="910">
                  <c:v>121.8</c:v>
                </c:pt>
                <c:pt idx="911">
                  <c:v>129.5</c:v>
                </c:pt>
                <c:pt idx="912">
                  <c:v>127</c:v>
                </c:pt>
                <c:pt idx="913">
                  <c:v>128.6</c:v>
                </c:pt>
                <c:pt idx="914">
                  <c:v>133.80000000000001</c:v>
                </c:pt>
                <c:pt idx="915">
                  <c:v>128.6</c:v>
                </c:pt>
                <c:pt idx="916">
                  <c:v>127</c:v>
                </c:pt>
                <c:pt idx="917">
                  <c:v>135.80000000000001</c:v>
                </c:pt>
                <c:pt idx="918">
                  <c:v>190.1</c:v>
                </c:pt>
                <c:pt idx="919">
                  <c:v>37.200000000000003</c:v>
                </c:pt>
                <c:pt idx="920">
                  <c:v>33.700000000000003</c:v>
                </c:pt>
                <c:pt idx="921">
                  <c:v>174.3</c:v>
                </c:pt>
                <c:pt idx="922">
                  <c:v>72.900000000000006</c:v>
                </c:pt>
                <c:pt idx="923">
                  <c:v>118</c:v>
                </c:pt>
                <c:pt idx="924">
                  <c:v>145.80000000000001</c:v>
                </c:pt>
                <c:pt idx="925">
                  <c:v>129.1</c:v>
                </c:pt>
                <c:pt idx="926">
                  <c:v>125.2</c:v>
                </c:pt>
                <c:pt idx="927">
                  <c:v>118.3</c:v>
                </c:pt>
                <c:pt idx="928">
                  <c:v>125.6</c:v>
                </c:pt>
                <c:pt idx="929">
                  <c:v>175.1</c:v>
                </c:pt>
                <c:pt idx="930">
                  <c:v>79.3</c:v>
                </c:pt>
                <c:pt idx="931">
                  <c:v>32.9</c:v>
                </c:pt>
                <c:pt idx="932">
                  <c:v>45.6</c:v>
                </c:pt>
                <c:pt idx="933">
                  <c:v>30.1</c:v>
                </c:pt>
                <c:pt idx="934">
                  <c:v>47.9</c:v>
                </c:pt>
                <c:pt idx="935">
                  <c:v>43.8</c:v>
                </c:pt>
                <c:pt idx="936">
                  <c:v>24.1</c:v>
                </c:pt>
                <c:pt idx="937">
                  <c:v>24.1</c:v>
                </c:pt>
                <c:pt idx="938">
                  <c:v>47.6</c:v>
                </c:pt>
                <c:pt idx="939">
                  <c:v>121.5</c:v>
                </c:pt>
                <c:pt idx="940">
                  <c:v>7.6</c:v>
                </c:pt>
                <c:pt idx="941">
                  <c:v>8.1999999999999993</c:v>
                </c:pt>
                <c:pt idx="942">
                  <c:v>44.8</c:v>
                </c:pt>
                <c:pt idx="943">
                  <c:v>203</c:v>
                </c:pt>
                <c:pt idx="944">
                  <c:v>47.9</c:v>
                </c:pt>
                <c:pt idx="945">
                  <c:v>11.2</c:v>
                </c:pt>
                <c:pt idx="946">
                  <c:v>46</c:v>
                </c:pt>
                <c:pt idx="947">
                  <c:v>13.8</c:v>
                </c:pt>
                <c:pt idx="948">
                  <c:v>23.4</c:v>
                </c:pt>
                <c:pt idx="949">
                  <c:v>13.8</c:v>
                </c:pt>
              </c:numCache>
            </c:numRef>
          </c:xVal>
          <c:yVal>
            <c:numRef>
              <c:f>'13c-daten'!$L$2:$L$951</c:f>
              <c:numCache>
                <c:formatCode>General</c:formatCode>
                <c:ptCount val="950"/>
                <c:pt idx="0">
                  <c:v>157.97</c:v>
                </c:pt>
                <c:pt idx="1">
                  <c:v>106.7</c:v>
                </c:pt>
                <c:pt idx="2">
                  <c:v>126.62</c:v>
                </c:pt>
                <c:pt idx="3">
                  <c:v>124.34</c:v>
                </c:pt>
                <c:pt idx="4">
                  <c:v>123.44</c:v>
                </c:pt>
                <c:pt idx="5">
                  <c:v>114.7</c:v>
                </c:pt>
                <c:pt idx="6">
                  <c:v>146.93</c:v>
                </c:pt>
                <c:pt idx="7">
                  <c:v>52.04</c:v>
                </c:pt>
                <c:pt idx="8">
                  <c:v>168.48</c:v>
                </c:pt>
                <c:pt idx="9">
                  <c:v>101.27</c:v>
                </c:pt>
                <c:pt idx="10">
                  <c:v>161.91999999999999</c:v>
                </c:pt>
                <c:pt idx="11">
                  <c:v>64.22</c:v>
                </c:pt>
                <c:pt idx="12">
                  <c:v>11.48</c:v>
                </c:pt>
                <c:pt idx="13">
                  <c:v>142.69</c:v>
                </c:pt>
                <c:pt idx="14">
                  <c:v>85.75</c:v>
                </c:pt>
                <c:pt idx="15">
                  <c:v>152.55000000000001</c:v>
                </c:pt>
                <c:pt idx="16">
                  <c:v>19.96</c:v>
                </c:pt>
                <c:pt idx="17">
                  <c:v>102.9</c:v>
                </c:pt>
                <c:pt idx="18">
                  <c:v>89.85</c:v>
                </c:pt>
                <c:pt idx="19">
                  <c:v>92.45</c:v>
                </c:pt>
                <c:pt idx="20">
                  <c:v>74.459999999999994</c:v>
                </c:pt>
                <c:pt idx="21">
                  <c:v>39.700000000000003</c:v>
                </c:pt>
                <c:pt idx="22">
                  <c:v>66</c:v>
                </c:pt>
                <c:pt idx="23">
                  <c:v>120.91</c:v>
                </c:pt>
                <c:pt idx="24">
                  <c:v>155.59</c:v>
                </c:pt>
                <c:pt idx="25">
                  <c:v>103.45</c:v>
                </c:pt>
                <c:pt idx="26">
                  <c:v>155.13999999999999</c:v>
                </c:pt>
                <c:pt idx="27">
                  <c:v>123.26</c:v>
                </c:pt>
                <c:pt idx="28">
                  <c:v>142.34</c:v>
                </c:pt>
                <c:pt idx="29">
                  <c:v>139.25</c:v>
                </c:pt>
                <c:pt idx="30">
                  <c:v>126.91</c:v>
                </c:pt>
                <c:pt idx="31">
                  <c:v>103.69</c:v>
                </c:pt>
                <c:pt idx="32">
                  <c:v>150.08000000000001</c:v>
                </c:pt>
                <c:pt idx="33">
                  <c:v>99.44</c:v>
                </c:pt>
                <c:pt idx="34">
                  <c:v>148.68</c:v>
                </c:pt>
                <c:pt idx="35">
                  <c:v>16.809999999999999</c:v>
                </c:pt>
                <c:pt idx="36">
                  <c:v>168.04</c:v>
                </c:pt>
                <c:pt idx="37">
                  <c:v>51.2</c:v>
                </c:pt>
                <c:pt idx="38">
                  <c:v>51.96</c:v>
                </c:pt>
                <c:pt idx="39">
                  <c:v>166.35</c:v>
                </c:pt>
                <c:pt idx="40">
                  <c:v>50.44</c:v>
                </c:pt>
                <c:pt idx="41">
                  <c:v>64.44</c:v>
                </c:pt>
                <c:pt idx="42">
                  <c:v>73.569999999999993</c:v>
                </c:pt>
                <c:pt idx="43">
                  <c:v>24.71</c:v>
                </c:pt>
                <c:pt idx="44">
                  <c:v>61.1</c:v>
                </c:pt>
                <c:pt idx="45">
                  <c:v>176.81</c:v>
                </c:pt>
                <c:pt idx="46">
                  <c:v>50.28</c:v>
                </c:pt>
                <c:pt idx="47">
                  <c:v>44.45</c:v>
                </c:pt>
                <c:pt idx="48">
                  <c:v>134.13999999999999</c:v>
                </c:pt>
                <c:pt idx="49">
                  <c:v>116.2</c:v>
                </c:pt>
                <c:pt idx="50">
                  <c:v>158.99</c:v>
                </c:pt>
                <c:pt idx="51">
                  <c:v>113.8</c:v>
                </c:pt>
                <c:pt idx="52">
                  <c:v>90.05</c:v>
                </c:pt>
                <c:pt idx="53">
                  <c:v>152.80000000000001</c:v>
                </c:pt>
                <c:pt idx="54">
                  <c:v>120.81</c:v>
                </c:pt>
                <c:pt idx="55">
                  <c:v>119.64</c:v>
                </c:pt>
                <c:pt idx="56">
                  <c:v>140.62</c:v>
                </c:pt>
                <c:pt idx="57">
                  <c:v>126.01</c:v>
                </c:pt>
                <c:pt idx="58">
                  <c:v>152.88</c:v>
                </c:pt>
                <c:pt idx="59">
                  <c:v>28.53</c:v>
                </c:pt>
                <c:pt idx="60">
                  <c:v>167.28</c:v>
                </c:pt>
                <c:pt idx="61">
                  <c:v>50.16</c:v>
                </c:pt>
                <c:pt idx="62">
                  <c:v>52.53</c:v>
                </c:pt>
                <c:pt idx="63">
                  <c:v>125.43</c:v>
                </c:pt>
                <c:pt idx="64">
                  <c:v>124.07</c:v>
                </c:pt>
                <c:pt idx="65">
                  <c:v>125.66</c:v>
                </c:pt>
                <c:pt idx="66">
                  <c:v>128.47999999999999</c:v>
                </c:pt>
                <c:pt idx="67">
                  <c:v>137.97999999999999</c:v>
                </c:pt>
                <c:pt idx="68">
                  <c:v>127.89</c:v>
                </c:pt>
                <c:pt idx="69">
                  <c:v>51.58</c:v>
                </c:pt>
                <c:pt idx="70">
                  <c:v>21.99</c:v>
                </c:pt>
                <c:pt idx="71">
                  <c:v>26.25</c:v>
                </c:pt>
                <c:pt idx="72">
                  <c:v>103.74</c:v>
                </c:pt>
                <c:pt idx="73">
                  <c:v>46.97</c:v>
                </c:pt>
                <c:pt idx="74">
                  <c:v>46.02</c:v>
                </c:pt>
                <c:pt idx="75">
                  <c:v>100.31</c:v>
                </c:pt>
                <c:pt idx="76">
                  <c:v>151.56</c:v>
                </c:pt>
                <c:pt idx="77">
                  <c:v>116.74</c:v>
                </c:pt>
                <c:pt idx="78">
                  <c:v>105.43</c:v>
                </c:pt>
                <c:pt idx="79">
                  <c:v>157.79</c:v>
                </c:pt>
                <c:pt idx="80">
                  <c:v>132.93</c:v>
                </c:pt>
                <c:pt idx="81">
                  <c:v>100.36</c:v>
                </c:pt>
                <c:pt idx="82">
                  <c:v>18.11</c:v>
                </c:pt>
                <c:pt idx="83">
                  <c:v>208.13</c:v>
                </c:pt>
                <c:pt idx="84">
                  <c:v>20.82</c:v>
                </c:pt>
                <c:pt idx="85">
                  <c:v>52.38</c:v>
                </c:pt>
                <c:pt idx="86">
                  <c:v>138.27000000000001</c:v>
                </c:pt>
                <c:pt idx="87">
                  <c:v>134.88</c:v>
                </c:pt>
                <c:pt idx="88">
                  <c:v>143.97</c:v>
                </c:pt>
                <c:pt idx="89">
                  <c:v>156.85</c:v>
                </c:pt>
                <c:pt idx="90">
                  <c:v>61.04</c:v>
                </c:pt>
                <c:pt idx="91">
                  <c:v>12.16</c:v>
                </c:pt>
                <c:pt idx="92">
                  <c:v>18.809999999999999</c:v>
                </c:pt>
                <c:pt idx="93">
                  <c:v>130.83000000000001</c:v>
                </c:pt>
                <c:pt idx="94">
                  <c:v>126.25</c:v>
                </c:pt>
                <c:pt idx="95">
                  <c:v>126.94</c:v>
                </c:pt>
                <c:pt idx="96">
                  <c:v>140.94</c:v>
                </c:pt>
                <c:pt idx="97">
                  <c:v>127.19</c:v>
                </c:pt>
                <c:pt idx="98">
                  <c:v>126.87</c:v>
                </c:pt>
                <c:pt idx="99">
                  <c:v>150.56</c:v>
                </c:pt>
                <c:pt idx="100">
                  <c:v>137.74</c:v>
                </c:pt>
                <c:pt idx="101">
                  <c:v>188.72</c:v>
                </c:pt>
                <c:pt idx="102">
                  <c:v>26.57</c:v>
                </c:pt>
                <c:pt idx="103">
                  <c:v>26.75</c:v>
                </c:pt>
                <c:pt idx="104">
                  <c:v>34.47</c:v>
                </c:pt>
                <c:pt idx="105">
                  <c:v>58.63</c:v>
                </c:pt>
                <c:pt idx="106">
                  <c:v>50.17</c:v>
                </c:pt>
                <c:pt idx="107">
                  <c:v>140.56</c:v>
                </c:pt>
                <c:pt idx="108">
                  <c:v>128.63999999999999</c:v>
                </c:pt>
                <c:pt idx="109">
                  <c:v>125.3</c:v>
                </c:pt>
                <c:pt idx="110">
                  <c:v>124.74</c:v>
                </c:pt>
                <c:pt idx="111">
                  <c:v>123.98</c:v>
                </c:pt>
                <c:pt idx="112">
                  <c:v>129.88</c:v>
                </c:pt>
                <c:pt idx="113">
                  <c:v>139.63</c:v>
                </c:pt>
                <c:pt idx="114">
                  <c:v>127.55</c:v>
                </c:pt>
                <c:pt idx="115">
                  <c:v>125.8</c:v>
                </c:pt>
                <c:pt idx="116">
                  <c:v>125.16</c:v>
                </c:pt>
                <c:pt idx="117">
                  <c:v>125.54</c:v>
                </c:pt>
                <c:pt idx="118">
                  <c:v>125.75</c:v>
                </c:pt>
                <c:pt idx="119">
                  <c:v>175.86</c:v>
                </c:pt>
                <c:pt idx="120">
                  <c:v>178.44</c:v>
                </c:pt>
                <c:pt idx="121">
                  <c:v>112.92</c:v>
                </c:pt>
                <c:pt idx="122">
                  <c:v>171.56</c:v>
                </c:pt>
                <c:pt idx="123">
                  <c:v>34.03</c:v>
                </c:pt>
                <c:pt idx="124">
                  <c:v>32.340000000000003</c:v>
                </c:pt>
                <c:pt idx="125">
                  <c:v>36.65</c:v>
                </c:pt>
                <c:pt idx="126">
                  <c:v>29.97</c:v>
                </c:pt>
                <c:pt idx="127">
                  <c:v>29.81</c:v>
                </c:pt>
                <c:pt idx="128">
                  <c:v>25.96</c:v>
                </c:pt>
                <c:pt idx="129">
                  <c:v>14.88</c:v>
                </c:pt>
                <c:pt idx="130">
                  <c:v>14.1</c:v>
                </c:pt>
                <c:pt idx="131">
                  <c:v>13.64</c:v>
                </c:pt>
                <c:pt idx="132">
                  <c:v>47.9</c:v>
                </c:pt>
                <c:pt idx="133">
                  <c:v>43.64</c:v>
                </c:pt>
                <c:pt idx="134">
                  <c:v>156.38999999999999</c:v>
                </c:pt>
                <c:pt idx="135">
                  <c:v>153.77000000000001</c:v>
                </c:pt>
                <c:pt idx="136">
                  <c:v>164.29</c:v>
                </c:pt>
                <c:pt idx="137">
                  <c:v>132.36000000000001</c:v>
                </c:pt>
                <c:pt idx="138">
                  <c:v>157.49</c:v>
                </c:pt>
                <c:pt idx="139">
                  <c:v>102.47</c:v>
                </c:pt>
                <c:pt idx="140">
                  <c:v>56.11</c:v>
                </c:pt>
                <c:pt idx="141">
                  <c:v>183.59</c:v>
                </c:pt>
                <c:pt idx="142">
                  <c:v>122.97</c:v>
                </c:pt>
                <c:pt idx="143">
                  <c:v>122.35</c:v>
                </c:pt>
                <c:pt idx="144">
                  <c:v>149.32</c:v>
                </c:pt>
                <c:pt idx="145">
                  <c:v>151.75</c:v>
                </c:pt>
                <c:pt idx="146">
                  <c:v>131.88</c:v>
                </c:pt>
                <c:pt idx="147">
                  <c:v>129.41</c:v>
                </c:pt>
                <c:pt idx="148">
                  <c:v>129.21</c:v>
                </c:pt>
                <c:pt idx="149">
                  <c:v>127.98</c:v>
                </c:pt>
                <c:pt idx="150">
                  <c:v>192.77</c:v>
                </c:pt>
                <c:pt idx="151">
                  <c:v>135.07</c:v>
                </c:pt>
                <c:pt idx="152">
                  <c:v>130.19999999999999</c:v>
                </c:pt>
                <c:pt idx="153">
                  <c:v>126</c:v>
                </c:pt>
                <c:pt idx="154">
                  <c:v>130.69</c:v>
                </c:pt>
                <c:pt idx="155">
                  <c:v>125.13</c:v>
                </c:pt>
                <c:pt idx="156">
                  <c:v>133.72999999999999</c:v>
                </c:pt>
                <c:pt idx="157">
                  <c:v>25.02</c:v>
                </c:pt>
                <c:pt idx="158">
                  <c:v>128.55000000000001</c:v>
                </c:pt>
                <c:pt idx="159">
                  <c:v>131.91999999999999</c:v>
                </c:pt>
                <c:pt idx="160">
                  <c:v>31.89</c:v>
                </c:pt>
                <c:pt idx="161">
                  <c:v>28.06</c:v>
                </c:pt>
                <c:pt idx="162">
                  <c:v>21.58</c:v>
                </c:pt>
                <c:pt idx="163">
                  <c:v>39.18</c:v>
                </c:pt>
                <c:pt idx="164">
                  <c:v>169.63</c:v>
                </c:pt>
                <c:pt idx="165">
                  <c:v>49.45</c:v>
                </c:pt>
                <c:pt idx="166">
                  <c:v>157.05000000000001</c:v>
                </c:pt>
                <c:pt idx="167">
                  <c:v>116.58</c:v>
                </c:pt>
                <c:pt idx="168">
                  <c:v>111.99</c:v>
                </c:pt>
                <c:pt idx="169">
                  <c:v>148.36000000000001</c:v>
                </c:pt>
                <c:pt idx="170">
                  <c:v>11.03</c:v>
                </c:pt>
                <c:pt idx="171">
                  <c:v>116.58</c:v>
                </c:pt>
                <c:pt idx="172">
                  <c:v>111.99</c:v>
                </c:pt>
                <c:pt idx="173">
                  <c:v>148.36000000000001</c:v>
                </c:pt>
                <c:pt idx="174">
                  <c:v>157.04</c:v>
                </c:pt>
                <c:pt idx="175">
                  <c:v>7.43</c:v>
                </c:pt>
                <c:pt idx="176">
                  <c:v>11.04</c:v>
                </c:pt>
                <c:pt idx="177">
                  <c:v>7.43</c:v>
                </c:pt>
                <c:pt idx="178">
                  <c:v>143.54</c:v>
                </c:pt>
                <c:pt idx="179">
                  <c:v>142.41</c:v>
                </c:pt>
                <c:pt idx="180">
                  <c:v>109.82</c:v>
                </c:pt>
                <c:pt idx="181">
                  <c:v>123.37</c:v>
                </c:pt>
                <c:pt idx="182">
                  <c:v>127.2</c:v>
                </c:pt>
                <c:pt idx="183">
                  <c:v>108.69</c:v>
                </c:pt>
                <c:pt idx="184">
                  <c:v>146.27000000000001</c:v>
                </c:pt>
                <c:pt idx="185">
                  <c:v>112.28</c:v>
                </c:pt>
                <c:pt idx="186">
                  <c:v>163.54</c:v>
                </c:pt>
                <c:pt idx="187">
                  <c:v>37.6</c:v>
                </c:pt>
                <c:pt idx="188">
                  <c:v>126.39</c:v>
                </c:pt>
                <c:pt idx="189">
                  <c:v>113.07</c:v>
                </c:pt>
                <c:pt idx="190">
                  <c:v>139.69</c:v>
                </c:pt>
                <c:pt idx="191">
                  <c:v>142.04</c:v>
                </c:pt>
                <c:pt idx="192">
                  <c:v>112.82</c:v>
                </c:pt>
                <c:pt idx="193">
                  <c:v>119.69</c:v>
                </c:pt>
                <c:pt idx="194">
                  <c:v>74.61</c:v>
                </c:pt>
                <c:pt idx="195">
                  <c:v>166.93</c:v>
                </c:pt>
                <c:pt idx="196">
                  <c:v>150.34</c:v>
                </c:pt>
                <c:pt idx="197">
                  <c:v>116.25</c:v>
                </c:pt>
                <c:pt idx="198">
                  <c:v>143.76</c:v>
                </c:pt>
                <c:pt idx="199">
                  <c:v>134.78</c:v>
                </c:pt>
                <c:pt idx="200">
                  <c:v>129.49</c:v>
                </c:pt>
                <c:pt idx="201">
                  <c:v>109.11</c:v>
                </c:pt>
                <c:pt idx="202">
                  <c:v>15.33</c:v>
                </c:pt>
                <c:pt idx="203">
                  <c:v>9.2100000000000009</c:v>
                </c:pt>
                <c:pt idx="204">
                  <c:v>165.14</c:v>
                </c:pt>
                <c:pt idx="205">
                  <c:v>16.940000000000001</c:v>
                </c:pt>
                <c:pt idx="206">
                  <c:v>164.02</c:v>
                </c:pt>
                <c:pt idx="207">
                  <c:v>17.18</c:v>
                </c:pt>
                <c:pt idx="208">
                  <c:v>162.18</c:v>
                </c:pt>
                <c:pt idx="209">
                  <c:v>143.22999999999999</c:v>
                </c:pt>
                <c:pt idx="210">
                  <c:v>200.39</c:v>
                </c:pt>
                <c:pt idx="211">
                  <c:v>27.39</c:v>
                </c:pt>
                <c:pt idx="212">
                  <c:v>200.38</c:v>
                </c:pt>
                <c:pt idx="213">
                  <c:v>27.39</c:v>
                </c:pt>
                <c:pt idx="214">
                  <c:v>22.6</c:v>
                </c:pt>
                <c:pt idx="215">
                  <c:v>22.6</c:v>
                </c:pt>
                <c:pt idx="216">
                  <c:v>31.3</c:v>
                </c:pt>
                <c:pt idx="217">
                  <c:v>137.57</c:v>
                </c:pt>
                <c:pt idx="218">
                  <c:v>112.25</c:v>
                </c:pt>
                <c:pt idx="219">
                  <c:v>123.21</c:v>
                </c:pt>
                <c:pt idx="220">
                  <c:v>113.5</c:v>
                </c:pt>
                <c:pt idx="221">
                  <c:v>156.59</c:v>
                </c:pt>
                <c:pt idx="222">
                  <c:v>107.79</c:v>
                </c:pt>
                <c:pt idx="223">
                  <c:v>138</c:v>
                </c:pt>
                <c:pt idx="224">
                  <c:v>124.54</c:v>
                </c:pt>
                <c:pt idx="225">
                  <c:v>29.83</c:v>
                </c:pt>
                <c:pt idx="226">
                  <c:v>22.53</c:v>
                </c:pt>
                <c:pt idx="227">
                  <c:v>125.59</c:v>
                </c:pt>
                <c:pt idx="228">
                  <c:v>135.43</c:v>
                </c:pt>
                <c:pt idx="229">
                  <c:v>32.86</c:v>
                </c:pt>
                <c:pt idx="230">
                  <c:v>37.14</c:v>
                </c:pt>
                <c:pt idx="231">
                  <c:v>208.59</c:v>
                </c:pt>
                <c:pt idx="232">
                  <c:v>30.44</c:v>
                </c:pt>
                <c:pt idx="233">
                  <c:v>52.07</c:v>
                </c:pt>
                <c:pt idx="234">
                  <c:v>121.66</c:v>
                </c:pt>
                <c:pt idx="235">
                  <c:v>131.75</c:v>
                </c:pt>
                <c:pt idx="236">
                  <c:v>131.44</c:v>
                </c:pt>
                <c:pt idx="237">
                  <c:v>121.81</c:v>
                </c:pt>
                <c:pt idx="238">
                  <c:v>131.19</c:v>
                </c:pt>
                <c:pt idx="239">
                  <c:v>131.29</c:v>
                </c:pt>
                <c:pt idx="240">
                  <c:v>166</c:v>
                </c:pt>
                <c:pt idx="241">
                  <c:v>165.51</c:v>
                </c:pt>
                <c:pt idx="242">
                  <c:v>43.58</c:v>
                </c:pt>
                <c:pt idx="243">
                  <c:v>100.83</c:v>
                </c:pt>
                <c:pt idx="244">
                  <c:v>152.37</c:v>
                </c:pt>
                <c:pt idx="245">
                  <c:v>115.24</c:v>
                </c:pt>
                <c:pt idx="246">
                  <c:v>103.57</c:v>
                </c:pt>
                <c:pt idx="247">
                  <c:v>29.04</c:v>
                </c:pt>
                <c:pt idx="248">
                  <c:v>64.349999999999994</c:v>
                </c:pt>
                <c:pt idx="249">
                  <c:v>12.62</c:v>
                </c:pt>
                <c:pt idx="250">
                  <c:v>153.57</c:v>
                </c:pt>
                <c:pt idx="251">
                  <c:v>102.15</c:v>
                </c:pt>
                <c:pt idx="252">
                  <c:v>143.41999999999999</c:v>
                </c:pt>
                <c:pt idx="253">
                  <c:v>94.78</c:v>
                </c:pt>
                <c:pt idx="254">
                  <c:v>152.77000000000001</c:v>
                </c:pt>
                <c:pt idx="255">
                  <c:v>117.74</c:v>
                </c:pt>
                <c:pt idx="256">
                  <c:v>30.93</c:v>
                </c:pt>
                <c:pt idx="257">
                  <c:v>131.72999999999999</c:v>
                </c:pt>
                <c:pt idx="258">
                  <c:v>133.57</c:v>
                </c:pt>
                <c:pt idx="259">
                  <c:v>127.48</c:v>
                </c:pt>
                <c:pt idx="260">
                  <c:v>110</c:v>
                </c:pt>
                <c:pt idx="261">
                  <c:v>150.13999999999999</c:v>
                </c:pt>
                <c:pt idx="262">
                  <c:v>111.27</c:v>
                </c:pt>
                <c:pt idx="263">
                  <c:v>133.75</c:v>
                </c:pt>
                <c:pt idx="264">
                  <c:v>135.43</c:v>
                </c:pt>
                <c:pt idx="265">
                  <c:v>129.52000000000001</c:v>
                </c:pt>
                <c:pt idx="266">
                  <c:v>115.71</c:v>
                </c:pt>
                <c:pt idx="267">
                  <c:v>111.52</c:v>
                </c:pt>
                <c:pt idx="268">
                  <c:v>144.13999999999999</c:v>
                </c:pt>
                <c:pt idx="269">
                  <c:v>143.24</c:v>
                </c:pt>
                <c:pt idx="270">
                  <c:v>108.68</c:v>
                </c:pt>
                <c:pt idx="271">
                  <c:v>52.47</c:v>
                </c:pt>
                <c:pt idx="272">
                  <c:v>166.15</c:v>
                </c:pt>
                <c:pt idx="273">
                  <c:v>92.75</c:v>
                </c:pt>
                <c:pt idx="274">
                  <c:v>165.52</c:v>
                </c:pt>
                <c:pt idx="275">
                  <c:v>149.27000000000001</c:v>
                </c:pt>
                <c:pt idx="276">
                  <c:v>114.59</c:v>
                </c:pt>
                <c:pt idx="277">
                  <c:v>183.41</c:v>
                </c:pt>
                <c:pt idx="278">
                  <c:v>133.87</c:v>
                </c:pt>
                <c:pt idx="279">
                  <c:v>138.15</c:v>
                </c:pt>
                <c:pt idx="280">
                  <c:v>183.13</c:v>
                </c:pt>
                <c:pt idx="281">
                  <c:v>52.51</c:v>
                </c:pt>
                <c:pt idx="282">
                  <c:v>52.85</c:v>
                </c:pt>
                <c:pt idx="283">
                  <c:v>10.59</c:v>
                </c:pt>
                <c:pt idx="284">
                  <c:v>33.020000000000003</c:v>
                </c:pt>
                <c:pt idx="285">
                  <c:v>69.92</c:v>
                </c:pt>
                <c:pt idx="286">
                  <c:v>33.020000000000003</c:v>
                </c:pt>
                <c:pt idx="287">
                  <c:v>10.59</c:v>
                </c:pt>
                <c:pt idx="288">
                  <c:v>146.11000000000001</c:v>
                </c:pt>
                <c:pt idx="289">
                  <c:v>106.34</c:v>
                </c:pt>
                <c:pt idx="290">
                  <c:v>122.62</c:v>
                </c:pt>
                <c:pt idx="291">
                  <c:v>117.78</c:v>
                </c:pt>
                <c:pt idx="292">
                  <c:v>117.73</c:v>
                </c:pt>
                <c:pt idx="293">
                  <c:v>136.32</c:v>
                </c:pt>
                <c:pt idx="294">
                  <c:v>122.23</c:v>
                </c:pt>
                <c:pt idx="295">
                  <c:v>116.4</c:v>
                </c:pt>
                <c:pt idx="296">
                  <c:v>133.61000000000001</c:v>
                </c:pt>
                <c:pt idx="297">
                  <c:v>120.04</c:v>
                </c:pt>
                <c:pt idx="298">
                  <c:v>108.6</c:v>
                </c:pt>
                <c:pt idx="299">
                  <c:v>104.05</c:v>
                </c:pt>
                <c:pt idx="300">
                  <c:v>151.28</c:v>
                </c:pt>
                <c:pt idx="301">
                  <c:v>83.7</c:v>
                </c:pt>
                <c:pt idx="302">
                  <c:v>129.47</c:v>
                </c:pt>
                <c:pt idx="303">
                  <c:v>119.21</c:v>
                </c:pt>
                <c:pt idx="304">
                  <c:v>145.05000000000001</c:v>
                </c:pt>
                <c:pt idx="305">
                  <c:v>128.91</c:v>
                </c:pt>
                <c:pt idx="306">
                  <c:v>126.65</c:v>
                </c:pt>
                <c:pt idx="307">
                  <c:v>125.36</c:v>
                </c:pt>
                <c:pt idx="308">
                  <c:v>124.66</c:v>
                </c:pt>
                <c:pt idx="309">
                  <c:v>125.88</c:v>
                </c:pt>
                <c:pt idx="310">
                  <c:v>125.75</c:v>
                </c:pt>
                <c:pt idx="311">
                  <c:v>126.23</c:v>
                </c:pt>
                <c:pt idx="312">
                  <c:v>124.07</c:v>
                </c:pt>
                <c:pt idx="313">
                  <c:v>125.84</c:v>
                </c:pt>
                <c:pt idx="314">
                  <c:v>124.08</c:v>
                </c:pt>
                <c:pt idx="315">
                  <c:v>141.68</c:v>
                </c:pt>
                <c:pt idx="316">
                  <c:v>116.22</c:v>
                </c:pt>
                <c:pt idx="317">
                  <c:v>116.22</c:v>
                </c:pt>
                <c:pt idx="318">
                  <c:v>141.68</c:v>
                </c:pt>
                <c:pt idx="319">
                  <c:v>151.83000000000001</c:v>
                </c:pt>
                <c:pt idx="320">
                  <c:v>151.83000000000001</c:v>
                </c:pt>
                <c:pt idx="321">
                  <c:v>106.83</c:v>
                </c:pt>
                <c:pt idx="322">
                  <c:v>106.83</c:v>
                </c:pt>
                <c:pt idx="323">
                  <c:v>35.26</c:v>
                </c:pt>
                <c:pt idx="324">
                  <c:v>10.59</c:v>
                </c:pt>
                <c:pt idx="325">
                  <c:v>35.26</c:v>
                </c:pt>
                <c:pt idx="326">
                  <c:v>10.59</c:v>
                </c:pt>
                <c:pt idx="327">
                  <c:v>68.61</c:v>
                </c:pt>
                <c:pt idx="328">
                  <c:v>39.229999999999997</c:v>
                </c:pt>
                <c:pt idx="329">
                  <c:v>23.59</c:v>
                </c:pt>
                <c:pt idx="330">
                  <c:v>32.56</c:v>
                </c:pt>
                <c:pt idx="331">
                  <c:v>43.35</c:v>
                </c:pt>
                <c:pt idx="332">
                  <c:v>31.32</c:v>
                </c:pt>
                <c:pt idx="333">
                  <c:v>138.97</c:v>
                </c:pt>
                <c:pt idx="334">
                  <c:v>114.56</c:v>
                </c:pt>
                <c:pt idx="335">
                  <c:v>171.1</c:v>
                </c:pt>
                <c:pt idx="336">
                  <c:v>50.11</c:v>
                </c:pt>
                <c:pt idx="337">
                  <c:v>168.36</c:v>
                </c:pt>
                <c:pt idx="338">
                  <c:v>49.84</c:v>
                </c:pt>
                <c:pt idx="339">
                  <c:v>146.75</c:v>
                </c:pt>
                <c:pt idx="340">
                  <c:v>134.61000000000001</c:v>
                </c:pt>
                <c:pt idx="341">
                  <c:v>108.75</c:v>
                </c:pt>
                <c:pt idx="342">
                  <c:v>132.26</c:v>
                </c:pt>
                <c:pt idx="343">
                  <c:v>114.05</c:v>
                </c:pt>
                <c:pt idx="344">
                  <c:v>105.27</c:v>
                </c:pt>
                <c:pt idx="345">
                  <c:v>52.43</c:v>
                </c:pt>
                <c:pt idx="346">
                  <c:v>20.79</c:v>
                </c:pt>
                <c:pt idx="347">
                  <c:v>22.82</c:v>
                </c:pt>
                <c:pt idx="348">
                  <c:v>17.809999999999999</c:v>
                </c:pt>
                <c:pt idx="349">
                  <c:v>49.97</c:v>
                </c:pt>
                <c:pt idx="350">
                  <c:v>61.6</c:v>
                </c:pt>
                <c:pt idx="351">
                  <c:v>59.46</c:v>
                </c:pt>
                <c:pt idx="352">
                  <c:v>78.709999999999994</c:v>
                </c:pt>
                <c:pt idx="353">
                  <c:v>135.57</c:v>
                </c:pt>
                <c:pt idx="354">
                  <c:v>129.52000000000001</c:v>
                </c:pt>
                <c:pt idx="355">
                  <c:v>65.19</c:v>
                </c:pt>
                <c:pt idx="356">
                  <c:v>168.81</c:v>
                </c:pt>
                <c:pt idx="357">
                  <c:v>49.97</c:v>
                </c:pt>
                <c:pt idx="358">
                  <c:v>169.76</c:v>
                </c:pt>
                <c:pt idx="359">
                  <c:v>30.25</c:v>
                </c:pt>
                <c:pt idx="360">
                  <c:v>34.090000000000003</c:v>
                </c:pt>
                <c:pt idx="361">
                  <c:v>165.51</c:v>
                </c:pt>
                <c:pt idx="362">
                  <c:v>19.3</c:v>
                </c:pt>
                <c:pt idx="363">
                  <c:v>45.74</c:v>
                </c:pt>
                <c:pt idx="364">
                  <c:v>195.51</c:v>
                </c:pt>
                <c:pt idx="365">
                  <c:v>50.69</c:v>
                </c:pt>
                <c:pt idx="366">
                  <c:v>144.93</c:v>
                </c:pt>
                <c:pt idx="367">
                  <c:v>126.22</c:v>
                </c:pt>
                <c:pt idx="368">
                  <c:v>198.02</c:v>
                </c:pt>
                <c:pt idx="369">
                  <c:v>46.7</c:v>
                </c:pt>
                <c:pt idx="370">
                  <c:v>5.51</c:v>
                </c:pt>
                <c:pt idx="371">
                  <c:v>41.47</c:v>
                </c:pt>
                <c:pt idx="372">
                  <c:v>138.97999999999999</c:v>
                </c:pt>
                <c:pt idx="373">
                  <c:v>133.52000000000001</c:v>
                </c:pt>
                <c:pt idx="374">
                  <c:v>66.89</c:v>
                </c:pt>
                <c:pt idx="375">
                  <c:v>62.42</c:v>
                </c:pt>
                <c:pt idx="376">
                  <c:v>64.34</c:v>
                </c:pt>
                <c:pt idx="377">
                  <c:v>145.16999999999999</c:v>
                </c:pt>
                <c:pt idx="378">
                  <c:v>123.65</c:v>
                </c:pt>
                <c:pt idx="379">
                  <c:v>66.31</c:v>
                </c:pt>
                <c:pt idx="380">
                  <c:v>18</c:v>
                </c:pt>
                <c:pt idx="381">
                  <c:v>105.84</c:v>
                </c:pt>
                <c:pt idx="382">
                  <c:v>153.56</c:v>
                </c:pt>
                <c:pt idx="383">
                  <c:v>139.91</c:v>
                </c:pt>
                <c:pt idx="384">
                  <c:v>135.72</c:v>
                </c:pt>
                <c:pt idx="385">
                  <c:v>118.75</c:v>
                </c:pt>
                <c:pt idx="386">
                  <c:v>122.63</c:v>
                </c:pt>
                <c:pt idx="387">
                  <c:v>136.02000000000001</c:v>
                </c:pt>
                <c:pt idx="388">
                  <c:v>112.28</c:v>
                </c:pt>
                <c:pt idx="389">
                  <c:v>167.48</c:v>
                </c:pt>
                <c:pt idx="390">
                  <c:v>142.63999999999999</c:v>
                </c:pt>
                <c:pt idx="391">
                  <c:v>13.6</c:v>
                </c:pt>
                <c:pt idx="392">
                  <c:v>162.97</c:v>
                </c:pt>
                <c:pt idx="393">
                  <c:v>61.04</c:v>
                </c:pt>
                <c:pt idx="394">
                  <c:v>11.45</c:v>
                </c:pt>
                <c:pt idx="395">
                  <c:v>122.72</c:v>
                </c:pt>
                <c:pt idx="396">
                  <c:v>136.26</c:v>
                </c:pt>
                <c:pt idx="397">
                  <c:v>113.75</c:v>
                </c:pt>
                <c:pt idx="398">
                  <c:v>161.27000000000001</c:v>
                </c:pt>
                <c:pt idx="399">
                  <c:v>105.44</c:v>
                </c:pt>
                <c:pt idx="400">
                  <c:v>140.9</c:v>
                </c:pt>
                <c:pt idx="401">
                  <c:v>143.37</c:v>
                </c:pt>
                <c:pt idx="402">
                  <c:v>72.86</c:v>
                </c:pt>
                <c:pt idx="403">
                  <c:v>14.59</c:v>
                </c:pt>
                <c:pt idx="404">
                  <c:v>52.95</c:v>
                </c:pt>
                <c:pt idx="405">
                  <c:v>167.31</c:v>
                </c:pt>
                <c:pt idx="406">
                  <c:v>96.88</c:v>
                </c:pt>
                <c:pt idx="407">
                  <c:v>159.28</c:v>
                </c:pt>
                <c:pt idx="408">
                  <c:v>110.17</c:v>
                </c:pt>
                <c:pt idx="409">
                  <c:v>126.18</c:v>
                </c:pt>
                <c:pt idx="410">
                  <c:v>133.47999999999999</c:v>
                </c:pt>
                <c:pt idx="411">
                  <c:v>12.39</c:v>
                </c:pt>
                <c:pt idx="412">
                  <c:v>132.18</c:v>
                </c:pt>
                <c:pt idx="413">
                  <c:v>106.59</c:v>
                </c:pt>
                <c:pt idx="414">
                  <c:v>157.99</c:v>
                </c:pt>
                <c:pt idx="415">
                  <c:v>116.08</c:v>
                </c:pt>
                <c:pt idx="416">
                  <c:v>122.77</c:v>
                </c:pt>
                <c:pt idx="417">
                  <c:v>52.08</c:v>
                </c:pt>
                <c:pt idx="418">
                  <c:v>142.35</c:v>
                </c:pt>
                <c:pt idx="419">
                  <c:v>121.84</c:v>
                </c:pt>
                <c:pt idx="420">
                  <c:v>120.76</c:v>
                </c:pt>
                <c:pt idx="421">
                  <c:v>146.59</c:v>
                </c:pt>
                <c:pt idx="422">
                  <c:v>14.36</c:v>
                </c:pt>
                <c:pt idx="423">
                  <c:v>29.98</c:v>
                </c:pt>
                <c:pt idx="424">
                  <c:v>148.59</c:v>
                </c:pt>
                <c:pt idx="425">
                  <c:v>109.35</c:v>
                </c:pt>
                <c:pt idx="426">
                  <c:v>115.27</c:v>
                </c:pt>
                <c:pt idx="427">
                  <c:v>145.97999999999999</c:v>
                </c:pt>
                <c:pt idx="428">
                  <c:v>9.24</c:v>
                </c:pt>
                <c:pt idx="429">
                  <c:v>7.87</c:v>
                </c:pt>
                <c:pt idx="430">
                  <c:v>146.84</c:v>
                </c:pt>
                <c:pt idx="431">
                  <c:v>138.54</c:v>
                </c:pt>
                <c:pt idx="432">
                  <c:v>124.26</c:v>
                </c:pt>
                <c:pt idx="433">
                  <c:v>137.49</c:v>
                </c:pt>
                <c:pt idx="434">
                  <c:v>120.81</c:v>
                </c:pt>
                <c:pt idx="435">
                  <c:v>126.63</c:v>
                </c:pt>
                <c:pt idx="436">
                  <c:v>127.71</c:v>
                </c:pt>
                <c:pt idx="437">
                  <c:v>127.68</c:v>
                </c:pt>
                <c:pt idx="438">
                  <c:v>124.11</c:v>
                </c:pt>
                <c:pt idx="439">
                  <c:v>113.76</c:v>
                </c:pt>
                <c:pt idx="440">
                  <c:v>126.46</c:v>
                </c:pt>
                <c:pt idx="441">
                  <c:v>121.5</c:v>
                </c:pt>
                <c:pt idx="442">
                  <c:v>127.17</c:v>
                </c:pt>
                <c:pt idx="443">
                  <c:v>114.51</c:v>
                </c:pt>
                <c:pt idx="444">
                  <c:v>121.08</c:v>
                </c:pt>
                <c:pt idx="445">
                  <c:v>121.98</c:v>
                </c:pt>
                <c:pt idx="446">
                  <c:v>122.66</c:v>
                </c:pt>
                <c:pt idx="447">
                  <c:v>119.33</c:v>
                </c:pt>
                <c:pt idx="448">
                  <c:v>133.09</c:v>
                </c:pt>
                <c:pt idx="449">
                  <c:v>143.47999999999999</c:v>
                </c:pt>
                <c:pt idx="450">
                  <c:v>129.9</c:v>
                </c:pt>
                <c:pt idx="451">
                  <c:v>129.43</c:v>
                </c:pt>
                <c:pt idx="452">
                  <c:v>94.41</c:v>
                </c:pt>
                <c:pt idx="453">
                  <c:v>151.13999999999999</c:v>
                </c:pt>
                <c:pt idx="454">
                  <c:v>77.84</c:v>
                </c:pt>
                <c:pt idx="455">
                  <c:v>133.56</c:v>
                </c:pt>
                <c:pt idx="456">
                  <c:v>137.62</c:v>
                </c:pt>
                <c:pt idx="457">
                  <c:v>123.05</c:v>
                </c:pt>
                <c:pt idx="458">
                  <c:v>125.73</c:v>
                </c:pt>
                <c:pt idx="459">
                  <c:v>126.3</c:v>
                </c:pt>
                <c:pt idx="460">
                  <c:v>126.25</c:v>
                </c:pt>
                <c:pt idx="461">
                  <c:v>125.94</c:v>
                </c:pt>
                <c:pt idx="462">
                  <c:v>126.72</c:v>
                </c:pt>
                <c:pt idx="463">
                  <c:v>126.16</c:v>
                </c:pt>
                <c:pt idx="464">
                  <c:v>126.45</c:v>
                </c:pt>
                <c:pt idx="465">
                  <c:v>126.76</c:v>
                </c:pt>
                <c:pt idx="466">
                  <c:v>126.99</c:v>
                </c:pt>
                <c:pt idx="467">
                  <c:v>152.38</c:v>
                </c:pt>
                <c:pt idx="468">
                  <c:v>38.64</c:v>
                </c:pt>
                <c:pt idx="469">
                  <c:v>78.5</c:v>
                </c:pt>
                <c:pt idx="470">
                  <c:v>157.22999999999999</c:v>
                </c:pt>
                <c:pt idx="471">
                  <c:v>61.54</c:v>
                </c:pt>
                <c:pt idx="472">
                  <c:v>11.01</c:v>
                </c:pt>
                <c:pt idx="473">
                  <c:v>165.88</c:v>
                </c:pt>
                <c:pt idx="474">
                  <c:v>102.17</c:v>
                </c:pt>
                <c:pt idx="475">
                  <c:v>69.099999999999994</c:v>
                </c:pt>
                <c:pt idx="476">
                  <c:v>71.95</c:v>
                </c:pt>
                <c:pt idx="477">
                  <c:v>74.28</c:v>
                </c:pt>
                <c:pt idx="478">
                  <c:v>68.13</c:v>
                </c:pt>
                <c:pt idx="479">
                  <c:v>69.17</c:v>
                </c:pt>
                <c:pt idx="480">
                  <c:v>147.66</c:v>
                </c:pt>
                <c:pt idx="481">
                  <c:v>150.56</c:v>
                </c:pt>
                <c:pt idx="482">
                  <c:v>111.66</c:v>
                </c:pt>
                <c:pt idx="483">
                  <c:v>106.73</c:v>
                </c:pt>
                <c:pt idx="484">
                  <c:v>119.21</c:v>
                </c:pt>
                <c:pt idx="485">
                  <c:v>148.34</c:v>
                </c:pt>
                <c:pt idx="486">
                  <c:v>171.5</c:v>
                </c:pt>
                <c:pt idx="487">
                  <c:v>112.44</c:v>
                </c:pt>
                <c:pt idx="488">
                  <c:v>153.81</c:v>
                </c:pt>
                <c:pt idx="489">
                  <c:v>92.75</c:v>
                </c:pt>
                <c:pt idx="490">
                  <c:v>157.35</c:v>
                </c:pt>
                <c:pt idx="491">
                  <c:v>140.41999999999999</c:v>
                </c:pt>
                <c:pt idx="492">
                  <c:v>157.59</c:v>
                </c:pt>
                <c:pt idx="493">
                  <c:v>59.78</c:v>
                </c:pt>
                <c:pt idx="494">
                  <c:v>52.83</c:v>
                </c:pt>
                <c:pt idx="495">
                  <c:v>58.62</c:v>
                </c:pt>
                <c:pt idx="496">
                  <c:v>52.96</c:v>
                </c:pt>
                <c:pt idx="497">
                  <c:v>150.53</c:v>
                </c:pt>
                <c:pt idx="498">
                  <c:v>107.54</c:v>
                </c:pt>
                <c:pt idx="499">
                  <c:v>120.96</c:v>
                </c:pt>
                <c:pt idx="500">
                  <c:v>135.11000000000001</c:v>
                </c:pt>
                <c:pt idx="501">
                  <c:v>127.22</c:v>
                </c:pt>
                <c:pt idx="502">
                  <c:v>147.37</c:v>
                </c:pt>
                <c:pt idx="503">
                  <c:v>57.82</c:v>
                </c:pt>
                <c:pt idx="504">
                  <c:v>134.44</c:v>
                </c:pt>
                <c:pt idx="505">
                  <c:v>135.38</c:v>
                </c:pt>
                <c:pt idx="506">
                  <c:v>57.25</c:v>
                </c:pt>
                <c:pt idx="507">
                  <c:v>55.54</c:v>
                </c:pt>
                <c:pt idx="508">
                  <c:v>21.03</c:v>
                </c:pt>
                <c:pt idx="509">
                  <c:v>30.49</c:v>
                </c:pt>
                <c:pt idx="510">
                  <c:v>59.34</c:v>
                </c:pt>
                <c:pt idx="511">
                  <c:v>37.6</c:v>
                </c:pt>
                <c:pt idx="512">
                  <c:v>133.6</c:v>
                </c:pt>
                <c:pt idx="513">
                  <c:v>132.24</c:v>
                </c:pt>
                <c:pt idx="514">
                  <c:v>105.8</c:v>
                </c:pt>
                <c:pt idx="515">
                  <c:v>155.81</c:v>
                </c:pt>
                <c:pt idx="516">
                  <c:v>114.87</c:v>
                </c:pt>
                <c:pt idx="517">
                  <c:v>126.31</c:v>
                </c:pt>
                <c:pt idx="518">
                  <c:v>51.85</c:v>
                </c:pt>
                <c:pt idx="519">
                  <c:v>51.94</c:v>
                </c:pt>
                <c:pt idx="520">
                  <c:v>165.58</c:v>
                </c:pt>
                <c:pt idx="521">
                  <c:v>139.56</c:v>
                </c:pt>
                <c:pt idx="522">
                  <c:v>121.92</c:v>
                </c:pt>
                <c:pt idx="523">
                  <c:v>106.6</c:v>
                </c:pt>
                <c:pt idx="524">
                  <c:v>129.47999999999999</c:v>
                </c:pt>
                <c:pt idx="525">
                  <c:v>129.08000000000001</c:v>
                </c:pt>
                <c:pt idx="526">
                  <c:v>126.79</c:v>
                </c:pt>
                <c:pt idx="527">
                  <c:v>125.25</c:v>
                </c:pt>
                <c:pt idx="528">
                  <c:v>125.96</c:v>
                </c:pt>
                <c:pt idx="529">
                  <c:v>124.05</c:v>
                </c:pt>
                <c:pt idx="530">
                  <c:v>49.03</c:v>
                </c:pt>
                <c:pt idx="531">
                  <c:v>36.21</c:v>
                </c:pt>
                <c:pt idx="532">
                  <c:v>191.83</c:v>
                </c:pt>
                <c:pt idx="533">
                  <c:v>133.91</c:v>
                </c:pt>
                <c:pt idx="534">
                  <c:v>127.24</c:v>
                </c:pt>
                <c:pt idx="535">
                  <c:v>126.94</c:v>
                </c:pt>
                <c:pt idx="536">
                  <c:v>131.05000000000001</c:v>
                </c:pt>
                <c:pt idx="537">
                  <c:v>125.8</c:v>
                </c:pt>
                <c:pt idx="538">
                  <c:v>125.62</c:v>
                </c:pt>
                <c:pt idx="539">
                  <c:v>50.97</c:v>
                </c:pt>
                <c:pt idx="540">
                  <c:v>37.96</c:v>
                </c:pt>
                <c:pt idx="541">
                  <c:v>159.46</c:v>
                </c:pt>
                <c:pt idx="542">
                  <c:v>112.17</c:v>
                </c:pt>
                <c:pt idx="543">
                  <c:v>162.09</c:v>
                </c:pt>
                <c:pt idx="544">
                  <c:v>29.24</c:v>
                </c:pt>
                <c:pt idx="545">
                  <c:v>25.9</c:v>
                </c:pt>
                <c:pt idx="546">
                  <c:v>150.16999999999999</c:v>
                </c:pt>
                <c:pt idx="547">
                  <c:v>63.63</c:v>
                </c:pt>
                <c:pt idx="548">
                  <c:v>11.13</c:v>
                </c:pt>
                <c:pt idx="549">
                  <c:v>149.22</c:v>
                </c:pt>
                <c:pt idx="550">
                  <c:v>140.75</c:v>
                </c:pt>
                <c:pt idx="551">
                  <c:v>131.53</c:v>
                </c:pt>
                <c:pt idx="552">
                  <c:v>121.81</c:v>
                </c:pt>
                <c:pt idx="553">
                  <c:v>148.37</c:v>
                </c:pt>
                <c:pt idx="554">
                  <c:v>64.66</c:v>
                </c:pt>
                <c:pt idx="555">
                  <c:v>34.659999999999997</c:v>
                </c:pt>
                <c:pt idx="556">
                  <c:v>26.58</c:v>
                </c:pt>
                <c:pt idx="557">
                  <c:v>67.56</c:v>
                </c:pt>
                <c:pt idx="558">
                  <c:v>15.19</c:v>
                </c:pt>
                <c:pt idx="559">
                  <c:v>10.36</c:v>
                </c:pt>
                <c:pt idx="560">
                  <c:v>34.119999999999997</c:v>
                </c:pt>
                <c:pt idx="561">
                  <c:v>142.04</c:v>
                </c:pt>
                <c:pt idx="562">
                  <c:v>149.54</c:v>
                </c:pt>
                <c:pt idx="563">
                  <c:v>148.69</c:v>
                </c:pt>
                <c:pt idx="564">
                  <c:v>144.63999999999999</c:v>
                </c:pt>
                <c:pt idx="565">
                  <c:v>190.04</c:v>
                </c:pt>
                <c:pt idx="566">
                  <c:v>127.27</c:v>
                </c:pt>
                <c:pt idx="567">
                  <c:v>135.34</c:v>
                </c:pt>
                <c:pt idx="568">
                  <c:v>110.67</c:v>
                </c:pt>
                <c:pt idx="569">
                  <c:v>157.94999999999999</c:v>
                </c:pt>
                <c:pt idx="570">
                  <c:v>110.71</c:v>
                </c:pt>
                <c:pt idx="571">
                  <c:v>132.66999999999999</c:v>
                </c:pt>
                <c:pt idx="572">
                  <c:v>126.91</c:v>
                </c:pt>
                <c:pt idx="573">
                  <c:v>129.12</c:v>
                </c:pt>
                <c:pt idx="574">
                  <c:v>111.89</c:v>
                </c:pt>
                <c:pt idx="575">
                  <c:v>156.08000000000001</c:v>
                </c:pt>
                <c:pt idx="576">
                  <c:v>112.64</c:v>
                </c:pt>
                <c:pt idx="577">
                  <c:v>126.47</c:v>
                </c:pt>
                <c:pt idx="578">
                  <c:v>131.21</c:v>
                </c:pt>
                <c:pt idx="579">
                  <c:v>132.09</c:v>
                </c:pt>
                <c:pt idx="580">
                  <c:v>112.19</c:v>
                </c:pt>
                <c:pt idx="581">
                  <c:v>131.65</c:v>
                </c:pt>
                <c:pt idx="582">
                  <c:v>111.55</c:v>
                </c:pt>
                <c:pt idx="583">
                  <c:v>152.41</c:v>
                </c:pt>
                <c:pt idx="584">
                  <c:v>144.12</c:v>
                </c:pt>
                <c:pt idx="585">
                  <c:v>113.5</c:v>
                </c:pt>
                <c:pt idx="586">
                  <c:v>112.31</c:v>
                </c:pt>
                <c:pt idx="587">
                  <c:v>153.41</c:v>
                </c:pt>
                <c:pt idx="588">
                  <c:v>114.93</c:v>
                </c:pt>
                <c:pt idx="589">
                  <c:v>135.13</c:v>
                </c:pt>
                <c:pt idx="590">
                  <c:v>110.65</c:v>
                </c:pt>
                <c:pt idx="591">
                  <c:v>45.43</c:v>
                </c:pt>
                <c:pt idx="592">
                  <c:v>47.2</c:v>
                </c:pt>
                <c:pt idx="593">
                  <c:v>54.48</c:v>
                </c:pt>
                <c:pt idx="594">
                  <c:v>48.87</c:v>
                </c:pt>
                <c:pt idx="595">
                  <c:v>57.46</c:v>
                </c:pt>
                <c:pt idx="596">
                  <c:v>26.99</c:v>
                </c:pt>
                <c:pt idx="597">
                  <c:v>29.31</c:v>
                </c:pt>
                <c:pt idx="598">
                  <c:v>23.98</c:v>
                </c:pt>
                <c:pt idx="599">
                  <c:v>13.48</c:v>
                </c:pt>
                <c:pt idx="600">
                  <c:v>77.73</c:v>
                </c:pt>
                <c:pt idx="601">
                  <c:v>148.15</c:v>
                </c:pt>
                <c:pt idx="602">
                  <c:v>77.73</c:v>
                </c:pt>
                <c:pt idx="603">
                  <c:v>125.85</c:v>
                </c:pt>
                <c:pt idx="604">
                  <c:v>130.91</c:v>
                </c:pt>
                <c:pt idx="605">
                  <c:v>126.37</c:v>
                </c:pt>
                <c:pt idx="606">
                  <c:v>126.49</c:v>
                </c:pt>
                <c:pt idx="607">
                  <c:v>134.77000000000001</c:v>
                </c:pt>
                <c:pt idx="608">
                  <c:v>125.78</c:v>
                </c:pt>
                <c:pt idx="609">
                  <c:v>190.05</c:v>
                </c:pt>
                <c:pt idx="610">
                  <c:v>29.95</c:v>
                </c:pt>
                <c:pt idx="611">
                  <c:v>37.1</c:v>
                </c:pt>
                <c:pt idx="612">
                  <c:v>144.24</c:v>
                </c:pt>
                <c:pt idx="613">
                  <c:v>123.7</c:v>
                </c:pt>
                <c:pt idx="614">
                  <c:v>149.71</c:v>
                </c:pt>
                <c:pt idx="615">
                  <c:v>148.18</c:v>
                </c:pt>
                <c:pt idx="616">
                  <c:v>122.93</c:v>
                </c:pt>
                <c:pt idx="617">
                  <c:v>124.37</c:v>
                </c:pt>
                <c:pt idx="618">
                  <c:v>114.61</c:v>
                </c:pt>
                <c:pt idx="619">
                  <c:v>154.88999999999999</c:v>
                </c:pt>
                <c:pt idx="620">
                  <c:v>106.5</c:v>
                </c:pt>
                <c:pt idx="621">
                  <c:v>125.35</c:v>
                </c:pt>
                <c:pt idx="622">
                  <c:v>133.37</c:v>
                </c:pt>
                <c:pt idx="623">
                  <c:v>61.85</c:v>
                </c:pt>
                <c:pt idx="624">
                  <c:v>15.74</c:v>
                </c:pt>
                <c:pt idx="625">
                  <c:v>106.09</c:v>
                </c:pt>
                <c:pt idx="626">
                  <c:v>74.510000000000005</c:v>
                </c:pt>
                <c:pt idx="627">
                  <c:v>55.9</c:v>
                </c:pt>
                <c:pt idx="628">
                  <c:v>67.95</c:v>
                </c:pt>
                <c:pt idx="629">
                  <c:v>153.69</c:v>
                </c:pt>
                <c:pt idx="630">
                  <c:v>135.12</c:v>
                </c:pt>
                <c:pt idx="631">
                  <c:v>138.94</c:v>
                </c:pt>
                <c:pt idx="632">
                  <c:v>124.99</c:v>
                </c:pt>
                <c:pt idx="633">
                  <c:v>130.56</c:v>
                </c:pt>
                <c:pt idx="634">
                  <c:v>145.47999999999999</c:v>
                </c:pt>
                <c:pt idx="635">
                  <c:v>125.73</c:v>
                </c:pt>
                <c:pt idx="636">
                  <c:v>166.75</c:v>
                </c:pt>
                <c:pt idx="637">
                  <c:v>80.8</c:v>
                </c:pt>
                <c:pt idx="638">
                  <c:v>137.35</c:v>
                </c:pt>
                <c:pt idx="639">
                  <c:v>125.55</c:v>
                </c:pt>
                <c:pt idx="640">
                  <c:v>126.11</c:v>
                </c:pt>
                <c:pt idx="641">
                  <c:v>126.08</c:v>
                </c:pt>
                <c:pt idx="642">
                  <c:v>126.45</c:v>
                </c:pt>
                <c:pt idx="643">
                  <c:v>131.19999999999999</c:v>
                </c:pt>
                <c:pt idx="644">
                  <c:v>22.15</c:v>
                </c:pt>
                <c:pt idx="645">
                  <c:v>21.96</c:v>
                </c:pt>
                <c:pt idx="646">
                  <c:v>24.94</c:v>
                </c:pt>
                <c:pt idx="647">
                  <c:v>29.97</c:v>
                </c:pt>
                <c:pt idx="648">
                  <c:v>149.34</c:v>
                </c:pt>
                <c:pt idx="649">
                  <c:v>60.23</c:v>
                </c:pt>
                <c:pt idx="650">
                  <c:v>46.13</c:v>
                </c:pt>
                <c:pt idx="651">
                  <c:v>150.6</c:v>
                </c:pt>
                <c:pt idx="652">
                  <c:v>134.1</c:v>
                </c:pt>
                <c:pt idx="653">
                  <c:v>142.11000000000001</c:v>
                </c:pt>
                <c:pt idx="654">
                  <c:v>119.25</c:v>
                </c:pt>
                <c:pt idx="655">
                  <c:v>119.57</c:v>
                </c:pt>
                <c:pt idx="656">
                  <c:v>120.25</c:v>
                </c:pt>
                <c:pt idx="657">
                  <c:v>105.22</c:v>
                </c:pt>
                <c:pt idx="658">
                  <c:v>35.53</c:v>
                </c:pt>
                <c:pt idx="659">
                  <c:v>137.53</c:v>
                </c:pt>
                <c:pt idx="660">
                  <c:v>126.52</c:v>
                </c:pt>
                <c:pt idx="661">
                  <c:v>126.49</c:v>
                </c:pt>
                <c:pt idx="662">
                  <c:v>124.27</c:v>
                </c:pt>
                <c:pt idx="663">
                  <c:v>127.26</c:v>
                </c:pt>
                <c:pt idx="664">
                  <c:v>126.78</c:v>
                </c:pt>
                <c:pt idx="665">
                  <c:v>28.79</c:v>
                </c:pt>
                <c:pt idx="666">
                  <c:v>156.88999999999999</c:v>
                </c:pt>
                <c:pt idx="667">
                  <c:v>123.23</c:v>
                </c:pt>
                <c:pt idx="668">
                  <c:v>129.11000000000001</c:v>
                </c:pt>
                <c:pt idx="669">
                  <c:v>104.58</c:v>
                </c:pt>
                <c:pt idx="670">
                  <c:v>141.96</c:v>
                </c:pt>
                <c:pt idx="671">
                  <c:v>122.42</c:v>
                </c:pt>
                <c:pt idx="672">
                  <c:v>143.11000000000001</c:v>
                </c:pt>
                <c:pt idx="673">
                  <c:v>159.97999999999999</c:v>
                </c:pt>
                <c:pt idx="674">
                  <c:v>127.77</c:v>
                </c:pt>
                <c:pt idx="675">
                  <c:v>142.18</c:v>
                </c:pt>
                <c:pt idx="676">
                  <c:v>111.39</c:v>
                </c:pt>
                <c:pt idx="677">
                  <c:v>158.37</c:v>
                </c:pt>
                <c:pt idx="678">
                  <c:v>115.28</c:v>
                </c:pt>
                <c:pt idx="679">
                  <c:v>126.2</c:v>
                </c:pt>
                <c:pt idx="680">
                  <c:v>62.45</c:v>
                </c:pt>
                <c:pt idx="681">
                  <c:v>52.56</c:v>
                </c:pt>
                <c:pt idx="682">
                  <c:v>52.87</c:v>
                </c:pt>
                <c:pt idx="683">
                  <c:v>26.69</c:v>
                </c:pt>
                <c:pt idx="684">
                  <c:v>210.47</c:v>
                </c:pt>
                <c:pt idx="685">
                  <c:v>63.77</c:v>
                </c:pt>
                <c:pt idx="686">
                  <c:v>59.16</c:v>
                </c:pt>
                <c:pt idx="687">
                  <c:v>38.549999999999997</c:v>
                </c:pt>
                <c:pt idx="688">
                  <c:v>24.41</c:v>
                </c:pt>
                <c:pt idx="689">
                  <c:v>121.66</c:v>
                </c:pt>
                <c:pt idx="690">
                  <c:v>137.72</c:v>
                </c:pt>
                <c:pt idx="691">
                  <c:v>15.98</c:v>
                </c:pt>
                <c:pt idx="692">
                  <c:v>15.16</c:v>
                </c:pt>
                <c:pt idx="693">
                  <c:v>24.56</c:v>
                </c:pt>
                <c:pt idx="694">
                  <c:v>95.79</c:v>
                </c:pt>
                <c:pt idx="695">
                  <c:v>158.9</c:v>
                </c:pt>
                <c:pt idx="696">
                  <c:v>92.99</c:v>
                </c:pt>
                <c:pt idx="697">
                  <c:v>158.84</c:v>
                </c:pt>
                <c:pt idx="698">
                  <c:v>101.67</c:v>
                </c:pt>
                <c:pt idx="699">
                  <c:v>142.11000000000001</c:v>
                </c:pt>
                <c:pt idx="700">
                  <c:v>99.15</c:v>
                </c:pt>
                <c:pt idx="701">
                  <c:v>158.37</c:v>
                </c:pt>
                <c:pt idx="702">
                  <c:v>159.38999999999999</c:v>
                </c:pt>
                <c:pt idx="703">
                  <c:v>99.68</c:v>
                </c:pt>
                <c:pt idx="704">
                  <c:v>145.21</c:v>
                </c:pt>
                <c:pt idx="705">
                  <c:v>105.67</c:v>
                </c:pt>
                <c:pt idx="706">
                  <c:v>52.93</c:v>
                </c:pt>
                <c:pt idx="707">
                  <c:v>52.01</c:v>
                </c:pt>
                <c:pt idx="708">
                  <c:v>52.34</c:v>
                </c:pt>
                <c:pt idx="709">
                  <c:v>124.66</c:v>
                </c:pt>
                <c:pt idx="710">
                  <c:v>126.56</c:v>
                </c:pt>
                <c:pt idx="711">
                  <c:v>125.98</c:v>
                </c:pt>
                <c:pt idx="712">
                  <c:v>139.87</c:v>
                </c:pt>
                <c:pt idx="713">
                  <c:v>125.16</c:v>
                </c:pt>
                <c:pt idx="714">
                  <c:v>126.45</c:v>
                </c:pt>
                <c:pt idx="715">
                  <c:v>55.1</c:v>
                </c:pt>
                <c:pt idx="716">
                  <c:v>138.31</c:v>
                </c:pt>
                <c:pt idx="717">
                  <c:v>129.32</c:v>
                </c:pt>
                <c:pt idx="718">
                  <c:v>127.16</c:v>
                </c:pt>
                <c:pt idx="719">
                  <c:v>125.25</c:v>
                </c:pt>
                <c:pt idx="720">
                  <c:v>125.73</c:v>
                </c:pt>
                <c:pt idx="721">
                  <c:v>125.99</c:v>
                </c:pt>
                <c:pt idx="722">
                  <c:v>114.5</c:v>
                </c:pt>
                <c:pt idx="723">
                  <c:v>62.04</c:v>
                </c:pt>
                <c:pt idx="724">
                  <c:v>135.18</c:v>
                </c:pt>
                <c:pt idx="725">
                  <c:v>115.81</c:v>
                </c:pt>
                <c:pt idx="726">
                  <c:v>137.09</c:v>
                </c:pt>
                <c:pt idx="727">
                  <c:v>117.41</c:v>
                </c:pt>
                <c:pt idx="728">
                  <c:v>125.9</c:v>
                </c:pt>
                <c:pt idx="729">
                  <c:v>113.04</c:v>
                </c:pt>
                <c:pt idx="730">
                  <c:v>154.25</c:v>
                </c:pt>
                <c:pt idx="731">
                  <c:v>110.88</c:v>
                </c:pt>
                <c:pt idx="732">
                  <c:v>124.51</c:v>
                </c:pt>
                <c:pt idx="733">
                  <c:v>132.13999999999999</c:v>
                </c:pt>
                <c:pt idx="734">
                  <c:v>74.349999999999994</c:v>
                </c:pt>
                <c:pt idx="735">
                  <c:v>66.12</c:v>
                </c:pt>
                <c:pt idx="736">
                  <c:v>201.13</c:v>
                </c:pt>
                <c:pt idx="737">
                  <c:v>103.14</c:v>
                </c:pt>
                <c:pt idx="738">
                  <c:v>163.04</c:v>
                </c:pt>
                <c:pt idx="739">
                  <c:v>170.67</c:v>
                </c:pt>
                <c:pt idx="740">
                  <c:v>120.5</c:v>
                </c:pt>
                <c:pt idx="741">
                  <c:v>144.6</c:v>
                </c:pt>
                <c:pt idx="742">
                  <c:v>125.6</c:v>
                </c:pt>
                <c:pt idx="743">
                  <c:v>147.69999999999999</c:v>
                </c:pt>
                <c:pt idx="744">
                  <c:v>133.02000000000001</c:v>
                </c:pt>
                <c:pt idx="745">
                  <c:v>148.61000000000001</c:v>
                </c:pt>
                <c:pt idx="746">
                  <c:v>11.15</c:v>
                </c:pt>
                <c:pt idx="747">
                  <c:v>31.48</c:v>
                </c:pt>
                <c:pt idx="748">
                  <c:v>41.09</c:v>
                </c:pt>
                <c:pt idx="749">
                  <c:v>29.38</c:v>
                </c:pt>
                <c:pt idx="750">
                  <c:v>29.56</c:v>
                </c:pt>
                <c:pt idx="751">
                  <c:v>5.27</c:v>
                </c:pt>
                <c:pt idx="752">
                  <c:v>15.3</c:v>
                </c:pt>
                <c:pt idx="753">
                  <c:v>20.76</c:v>
                </c:pt>
                <c:pt idx="754">
                  <c:v>174.54</c:v>
                </c:pt>
                <c:pt idx="755">
                  <c:v>94.68</c:v>
                </c:pt>
                <c:pt idx="756">
                  <c:v>33.5</c:v>
                </c:pt>
                <c:pt idx="757">
                  <c:v>29.74</c:v>
                </c:pt>
                <c:pt idx="758">
                  <c:v>20.9</c:v>
                </c:pt>
                <c:pt idx="759">
                  <c:v>28.39</c:v>
                </c:pt>
                <c:pt idx="760">
                  <c:v>36.67</c:v>
                </c:pt>
                <c:pt idx="761">
                  <c:v>78.16</c:v>
                </c:pt>
                <c:pt idx="762">
                  <c:v>38.049999999999997</c:v>
                </c:pt>
                <c:pt idx="763">
                  <c:v>28.73</c:v>
                </c:pt>
                <c:pt idx="764">
                  <c:v>23.85</c:v>
                </c:pt>
                <c:pt idx="765">
                  <c:v>13.34</c:v>
                </c:pt>
                <c:pt idx="766">
                  <c:v>167.6</c:v>
                </c:pt>
                <c:pt idx="767">
                  <c:v>133.59</c:v>
                </c:pt>
                <c:pt idx="768">
                  <c:v>155.77000000000001</c:v>
                </c:pt>
                <c:pt idx="769">
                  <c:v>119.17</c:v>
                </c:pt>
                <c:pt idx="770">
                  <c:v>154.5</c:v>
                </c:pt>
                <c:pt idx="771">
                  <c:v>107.49</c:v>
                </c:pt>
                <c:pt idx="772">
                  <c:v>127.62</c:v>
                </c:pt>
                <c:pt idx="773">
                  <c:v>119.15</c:v>
                </c:pt>
                <c:pt idx="774">
                  <c:v>130.52000000000001</c:v>
                </c:pt>
                <c:pt idx="775">
                  <c:v>52.04</c:v>
                </c:pt>
                <c:pt idx="776">
                  <c:v>158.6</c:v>
                </c:pt>
                <c:pt idx="777">
                  <c:v>112.26</c:v>
                </c:pt>
                <c:pt idx="778">
                  <c:v>162.96</c:v>
                </c:pt>
                <c:pt idx="779">
                  <c:v>113.29</c:v>
                </c:pt>
                <c:pt idx="780">
                  <c:v>128.55000000000001</c:v>
                </c:pt>
                <c:pt idx="781">
                  <c:v>100.2</c:v>
                </c:pt>
                <c:pt idx="782">
                  <c:v>52.46</c:v>
                </c:pt>
                <c:pt idx="783">
                  <c:v>182.13</c:v>
                </c:pt>
                <c:pt idx="784">
                  <c:v>89.93</c:v>
                </c:pt>
                <c:pt idx="785">
                  <c:v>40.46</c:v>
                </c:pt>
                <c:pt idx="786">
                  <c:v>37.369999999999997</c:v>
                </c:pt>
                <c:pt idx="787">
                  <c:v>22.39</c:v>
                </c:pt>
                <c:pt idx="788">
                  <c:v>24.66</c:v>
                </c:pt>
                <c:pt idx="789">
                  <c:v>21.62</c:v>
                </c:pt>
                <c:pt idx="790">
                  <c:v>37.53</c:v>
                </c:pt>
                <c:pt idx="791">
                  <c:v>147.56</c:v>
                </c:pt>
                <c:pt idx="792">
                  <c:v>120.79</c:v>
                </c:pt>
                <c:pt idx="793">
                  <c:v>132.61000000000001</c:v>
                </c:pt>
                <c:pt idx="794">
                  <c:v>140.27000000000001</c:v>
                </c:pt>
                <c:pt idx="795">
                  <c:v>151.22</c:v>
                </c:pt>
                <c:pt idx="796">
                  <c:v>38.35</c:v>
                </c:pt>
                <c:pt idx="797">
                  <c:v>114.03</c:v>
                </c:pt>
                <c:pt idx="798">
                  <c:v>143.69999999999999</c:v>
                </c:pt>
                <c:pt idx="799">
                  <c:v>143.63</c:v>
                </c:pt>
                <c:pt idx="800">
                  <c:v>105.82</c:v>
                </c:pt>
                <c:pt idx="801">
                  <c:v>163.26</c:v>
                </c:pt>
                <c:pt idx="802">
                  <c:v>49.46</c:v>
                </c:pt>
                <c:pt idx="803">
                  <c:v>20.56</c:v>
                </c:pt>
                <c:pt idx="804">
                  <c:v>181.9</c:v>
                </c:pt>
                <c:pt idx="805">
                  <c:v>94.96</c:v>
                </c:pt>
                <c:pt idx="806">
                  <c:v>22.1</c:v>
                </c:pt>
                <c:pt idx="807">
                  <c:v>39.11</c:v>
                </c:pt>
                <c:pt idx="808">
                  <c:v>44.07</c:v>
                </c:pt>
                <c:pt idx="809">
                  <c:v>169.89</c:v>
                </c:pt>
                <c:pt idx="810">
                  <c:v>169.48</c:v>
                </c:pt>
                <c:pt idx="811">
                  <c:v>59.72</c:v>
                </c:pt>
                <c:pt idx="812">
                  <c:v>11.24</c:v>
                </c:pt>
                <c:pt idx="813">
                  <c:v>149.69999999999999</c:v>
                </c:pt>
                <c:pt idx="814">
                  <c:v>50.7</c:v>
                </c:pt>
                <c:pt idx="815">
                  <c:v>181.21</c:v>
                </c:pt>
                <c:pt idx="816">
                  <c:v>134.13</c:v>
                </c:pt>
                <c:pt idx="817">
                  <c:v>143.34</c:v>
                </c:pt>
                <c:pt idx="818">
                  <c:v>129.4</c:v>
                </c:pt>
                <c:pt idx="819">
                  <c:v>134.58000000000001</c:v>
                </c:pt>
                <c:pt idx="820">
                  <c:v>120.32</c:v>
                </c:pt>
                <c:pt idx="821">
                  <c:v>161.54</c:v>
                </c:pt>
                <c:pt idx="822">
                  <c:v>166.2</c:v>
                </c:pt>
                <c:pt idx="823">
                  <c:v>50.24</c:v>
                </c:pt>
                <c:pt idx="824">
                  <c:v>56.48</c:v>
                </c:pt>
                <c:pt idx="825">
                  <c:v>131.13</c:v>
                </c:pt>
                <c:pt idx="826">
                  <c:v>134.49</c:v>
                </c:pt>
                <c:pt idx="827">
                  <c:v>124.36</c:v>
                </c:pt>
                <c:pt idx="828">
                  <c:v>128.82</c:v>
                </c:pt>
                <c:pt idx="829">
                  <c:v>173.91</c:v>
                </c:pt>
                <c:pt idx="830">
                  <c:v>122.18</c:v>
                </c:pt>
                <c:pt idx="831">
                  <c:v>164.54</c:v>
                </c:pt>
                <c:pt idx="832">
                  <c:v>117.54</c:v>
                </c:pt>
                <c:pt idx="833">
                  <c:v>43.6</c:v>
                </c:pt>
                <c:pt idx="834">
                  <c:v>11.85</c:v>
                </c:pt>
                <c:pt idx="835">
                  <c:v>42.88</c:v>
                </c:pt>
                <c:pt idx="836">
                  <c:v>12.33</c:v>
                </c:pt>
                <c:pt idx="837">
                  <c:v>4.97</c:v>
                </c:pt>
                <c:pt idx="838">
                  <c:v>28.95</c:v>
                </c:pt>
                <c:pt idx="839">
                  <c:v>80.760000000000005</c:v>
                </c:pt>
                <c:pt idx="840">
                  <c:v>43.1</c:v>
                </c:pt>
                <c:pt idx="841">
                  <c:v>55.15</c:v>
                </c:pt>
                <c:pt idx="842">
                  <c:v>39.46</c:v>
                </c:pt>
                <c:pt idx="843">
                  <c:v>38.72</c:v>
                </c:pt>
                <c:pt idx="844">
                  <c:v>63.75</c:v>
                </c:pt>
                <c:pt idx="845">
                  <c:v>148.63999999999999</c:v>
                </c:pt>
                <c:pt idx="846">
                  <c:v>110.66</c:v>
                </c:pt>
                <c:pt idx="847">
                  <c:v>36.700000000000003</c:v>
                </c:pt>
                <c:pt idx="848">
                  <c:v>23.12</c:v>
                </c:pt>
                <c:pt idx="849">
                  <c:v>141.97</c:v>
                </c:pt>
                <c:pt idx="850">
                  <c:v>121.63</c:v>
                </c:pt>
                <c:pt idx="851">
                  <c:v>127.82</c:v>
                </c:pt>
                <c:pt idx="852">
                  <c:v>127.37</c:v>
                </c:pt>
                <c:pt idx="853">
                  <c:v>145.08000000000001</c:v>
                </c:pt>
                <c:pt idx="854">
                  <c:v>120.61</c:v>
                </c:pt>
                <c:pt idx="855">
                  <c:v>16.170000000000002</c:v>
                </c:pt>
                <c:pt idx="856">
                  <c:v>16.28</c:v>
                </c:pt>
                <c:pt idx="857">
                  <c:v>164.65</c:v>
                </c:pt>
                <c:pt idx="858">
                  <c:v>14.71</c:v>
                </c:pt>
                <c:pt idx="859">
                  <c:v>64.02</c:v>
                </c:pt>
                <c:pt idx="860">
                  <c:v>24.13</c:v>
                </c:pt>
                <c:pt idx="861">
                  <c:v>148.11000000000001</c:v>
                </c:pt>
                <c:pt idx="862">
                  <c:v>105.35</c:v>
                </c:pt>
                <c:pt idx="863">
                  <c:v>124.11</c:v>
                </c:pt>
                <c:pt idx="864">
                  <c:v>99.91</c:v>
                </c:pt>
                <c:pt idx="865">
                  <c:v>153.71</c:v>
                </c:pt>
                <c:pt idx="866">
                  <c:v>115.13</c:v>
                </c:pt>
                <c:pt idx="867">
                  <c:v>153.33000000000001</c:v>
                </c:pt>
                <c:pt idx="868">
                  <c:v>93.53</c:v>
                </c:pt>
                <c:pt idx="869">
                  <c:v>130.09</c:v>
                </c:pt>
                <c:pt idx="870">
                  <c:v>102.3</c:v>
                </c:pt>
                <c:pt idx="871">
                  <c:v>159.47</c:v>
                </c:pt>
                <c:pt idx="872">
                  <c:v>93.95</c:v>
                </c:pt>
                <c:pt idx="873">
                  <c:v>156.76</c:v>
                </c:pt>
                <c:pt idx="874">
                  <c:v>98.62</c:v>
                </c:pt>
                <c:pt idx="875">
                  <c:v>52.39</c:v>
                </c:pt>
                <c:pt idx="876">
                  <c:v>134.76</c:v>
                </c:pt>
                <c:pt idx="877">
                  <c:v>151.38</c:v>
                </c:pt>
                <c:pt idx="878">
                  <c:v>183.4</c:v>
                </c:pt>
                <c:pt idx="879">
                  <c:v>210.14</c:v>
                </c:pt>
                <c:pt idx="880">
                  <c:v>44.04</c:v>
                </c:pt>
                <c:pt idx="881">
                  <c:v>46.7</c:v>
                </c:pt>
                <c:pt idx="882">
                  <c:v>35.42</c:v>
                </c:pt>
                <c:pt idx="883">
                  <c:v>142.28</c:v>
                </c:pt>
                <c:pt idx="884">
                  <c:v>117.92</c:v>
                </c:pt>
                <c:pt idx="885">
                  <c:v>40.479999999999997</c:v>
                </c:pt>
                <c:pt idx="886">
                  <c:v>38.89</c:v>
                </c:pt>
                <c:pt idx="887">
                  <c:v>76.08</c:v>
                </c:pt>
                <c:pt idx="888">
                  <c:v>175.58</c:v>
                </c:pt>
                <c:pt idx="889">
                  <c:v>72.73</c:v>
                </c:pt>
                <c:pt idx="890">
                  <c:v>33.9</c:v>
                </c:pt>
                <c:pt idx="891">
                  <c:v>21.34</c:v>
                </c:pt>
                <c:pt idx="892">
                  <c:v>24.55</c:v>
                </c:pt>
                <c:pt idx="893">
                  <c:v>27.48</c:v>
                </c:pt>
                <c:pt idx="894">
                  <c:v>17.940000000000001</c:v>
                </c:pt>
                <c:pt idx="895">
                  <c:v>9.67</c:v>
                </c:pt>
                <c:pt idx="896">
                  <c:v>24.36</c:v>
                </c:pt>
                <c:pt idx="897">
                  <c:v>27.67</c:v>
                </c:pt>
                <c:pt idx="898">
                  <c:v>22.98</c:v>
                </c:pt>
                <c:pt idx="899">
                  <c:v>119.13</c:v>
                </c:pt>
                <c:pt idx="900">
                  <c:v>120.62</c:v>
                </c:pt>
                <c:pt idx="901">
                  <c:v>124.31</c:v>
                </c:pt>
                <c:pt idx="902">
                  <c:v>107.42</c:v>
                </c:pt>
                <c:pt idx="903">
                  <c:v>129.75</c:v>
                </c:pt>
                <c:pt idx="904">
                  <c:v>145.32</c:v>
                </c:pt>
                <c:pt idx="905">
                  <c:v>43.97</c:v>
                </c:pt>
                <c:pt idx="906">
                  <c:v>120.48</c:v>
                </c:pt>
                <c:pt idx="907">
                  <c:v>150.66</c:v>
                </c:pt>
                <c:pt idx="908">
                  <c:v>110.47</c:v>
                </c:pt>
                <c:pt idx="909">
                  <c:v>127.43</c:v>
                </c:pt>
                <c:pt idx="910">
                  <c:v>119.01</c:v>
                </c:pt>
                <c:pt idx="911">
                  <c:v>130.81</c:v>
                </c:pt>
                <c:pt idx="912">
                  <c:v>125.78</c:v>
                </c:pt>
                <c:pt idx="913">
                  <c:v>126.63</c:v>
                </c:pt>
                <c:pt idx="914">
                  <c:v>132.13999999999999</c:v>
                </c:pt>
                <c:pt idx="915">
                  <c:v>126.61</c:v>
                </c:pt>
                <c:pt idx="916">
                  <c:v>126.97</c:v>
                </c:pt>
                <c:pt idx="917">
                  <c:v>133.76</c:v>
                </c:pt>
                <c:pt idx="918">
                  <c:v>192.9</c:v>
                </c:pt>
                <c:pt idx="919">
                  <c:v>42.17</c:v>
                </c:pt>
                <c:pt idx="920">
                  <c:v>29.62</c:v>
                </c:pt>
                <c:pt idx="921">
                  <c:v>168.51</c:v>
                </c:pt>
                <c:pt idx="922">
                  <c:v>73.39</c:v>
                </c:pt>
                <c:pt idx="923">
                  <c:v>105.57</c:v>
                </c:pt>
                <c:pt idx="924">
                  <c:v>138.93</c:v>
                </c:pt>
                <c:pt idx="925">
                  <c:v>133</c:v>
                </c:pt>
                <c:pt idx="926">
                  <c:v>123.07</c:v>
                </c:pt>
                <c:pt idx="927">
                  <c:v>119.54</c:v>
                </c:pt>
                <c:pt idx="928">
                  <c:v>126.53</c:v>
                </c:pt>
                <c:pt idx="929">
                  <c:v>177.68</c:v>
                </c:pt>
                <c:pt idx="930">
                  <c:v>76.42</c:v>
                </c:pt>
                <c:pt idx="931">
                  <c:v>37.92</c:v>
                </c:pt>
                <c:pt idx="932">
                  <c:v>45.3</c:v>
                </c:pt>
                <c:pt idx="933">
                  <c:v>34.99</c:v>
                </c:pt>
                <c:pt idx="934">
                  <c:v>50.65</c:v>
                </c:pt>
                <c:pt idx="935">
                  <c:v>43.19</c:v>
                </c:pt>
                <c:pt idx="936">
                  <c:v>25.37</c:v>
                </c:pt>
                <c:pt idx="937">
                  <c:v>29.09</c:v>
                </c:pt>
                <c:pt idx="938">
                  <c:v>48.39</c:v>
                </c:pt>
                <c:pt idx="939">
                  <c:v>113.1</c:v>
                </c:pt>
                <c:pt idx="940">
                  <c:v>5.47</c:v>
                </c:pt>
                <c:pt idx="941">
                  <c:v>7.88</c:v>
                </c:pt>
                <c:pt idx="942">
                  <c:v>46.26</c:v>
                </c:pt>
                <c:pt idx="943">
                  <c:v>207.63</c:v>
                </c:pt>
                <c:pt idx="944">
                  <c:v>44.38</c:v>
                </c:pt>
                <c:pt idx="945">
                  <c:v>11.45</c:v>
                </c:pt>
                <c:pt idx="946">
                  <c:v>46.11</c:v>
                </c:pt>
                <c:pt idx="947">
                  <c:v>7.51</c:v>
                </c:pt>
                <c:pt idx="948">
                  <c:v>25.39</c:v>
                </c:pt>
                <c:pt idx="949">
                  <c:v>12.82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4F-4A31-B93D-29ED2105E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210207"/>
        <c:axId val="905692335"/>
      </c:scatterChart>
      <c:valAx>
        <c:axId val="77721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exp.Shift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5692335"/>
        <c:crosses val="autoZero"/>
        <c:crossBetween val="midCat"/>
      </c:valAx>
      <c:valAx>
        <c:axId val="90569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calc.Shift_1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210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Fehlerverteilung calc.Shift_1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'Datenanalyse-1'!$N$6:$N$11</c:f>
              <c:numCache>
                <c:formatCode>General</c:formatCode>
                <c:ptCount val="6"/>
                <c:pt idx="0">
                  <c:v>728</c:v>
                </c:pt>
                <c:pt idx="1">
                  <c:v>168</c:v>
                </c:pt>
                <c:pt idx="2">
                  <c:v>41</c:v>
                </c:pt>
                <c:pt idx="3">
                  <c:v>11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A-4679-ADA4-50898B9A9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802592"/>
        <c:axId val="341803072"/>
      </c:barChart>
      <c:catAx>
        <c:axId val="34180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1803072"/>
        <c:crosses val="autoZero"/>
        <c:auto val="1"/>
        <c:lblAlgn val="ctr"/>
        <c:lblOffset val="100"/>
        <c:noMultiLvlLbl val="0"/>
      </c:catAx>
      <c:valAx>
        <c:axId val="3418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18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Feld: </a:t>
            </a:r>
            <a:r>
              <a:rPr lang="en-US">
                <a:solidFill>
                  <a:srgbClr val="DD5A13"/>
                </a:solidFill>
              </a:rPr>
              <a:t>exp.Shift</a:t>
            </a:r>
            <a:r>
              <a:rPr lang="en-US"/>
              <a:t> und Feld: </a:t>
            </a:r>
            <a:r>
              <a:rPr lang="en-US">
                <a:solidFill>
                  <a:srgbClr val="DD5A13"/>
                </a:solidFill>
              </a:rPr>
              <a:t>total shielding</a:t>
            </a:r>
            <a:r>
              <a:rPr lang="en-US"/>
              <a:t> hoch korreliert.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'13c-daten'!$K$1</c:f>
              <c:strCache>
                <c:ptCount val="1"/>
                <c:pt idx="0">
                  <c:v>total shielding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'13c-daten'!$C$2:$C$951</c:f>
              <c:numCache>
                <c:formatCode>General</c:formatCode>
                <c:ptCount val="950"/>
                <c:pt idx="0">
                  <c:v>159.69999999999999</c:v>
                </c:pt>
                <c:pt idx="1">
                  <c:v>113.3</c:v>
                </c:pt>
                <c:pt idx="2">
                  <c:v>126.6</c:v>
                </c:pt>
                <c:pt idx="3">
                  <c:v>125.7</c:v>
                </c:pt>
                <c:pt idx="4">
                  <c:v>126.6</c:v>
                </c:pt>
                <c:pt idx="5">
                  <c:v>113.3</c:v>
                </c:pt>
                <c:pt idx="6">
                  <c:v>150.5</c:v>
                </c:pt>
                <c:pt idx="7">
                  <c:v>55</c:v>
                </c:pt>
                <c:pt idx="8">
                  <c:v>164.9</c:v>
                </c:pt>
                <c:pt idx="9">
                  <c:v>103.2</c:v>
                </c:pt>
                <c:pt idx="10">
                  <c:v>168.7</c:v>
                </c:pt>
                <c:pt idx="11">
                  <c:v>69.3</c:v>
                </c:pt>
                <c:pt idx="12">
                  <c:v>14.7</c:v>
                </c:pt>
                <c:pt idx="13">
                  <c:v>141.80000000000001</c:v>
                </c:pt>
                <c:pt idx="14">
                  <c:v>83.5</c:v>
                </c:pt>
                <c:pt idx="15">
                  <c:v>157</c:v>
                </c:pt>
                <c:pt idx="16">
                  <c:v>18.600000000000001</c:v>
                </c:pt>
                <c:pt idx="17">
                  <c:v>113.8</c:v>
                </c:pt>
                <c:pt idx="18">
                  <c:v>85.2</c:v>
                </c:pt>
                <c:pt idx="19">
                  <c:v>87.8</c:v>
                </c:pt>
                <c:pt idx="20">
                  <c:v>71.099999999999994</c:v>
                </c:pt>
                <c:pt idx="21">
                  <c:v>37.9</c:v>
                </c:pt>
                <c:pt idx="22">
                  <c:v>62.4</c:v>
                </c:pt>
                <c:pt idx="23">
                  <c:v>118.3</c:v>
                </c:pt>
                <c:pt idx="24">
                  <c:v>150.9</c:v>
                </c:pt>
                <c:pt idx="25">
                  <c:v>106.5</c:v>
                </c:pt>
                <c:pt idx="26">
                  <c:v>155.4</c:v>
                </c:pt>
                <c:pt idx="27">
                  <c:v>117.8</c:v>
                </c:pt>
                <c:pt idx="28">
                  <c:v>141.4</c:v>
                </c:pt>
                <c:pt idx="29">
                  <c:v>139.19999999999999</c:v>
                </c:pt>
                <c:pt idx="30">
                  <c:v>123.1</c:v>
                </c:pt>
                <c:pt idx="31">
                  <c:v>108.4</c:v>
                </c:pt>
                <c:pt idx="32">
                  <c:v>151.19999999999999</c:v>
                </c:pt>
                <c:pt idx="33">
                  <c:v>105</c:v>
                </c:pt>
                <c:pt idx="34">
                  <c:v>152.4</c:v>
                </c:pt>
                <c:pt idx="35">
                  <c:v>18.7</c:v>
                </c:pt>
                <c:pt idx="36">
                  <c:v>170</c:v>
                </c:pt>
                <c:pt idx="37">
                  <c:v>52.4</c:v>
                </c:pt>
                <c:pt idx="38">
                  <c:v>56.5</c:v>
                </c:pt>
                <c:pt idx="39">
                  <c:v>166.5</c:v>
                </c:pt>
                <c:pt idx="40">
                  <c:v>53</c:v>
                </c:pt>
                <c:pt idx="41">
                  <c:v>72</c:v>
                </c:pt>
                <c:pt idx="42">
                  <c:v>79.8</c:v>
                </c:pt>
                <c:pt idx="43">
                  <c:v>29.9</c:v>
                </c:pt>
                <c:pt idx="44">
                  <c:v>60.8</c:v>
                </c:pt>
                <c:pt idx="45">
                  <c:v>174.8</c:v>
                </c:pt>
                <c:pt idx="46">
                  <c:v>52.9</c:v>
                </c:pt>
                <c:pt idx="47">
                  <c:v>43.8</c:v>
                </c:pt>
                <c:pt idx="48">
                  <c:v>132.4</c:v>
                </c:pt>
                <c:pt idx="49">
                  <c:v>120.3</c:v>
                </c:pt>
                <c:pt idx="50">
                  <c:v>160.69999999999999</c:v>
                </c:pt>
                <c:pt idx="51">
                  <c:v>113.5</c:v>
                </c:pt>
                <c:pt idx="52">
                  <c:v>95.7</c:v>
                </c:pt>
                <c:pt idx="53">
                  <c:v>155.19999999999999</c:v>
                </c:pt>
                <c:pt idx="54">
                  <c:v>121.9</c:v>
                </c:pt>
                <c:pt idx="55">
                  <c:v>122.2</c:v>
                </c:pt>
                <c:pt idx="56">
                  <c:v>141.6</c:v>
                </c:pt>
                <c:pt idx="57">
                  <c:v>121.3</c:v>
                </c:pt>
                <c:pt idx="58">
                  <c:v>160.4</c:v>
                </c:pt>
                <c:pt idx="59">
                  <c:v>29.4</c:v>
                </c:pt>
                <c:pt idx="60">
                  <c:v>170.3</c:v>
                </c:pt>
                <c:pt idx="61">
                  <c:v>52</c:v>
                </c:pt>
                <c:pt idx="62">
                  <c:v>55.8</c:v>
                </c:pt>
                <c:pt idx="63">
                  <c:v>128.9</c:v>
                </c:pt>
                <c:pt idx="64">
                  <c:v>126.4</c:v>
                </c:pt>
                <c:pt idx="65">
                  <c:v>128.9</c:v>
                </c:pt>
                <c:pt idx="66">
                  <c:v>128</c:v>
                </c:pt>
                <c:pt idx="67">
                  <c:v>139.6</c:v>
                </c:pt>
                <c:pt idx="68">
                  <c:v>128</c:v>
                </c:pt>
                <c:pt idx="69">
                  <c:v>51</c:v>
                </c:pt>
                <c:pt idx="70">
                  <c:v>19.2</c:v>
                </c:pt>
                <c:pt idx="71">
                  <c:v>29.5</c:v>
                </c:pt>
                <c:pt idx="72">
                  <c:v>104</c:v>
                </c:pt>
                <c:pt idx="73">
                  <c:v>48.9</c:v>
                </c:pt>
                <c:pt idx="74">
                  <c:v>48.7</c:v>
                </c:pt>
                <c:pt idx="75">
                  <c:v>108.2</c:v>
                </c:pt>
                <c:pt idx="76">
                  <c:v>154.69999999999999</c:v>
                </c:pt>
                <c:pt idx="77">
                  <c:v>108.3</c:v>
                </c:pt>
                <c:pt idx="78">
                  <c:v>115.2</c:v>
                </c:pt>
                <c:pt idx="79">
                  <c:v>158.6</c:v>
                </c:pt>
                <c:pt idx="80">
                  <c:v>134.19999999999999</c:v>
                </c:pt>
                <c:pt idx="81">
                  <c:v>100.9</c:v>
                </c:pt>
                <c:pt idx="82">
                  <c:v>20.100000000000001</c:v>
                </c:pt>
                <c:pt idx="83">
                  <c:v>205.2</c:v>
                </c:pt>
                <c:pt idx="84">
                  <c:v>24.4</c:v>
                </c:pt>
                <c:pt idx="85">
                  <c:v>55.5</c:v>
                </c:pt>
                <c:pt idx="86">
                  <c:v>138</c:v>
                </c:pt>
                <c:pt idx="87">
                  <c:v>135.19999999999999</c:v>
                </c:pt>
                <c:pt idx="88">
                  <c:v>144.80000000000001</c:v>
                </c:pt>
                <c:pt idx="89">
                  <c:v>158.6</c:v>
                </c:pt>
                <c:pt idx="90">
                  <c:v>61.9</c:v>
                </c:pt>
                <c:pt idx="91">
                  <c:v>14.5</c:v>
                </c:pt>
                <c:pt idx="92">
                  <c:v>19.3</c:v>
                </c:pt>
                <c:pt idx="93">
                  <c:v>133.80000000000001</c:v>
                </c:pt>
                <c:pt idx="94">
                  <c:v>129.30000000000001</c:v>
                </c:pt>
                <c:pt idx="95">
                  <c:v>128.9</c:v>
                </c:pt>
                <c:pt idx="96">
                  <c:v>139.5</c:v>
                </c:pt>
                <c:pt idx="97">
                  <c:v>128.9</c:v>
                </c:pt>
                <c:pt idx="98">
                  <c:v>129.30000000000001</c:v>
                </c:pt>
                <c:pt idx="99">
                  <c:v>150.1</c:v>
                </c:pt>
                <c:pt idx="100">
                  <c:v>135.30000000000001</c:v>
                </c:pt>
                <c:pt idx="101">
                  <c:v>191.8</c:v>
                </c:pt>
                <c:pt idx="102">
                  <c:v>27.9</c:v>
                </c:pt>
                <c:pt idx="103">
                  <c:v>28.5</c:v>
                </c:pt>
                <c:pt idx="104">
                  <c:v>28.5</c:v>
                </c:pt>
                <c:pt idx="105">
                  <c:v>48.9</c:v>
                </c:pt>
                <c:pt idx="106">
                  <c:v>48.9</c:v>
                </c:pt>
                <c:pt idx="107">
                  <c:v>140.19999999999999</c:v>
                </c:pt>
                <c:pt idx="108">
                  <c:v>128.6</c:v>
                </c:pt>
                <c:pt idx="109">
                  <c:v>127.7</c:v>
                </c:pt>
                <c:pt idx="110">
                  <c:v>127.1</c:v>
                </c:pt>
                <c:pt idx="111">
                  <c:v>127.7</c:v>
                </c:pt>
                <c:pt idx="112">
                  <c:v>128.6</c:v>
                </c:pt>
                <c:pt idx="113">
                  <c:v>140.19999999999999</c:v>
                </c:pt>
                <c:pt idx="114">
                  <c:v>128.6</c:v>
                </c:pt>
                <c:pt idx="115">
                  <c:v>127.7</c:v>
                </c:pt>
                <c:pt idx="116">
                  <c:v>127.1</c:v>
                </c:pt>
                <c:pt idx="117">
                  <c:v>127.1</c:v>
                </c:pt>
                <c:pt idx="118">
                  <c:v>128.6</c:v>
                </c:pt>
                <c:pt idx="119">
                  <c:v>171.1</c:v>
                </c:pt>
                <c:pt idx="120">
                  <c:v>177.1</c:v>
                </c:pt>
                <c:pt idx="121">
                  <c:v>111</c:v>
                </c:pt>
                <c:pt idx="122">
                  <c:v>170.1</c:v>
                </c:pt>
                <c:pt idx="123">
                  <c:v>32.4</c:v>
                </c:pt>
                <c:pt idx="124">
                  <c:v>30.9</c:v>
                </c:pt>
                <c:pt idx="125">
                  <c:v>37</c:v>
                </c:pt>
                <c:pt idx="126">
                  <c:v>29.1</c:v>
                </c:pt>
                <c:pt idx="127">
                  <c:v>29.1</c:v>
                </c:pt>
                <c:pt idx="128">
                  <c:v>29.1</c:v>
                </c:pt>
                <c:pt idx="129">
                  <c:v>13</c:v>
                </c:pt>
                <c:pt idx="130">
                  <c:v>12.6</c:v>
                </c:pt>
                <c:pt idx="131">
                  <c:v>18.399999999999999</c:v>
                </c:pt>
                <c:pt idx="132">
                  <c:v>45.9</c:v>
                </c:pt>
                <c:pt idx="133">
                  <c:v>44.6</c:v>
                </c:pt>
                <c:pt idx="134">
                  <c:v>163.5</c:v>
                </c:pt>
                <c:pt idx="135">
                  <c:v>162.5</c:v>
                </c:pt>
                <c:pt idx="136">
                  <c:v>168.9</c:v>
                </c:pt>
                <c:pt idx="137">
                  <c:v>131.69999999999999</c:v>
                </c:pt>
                <c:pt idx="138">
                  <c:v>155.80000000000001</c:v>
                </c:pt>
                <c:pt idx="139">
                  <c:v>102.8</c:v>
                </c:pt>
                <c:pt idx="140">
                  <c:v>58</c:v>
                </c:pt>
                <c:pt idx="141">
                  <c:v>185.7</c:v>
                </c:pt>
                <c:pt idx="142">
                  <c:v>126.2</c:v>
                </c:pt>
                <c:pt idx="143">
                  <c:v>126.3</c:v>
                </c:pt>
                <c:pt idx="144">
                  <c:v>151.19999999999999</c:v>
                </c:pt>
                <c:pt idx="145">
                  <c:v>152.4</c:v>
                </c:pt>
                <c:pt idx="146">
                  <c:v>129.80000000000001</c:v>
                </c:pt>
                <c:pt idx="147">
                  <c:v>134.19999999999999</c:v>
                </c:pt>
                <c:pt idx="148">
                  <c:v>133</c:v>
                </c:pt>
                <c:pt idx="149">
                  <c:v>129.5</c:v>
                </c:pt>
                <c:pt idx="150">
                  <c:v>193.6</c:v>
                </c:pt>
                <c:pt idx="151">
                  <c:v>137</c:v>
                </c:pt>
                <c:pt idx="152">
                  <c:v>131.80000000000001</c:v>
                </c:pt>
                <c:pt idx="153">
                  <c:v>129.30000000000001</c:v>
                </c:pt>
                <c:pt idx="154">
                  <c:v>134.30000000000001</c:v>
                </c:pt>
                <c:pt idx="155">
                  <c:v>129.30000000000001</c:v>
                </c:pt>
                <c:pt idx="156">
                  <c:v>131.80000000000001</c:v>
                </c:pt>
                <c:pt idx="157">
                  <c:v>25.8</c:v>
                </c:pt>
                <c:pt idx="158">
                  <c:v>127.9</c:v>
                </c:pt>
                <c:pt idx="159">
                  <c:v>129.80000000000001</c:v>
                </c:pt>
                <c:pt idx="160">
                  <c:v>32</c:v>
                </c:pt>
                <c:pt idx="161">
                  <c:v>28.6</c:v>
                </c:pt>
                <c:pt idx="162">
                  <c:v>20.7</c:v>
                </c:pt>
                <c:pt idx="163">
                  <c:v>40.4</c:v>
                </c:pt>
                <c:pt idx="164">
                  <c:v>172.9</c:v>
                </c:pt>
                <c:pt idx="165">
                  <c:v>51.1</c:v>
                </c:pt>
                <c:pt idx="166">
                  <c:v>155</c:v>
                </c:pt>
                <c:pt idx="167">
                  <c:v>112.9</c:v>
                </c:pt>
                <c:pt idx="168">
                  <c:v>110</c:v>
                </c:pt>
                <c:pt idx="169">
                  <c:v>150.19999999999999</c:v>
                </c:pt>
                <c:pt idx="170">
                  <c:v>13.3</c:v>
                </c:pt>
                <c:pt idx="171">
                  <c:v>112.9</c:v>
                </c:pt>
                <c:pt idx="172">
                  <c:v>110</c:v>
                </c:pt>
                <c:pt idx="173">
                  <c:v>150.19999999999999</c:v>
                </c:pt>
                <c:pt idx="174">
                  <c:v>155</c:v>
                </c:pt>
                <c:pt idx="175">
                  <c:v>11.2</c:v>
                </c:pt>
                <c:pt idx="176">
                  <c:v>13.3</c:v>
                </c:pt>
                <c:pt idx="177">
                  <c:v>11.2</c:v>
                </c:pt>
                <c:pt idx="178">
                  <c:v>147.1</c:v>
                </c:pt>
                <c:pt idx="179">
                  <c:v>148.4</c:v>
                </c:pt>
                <c:pt idx="180">
                  <c:v>116.4</c:v>
                </c:pt>
                <c:pt idx="181">
                  <c:v>122.7</c:v>
                </c:pt>
                <c:pt idx="182">
                  <c:v>127.1</c:v>
                </c:pt>
                <c:pt idx="183">
                  <c:v>115.1</c:v>
                </c:pt>
                <c:pt idx="184">
                  <c:v>147.1</c:v>
                </c:pt>
                <c:pt idx="185">
                  <c:v>115.6</c:v>
                </c:pt>
                <c:pt idx="186">
                  <c:v>169.2</c:v>
                </c:pt>
                <c:pt idx="187">
                  <c:v>37.5</c:v>
                </c:pt>
                <c:pt idx="188">
                  <c:v>129.30000000000001</c:v>
                </c:pt>
                <c:pt idx="189">
                  <c:v>117.3</c:v>
                </c:pt>
                <c:pt idx="190">
                  <c:v>145.5</c:v>
                </c:pt>
                <c:pt idx="191">
                  <c:v>144.80000000000001</c:v>
                </c:pt>
                <c:pt idx="192">
                  <c:v>116.2</c:v>
                </c:pt>
                <c:pt idx="193">
                  <c:v>121.5</c:v>
                </c:pt>
                <c:pt idx="194">
                  <c:v>74.8</c:v>
                </c:pt>
                <c:pt idx="195">
                  <c:v>172.6</c:v>
                </c:pt>
                <c:pt idx="196">
                  <c:v>153.13</c:v>
                </c:pt>
                <c:pt idx="197">
                  <c:v>115.55</c:v>
                </c:pt>
                <c:pt idx="198">
                  <c:v>141.55000000000001</c:v>
                </c:pt>
                <c:pt idx="199">
                  <c:v>133.41</c:v>
                </c:pt>
                <c:pt idx="200">
                  <c:v>128.04</c:v>
                </c:pt>
                <c:pt idx="201">
                  <c:v>113.24</c:v>
                </c:pt>
                <c:pt idx="202">
                  <c:v>15.57</c:v>
                </c:pt>
                <c:pt idx="203">
                  <c:v>9.31</c:v>
                </c:pt>
                <c:pt idx="204">
                  <c:v>168.48</c:v>
                </c:pt>
                <c:pt idx="205">
                  <c:v>20.079999999999998</c:v>
                </c:pt>
                <c:pt idx="206">
                  <c:v>168.02</c:v>
                </c:pt>
                <c:pt idx="207">
                  <c:v>20.03</c:v>
                </c:pt>
                <c:pt idx="208">
                  <c:v>148.4</c:v>
                </c:pt>
                <c:pt idx="209">
                  <c:v>143.5</c:v>
                </c:pt>
                <c:pt idx="210">
                  <c:v>201.8</c:v>
                </c:pt>
                <c:pt idx="211">
                  <c:v>32.299999999999997</c:v>
                </c:pt>
                <c:pt idx="212">
                  <c:v>201.8</c:v>
                </c:pt>
                <c:pt idx="213">
                  <c:v>32.299999999999997</c:v>
                </c:pt>
                <c:pt idx="214">
                  <c:v>23.9</c:v>
                </c:pt>
                <c:pt idx="215">
                  <c:v>23.9</c:v>
                </c:pt>
                <c:pt idx="216">
                  <c:v>27.55</c:v>
                </c:pt>
                <c:pt idx="217">
                  <c:v>137.35</c:v>
                </c:pt>
                <c:pt idx="218">
                  <c:v>115.39</c:v>
                </c:pt>
                <c:pt idx="219">
                  <c:v>123.5</c:v>
                </c:pt>
                <c:pt idx="220">
                  <c:v>113.9</c:v>
                </c:pt>
                <c:pt idx="221">
                  <c:v>158.30000000000001</c:v>
                </c:pt>
                <c:pt idx="222">
                  <c:v>110.8</c:v>
                </c:pt>
                <c:pt idx="223">
                  <c:v>133.6</c:v>
                </c:pt>
                <c:pt idx="224">
                  <c:v>127.4</c:v>
                </c:pt>
                <c:pt idx="225">
                  <c:v>28.8</c:v>
                </c:pt>
                <c:pt idx="226">
                  <c:v>23</c:v>
                </c:pt>
                <c:pt idx="227">
                  <c:v>122.7</c:v>
                </c:pt>
                <c:pt idx="228">
                  <c:v>134.69999999999999</c:v>
                </c:pt>
                <c:pt idx="229">
                  <c:v>26.7</c:v>
                </c:pt>
                <c:pt idx="230">
                  <c:v>42.6</c:v>
                </c:pt>
                <c:pt idx="231">
                  <c:v>208.5</c:v>
                </c:pt>
                <c:pt idx="232">
                  <c:v>30.1</c:v>
                </c:pt>
                <c:pt idx="233">
                  <c:v>55.2</c:v>
                </c:pt>
                <c:pt idx="234">
                  <c:v>123.2</c:v>
                </c:pt>
                <c:pt idx="235">
                  <c:v>134.19999999999999</c:v>
                </c:pt>
                <c:pt idx="236">
                  <c:v>134.19999999999999</c:v>
                </c:pt>
                <c:pt idx="237">
                  <c:v>123.2</c:v>
                </c:pt>
                <c:pt idx="238">
                  <c:v>131.80000000000001</c:v>
                </c:pt>
                <c:pt idx="239">
                  <c:v>131.80000000000001</c:v>
                </c:pt>
                <c:pt idx="240">
                  <c:v>167.5</c:v>
                </c:pt>
                <c:pt idx="241">
                  <c:v>167.5</c:v>
                </c:pt>
                <c:pt idx="242">
                  <c:v>40.6</c:v>
                </c:pt>
                <c:pt idx="243">
                  <c:v>101.3</c:v>
                </c:pt>
                <c:pt idx="244">
                  <c:v>149</c:v>
                </c:pt>
                <c:pt idx="245">
                  <c:v>92.5</c:v>
                </c:pt>
                <c:pt idx="246">
                  <c:v>98.7</c:v>
                </c:pt>
                <c:pt idx="247">
                  <c:v>29.4</c:v>
                </c:pt>
                <c:pt idx="248">
                  <c:v>64.599999999999994</c:v>
                </c:pt>
                <c:pt idx="249">
                  <c:v>14.9</c:v>
                </c:pt>
                <c:pt idx="250">
                  <c:v>157</c:v>
                </c:pt>
                <c:pt idx="251">
                  <c:v>118.3</c:v>
                </c:pt>
                <c:pt idx="252">
                  <c:v>139.4</c:v>
                </c:pt>
                <c:pt idx="253">
                  <c:v>102.5</c:v>
                </c:pt>
                <c:pt idx="254">
                  <c:v>157</c:v>
                </c:pt>
                <c:pt idx="255">
                  <c:v>104.2</c:v>
                </c:pt>
                <c:pt idx="256">
                  <c:v>30.4</c:v>
                </c:pt>
                <c:pt idx="257">
                  <c:v>130</c:v>
                </c:pt>
                <c:pt idx="258">
                  <c:v>133.9</c:v>
                </c:pt>
                <c:pt idx="259">
                  <c:v>130</c:v>
                </c:pt>
                <c:pt idx="260">
                  <c:v>115.7</c:v>
                </c:pt>
                <c:pt idx="261">
                  <c:v>155.9</c:v>
                </c:pt>
                <c:pt idx="262">
                  <c:v>115.7</c:v>
                </c:pt>
                <c:pt idx="263">
                  <c:v>125</c:v>
                </c:pt>
                <c:pt idx="264">
                  <c:v>130.19999999999999</c:v>
                </c:pt>
                <c:pt idx="265">
                  <c:v>130.69999999999999</c:v>
                </c:pt>
                <c:pt idx="266">
                  <c:v>121</c:v>
                </c:pt>
                <c:pt idx="267">
                  <c:v>115.8</c:v>
                </c:pt>
                <c:pt idx="268">
                  <c:v>147.4</c:v>
                </c:pt>
                <c:pt idx="269">
                  <c:v>148.4</c:v>
                </c:pt>
                <c:pt idx="270">
                  <c:v>109.8</c:v>
                </c:pt>
                <c:pt idx="271">
                  <c:v>56.1</c:v>
                </c:pt>
                <c:pt idx="272">
                  <c:v>167.5</c:v>
                </c:pt>
                <c:pt idx="273">
                  <c:v>97.2</c:v>
                </c:pt>
                <c:pt idx="274">
                  <c:v>167.9</c:v>
                </c:pt>
                <c:pt idx="275">
                  <c:v>148.69999999999999</c:v>
                </c:pt>
                <c:pt idx="276">
                  <c:v>115.3</c:v>
                </c:pt>
                <c:pt idx="277">
                  <c:v>183.4</c:v>
                </c:pt>
                <c:pt idx="278">
                  <c:v>139.6</c:v>
                </c:pt>
                <c:pt idx="279">
                  <c:v>135.69999999999999</c:v>
                </c:pt>
                <c:pt idx="280">
                  <c:v>183.7</c:v>
                </c:pt>
                <c:pt idx="281">
                  <c:v>54.6</c:v>
                </c:pt>
                <c:pt idx="282">
                  <c:v>56.6</c:v>
                </c:pt>
                <c:pt idx="283">
                  <c:v>10.7</c:v>
                </c:pt>
                <c:pt idx="284">
                  <c:v>31</c:v>
                </c:pt>
                <c:pt idx="285">
                  <c:v>67.099999999999994</c:v>
                </c:pt>
                <c:pt idx="286">
                  <c:v>31</c:v>
                </c:pt>
                <c:pt idx="287">
                  <c:v>10.7</c:v>
                </c:pt>
                <c:pt idx="288">
                  <c:v>144.80000000000001</c:v>
                </c:pt>
                <c:pt idx="289">
                  <c:v>110.5</c:v>
                </c:pt>
                <c:pt idx="290">
                  <c:v>124.7</c:v>
                </c:pt>
                <c:pt idx="291">
                  <c:v>119.8</c:v>
                </c:pt>
                <c:pt idx="292">
                  <c:v>119.5</c:v>
                </c:pt>
                <c:pt idx="293">
                  <c:v>139.4</c:v>
                </c:pt>
                <c:pt idx="294">
                  <c:v>123.8</c:v>
                </c:pt>
                <c:pt idx="295">
                  <c:v>118</c:v>
                </c:pt>
                <c:pt idx="296">
                  <c:v>136.19999999999999</c:v>
                </c:pt>
                <c:pt idx="297">
                  <c:v>121</c:v>
                </c:pt>
                <c:pt idx="298">
                  <c:v>109.8</c:v>
                </c:pt>
                <c:pt idx="299">
                  <c:v>104.9</c:v>
                </c:pt>
                <c:pt idx="300">
                  <c:v>151.19999999999999</c:v>
                </c:pt>
                <c:pt idx="301">
                  <c:v>82.5</c:v>
                </c:pt>
                <c:pt idx="302">
                  <c:v>128</c:v>
                </c:pt>
                <c:pt idx="303">
                  <c:v>118.2</c:v>
                </c:pt>
                <c:pt idx="304">
                  <c:v>144.80000000000001</c:v>
                </c:pt>
                <c:pt idx="305">
                  <c:v>127</c:v>
                </c:pt>
                <c:pt idx="306">
                  <c:v>128.1</c:v>
                </c:pt>
                <c:pt idx="307">
                  <c:v>127.4</c:v>
                </c:pt>
                <c:pt idx="308">
                  <c:v>128.1</c:v>
                </c:pt>
                <c:pt idx="309">
                  <c:v>127</c:v>
                </c:pt>
                <c:pt idx="310">
                  <c:v>127</c:v>
                </c:pt>
                <c:pt idx="311">
                  <c:v>128.1</c:v>
                </c:pt>
                <c:pt idx="312">
                  <c:v>127.4</c:v>
                </c:pt>
                <c:pt idx="313">
                  <c:v>128.1</c:v>
                </c:pt>
                <c:pt idx="314">
                  <c:v>127</c:v>
                </c:pt>
                <c:pt idx="315">
                  <c:v>128.4</c:v>
                </c:pt>
                <c:pt idx="316">
                  <c:v>111.4</c:v>
                </c:pt>
                <c:pt idx="317">
                  <c:v>111.4</c:v>
                </c:pt>
                <c:pt idx="318">
                  <c:v>128.4</c:v>
                </c:pt>
                <c:pt idx="319">
                  <c:v>144.19999999999999</c:v>
                </c:pt>
                <c:pt idx="320">
                  <c:v>144.19999999999999</c:v>
                </c:pt>
                <c:pt idx="321">
                  <c:v>115.8</c:v>
                </c:pt>
                <c:pt idx="322">
                  <c:v>115.8</c:v>
                </c:pt>
                <c:pt idx="323">
                  <c:v>27</c:v>
                </c:pt>
                <c:pt idx="324">
                  <c:v>13.4</c:v>
                </c:pt>
                <c:pt idx="325">
                  <c:v>27</c:v>
                </c:pt>
                <c:pt idx="326">
                  <c:v>13.4</c:v>
                </c:pt>
                <c:pt idx="327">
                  <c:v>59.2</c:v>
                </c:pt>
                <c:pt idx="328">
                  <c:v>35.799999999999997</c:v>
                </c:pt>
                <c:pt idx="329">
                  <c:v>26.1</c:v>
                </c:pt>
                <c:pt idx="330">
                  <c:v>31.3</c:v>
                </c:pt>
                <c:pt idx="331">
                  <c:v>37.200000000000003</c:v>
                </c:pt>
                <c:pt idx="332">
                  <c:v>16.899999999999999</c:v>
                </c:pt>
                <c:pt idx="333">
                  <c:v>141.69999999999999</c:v>
                </c:pt>
                <c:pt idx="334">
                  <c:v>111</c:v>
                </c:pt>
                <c:pt idx="335">
                  <c:v>172.2</c:v>
                </c:pt>
                <c:pt idx="336">
                  <c:v>52.8</c:v>
                </c:pt>
                <c:pt idx="337">
                  <c:v>173.1</c:v>
                </c:pt>
                <c:pt idx="338">
                  <c:v>53</c:v>
                </c:pt>
                <c:pt idx="339">
                  <c:v>152.69999999999999</c:v>
                </c:pt>
                <c:pt idx="340">
                  <c:v>138.5</c:v>
                </c:pt>
                <c:pt idx="341">
                  <c:v>113.3</c:v>
                </c:pt>
                <c:pt idx="342">
                  <c:v>137.6</c:v>
                </c:pt>
                <c:pt idx="343">
                  <c:v>119.9</c:v>
                </c:pt>
                <c:pt idx="344">
                  <c:v>115.5</c:v>
                </c:pt>
                <c:pt idx="345">
                  <c:v>58.6</c:v>
                </c:pt>
                <c:pt idx="346">
                  <c:v>26.7</c:v>
                </c:pt>
                <c:pt idx="347">
                  <c:v>23.6</c:v>
                </c:pt>
                <c:pt idx="348">
                  <c:v>24.3</c:v>
                </c:pt>
                <c:pt idx="349">
                  <c:v>55.5</c:v>
                </c:pt>
                <c:pt idx="350">
                  <c:v>69.5</c:v>
                </c:pt>
                <c:pt idx="351">
                  <c:v>56.4</c:v>
                </c:pt>
                <c:pt idx="352">
                  <c:v>78.900000000000006</c:v>
                </c:pt>
                <c:pt idx="353">
                  <c:v>128.1</c:v>
                </c:pt>
                <c:pt idx="354">
                  <c:v>134.1</c:v>
                </c:pt>
                <c:pt idx="355">
                  <c:v>62.8</c:v>
                </c:pt>
                <c:pt idx="356">
                  <c:v>171.7</c:v>
                </c:pt>
                <c:pt idx="357">
                  <c:v>51.9</c:v>
                </c:pt>
                <c:pt idx="358">
                  <c:v>166.8</c:v>
                </c:pt>
                <c:pt idx="359">
                  <c:v>29.3</c:v>
                </c:pt>
                <c:pt idx="360">
                  <c:v>39.299999999999997</c:v>
                </c:pt>
                <c:pt idx="361">
                  <c:v>170.4</c:v>
                </c:pt>
                <c:pt idx="362">
                  <c:v>23.1</c:v>
                </c:pt>
                <c:pt idx="363">
                  <c:v>48.9</c:v>
                </c:pt>
                <c:pt idx="364">
                  <c:v>191.8</c:v>
                </c:pt>
                <c:pt idx="365">
                  <c:v>53.2</c:v>
                </c:pt>
                <c:pt idx="366">
                  <c:v>144.1</c:v>
                </c:pt>
                <c:pt idx="367">
                  <c:v>129.69999999999999</c:v>
                </c:pt>
                <c:pt idx="368">
                  <c:v>199.3</c:v>
                </c:pt>
                <c:pt idx="369">
                  <c:v>46.6</c:v>
                </c:pt>
                <c:pt idx="370">
                  <c:v>7.3</c:v>
                </c:pt>
                <c:pt idx="371">
                  <c:v>41.8</c:v>
                </c:pt>
                <c:pt idx="372">
                  <c:v>144.1</c:v>
                </c:pt>
                <c:pt idx="373">
                  <c:v>127</c:v>
                </c:pt>
                <c:pt idx="374">
                  <c:v>67.2</c:v>
                </c:pt>
                <c:pt idx="375">
                  <c:v>64.599999999999994</c:v>
                </c:pt>
                <c:pt idx="376">
                  <c:v>67</c:v>
                </c:pt>
                <c:pt idx="377">
                  <c:v>144.9</c:v>
                </c:pt>
                <c:pt idx="378">
                  <c:v>116.4</c:v>
                </c:pt>
                <c:pt idx="379">
                  <c:v>64</c:v>
                </c:pt>
                <c:pt idx="380">
                  <c:v>18.100000000000001</c:v>
                </c:pt>
                <c:pt idx="381">
                  <c:v>104</c:v>
                </c:pt>
                <c:pt idx="382">
                  <c:v>149.6</c:v>
                </c:pt>
                <c:pt idx="383">
                  <c:v>137.1</c:v>
                </c:pt>
                <c:pt idx="384">
                  <c:v>140</c:v>
                </c:pt>
                <c:pt idx="385">
                  <c:v>122</c:v>
                </c:pt>
                <c:pt idx="386">
                  <c:v>120.9</c:v>
                </c:pt>
                <c:pt idx="387">
                  <c:v>138.9</c:v>
                </c:pt>
                <c:pt idx="388">
                  <c:v>112.3</c:v>
                </c:pt>
                <c:pt idx="389">
                  <c:v>170.6</c:v>
                </c:pt>
                <c:pt idx="390">
                  <c:v>147.5</c:v>
                </c:pt>
                <c:pt idx="391">
                  <c:v>15.2</c:v>
                </c:pt>
                <c:pt idx="392">
                  <c:v>163.6</c:v>
                </c:pt>
                <c:pt idx="393">
                  <c:v>60.7</c:v>
                </c:pt>
                <c:pt idx="394">
                  <c:v>14.1</c:v>
                </c:pt>
                <c:pt idx="395">
                  <c:v>122.4</c:v>
                </c:pt>
                <c:pt idx="396">
                  <c:v>134.19999999999999</c:v>
                </c:pt>
                <c:pt idx="397">
                  <c:v>118.6</c:v>
                </c:pt>
                <c:pt idx="398">
                  <c:v>167.7</c:v>
                </c:pt>
                <c:pt idx="399">
                  <c:v>107.5</c:v>
                </c:pt>
                <c:pt idx="400">
                  <c:v>144.30000000000001</c:v>
                </c:pt>
                <c:pt idx="401">
                  <c:v>144.6</c:v>
                </c:pt>
                <c:pt idx="402">
                  <c:v>72.599999999999994</c:v>
                </c:pt>
                <c:pt idx="403">
                  <c:v>21.5</c:v>
                </c:pt>
                <c:pt idx="404">
                  <c:v>53.8</c:v>
                </c:pt>
                <c:pt idx="405">
                  <c:v>167.2</c:v>
                </c:pt>
                <c:pt idx="406">
                  <c:v>99</c:v>
                </c:pt>
                <c:pt idx="407">
                  <c:v>162.5</c:v>
                </c:pt>
                <c:pt idx="408">
                  <c:v>113.4</c:v>
                </c:pt>
                <c:pt idx="409">
                  <c:v>128.5</c:v>
                </c:pt>
                <c:pt idx="410">
                  <c:v>135.6</c:v>
                </c:pt>
                <c:pt idx="411">
                  <c:v>15.4</c:v>
                </c:pt>
                <c:pt idx="412">
                  <c:v>128.30000000000001</c:v>
                </c:pt>
                <c:pt idx="413">
                  <c:v>114.3</c:v>
                </c:pt>
                <c:pt idx="414">
                  <c:v>160.30000000000001</c:v>
                </c:pt>
                <c:pt idx="415">
                  <c:v>114.3</c:v>
                </c:pt>
                <c:pt idx="416">
                  <c:v>128.30000000000001</c:v>
                </c:pt>
                <c:pt idx="417">
                  <c:v>55.3</c:v>
                </c:pt>
                <c:pt idx="418">
                  <c:v>138.30000000000001</c:v>
                </c:pt>
                <c:pt idx="419">
                  <c:v>125</c:v>
                </c:pt>
                <c:pt idx="420">
                  <c:v>124.7</c:v>
                </c:pt>
                <c:pt idx="421">
                  <c:v>138.6</c:v>
                </c:pt>
                <c:pt idx="422">
                  <c:v>15.3</c:v>
                </c:pt>
                <c:pt idx="423">
                  <c:v>28.9</c:v>
                </c:pt>
                <c:pt idx="424">
                  <c:v>150.6</c:v>
                </c:pt>
                <c:pt idx="425">
                  <c:v>109.2</c:v>
                </c:pt>
                <c:pt idx="426">
                  <c:v>114.4</c:v>
                </c:pt>
                <c:pt idx="427">
                  <c:v>146.1</c:v>
                </c:pt>
                <c:pt idx="428">
                  <c:v>9.9</c:v>
                </c:pt>
                <c:pt idx="429">
                  <c:v>11.3</c:v>
                </c:pt>
                <c:pt idx="430">
                  <c:v>152.80000000000001</c:v>
                </c:pt>
                <c:pt idx="431">
                  <c:v>144.4</c:v>
                </c:pt>
                <c:pt idx="432">
                  <c:v>126.1</c:v>
                </c:pt>
                <c:pt idx="433">
                  <c:v>137.6</c:v>
                </c:pt>
                <c:pt idx="434">
                  <c:v>125</c:v>
                </c:pt>
                <c:pt idx="435">
                  <c:v>128.4</c:v>
                </c:pt>
                <c:pt idx="436">
                  <c:v>129.9</c:v>
                </c:pt>
                <c:pt idx="437">
                  <c:v>128.4</c:v>
                </c:pt>
                <c:pt idx="438">
                  <c:v>125</c:v>
                </c:pt>
                <c:pt idx="439">
                  <c:v>117.8</c:v>
                </c:pt>
                <c:pt idx="440">
                  <c:v>128.4</c:v>
                </c:pt>
                <c:pt idx="441">
                  <c:v>124.4</c:v>
                </c:pt>
                <c:pt idx="442">
                  <c:v>128.4</c:v>
                </c:pt>
                <c:pt idx="443">
                  <c:v>117.8</c:v>
                </c:pt>
                <c:pt idx="444">
                  <c:v>122.8</c:v>
                </c:pt>
                <c:pt idx="445">
                  <c:v>124.5</c:v>
                </c:pt>
                <c:pt idx="446">
                  <c:v>124.5</c:v>
                </c:pt>
                <c:pt idx="447">
                  <c:v>121</c:v>
                </c:pt>
                <c:pt idx="448">
                  <c:v>135.69999999999999</c:v>
                </c:pt>
                <c:pt idx="449">
                  <c:v>140</c:v>
                </c:pt>
                <c:pt idx="450">
                  <c:v>128.19999999999999</c:v>
                </c:pt>
                <c:pt idx="451">
                  <c:v>134.30000000000001</c:v>
                </c:pt>
                <c:pt idx="452">
                  <c:v>94.6</c:v>
                </c:pt>
                <c:pt idx="453">
                  <c:v>151</c:v>
                </c:pt>
                <c:pt idx="454">
                  <c:v>78.3</c:v>
                </c:pt>
                <c:pt idx="455">
                  <c:v>139.6</c:v>
                </c:pt>
                <c:pt idx="456">
                  <c:v>134.30000000000001</c:v>
                </c:pt>
                <c:pt idx="457">
                  <c:v>125</c:v>
                </c:pt>
                <c:pt idx="458">
                  <c:v>128.6</c:v>
                </c:pt>
                <c:pt idx="459">
                  <c:v>128.6</c:v>
                </c:pt>
                <c:pt idx="460">
                  <c:v>128.6</c:v>
                </c:pt>
                <c:pt idx="461">
                  <c:v>125</c:v>
                </c:pt>
                <c:pt idx="462">
                  <c:v>127.4</c:v>
                </c:pt>
                <c:pt idx="463">
                  <c:v>128.30000000000001</c:v>
                </c:pt>
                <c:pt idx="464">
                  <c:v>128.9</c:v>
                </c:pt>
                <c:pt idx="465">
                  <c:v>128.30000000000001</c:v>
                </c:pt>
                <c:pt idx="466">
                  <c:v>127.4</c:v>
                </c:pt>
                <c:pt idx="467">
                  <c:v>152.19999999999999</c:v>
                </c:pt>
                <c:pt idx="468">
                  <c:v>37.9</c:v>
                </c:pt>
                <c:pt idx="469">
                  <c:v>81.2</c:v>
                </c:pt>
                <c:pt idx="470">
                  <c:v>160.30000000000001</c:v>
                </c:pt>
                <c:pt idx="471">
                  <c:v>62.5</c:v>
                </c:pt>
                <c:pt idx="472">
                  <c:v>14.1</c:v>
                </c:pt>
                <c:pt idx="473">
                  <c:v>175.2</c:v>
                </c:pt>
                <c:pt idx="474">
                  <c:v>99.7</c:v>
                </c:pt>
                <c:pt idx="475">
                  <c:v>73.099999999999994</c:v>
                </c:pt>
                <c:pt idx="476">
                  <c:v>76.7</c:v>
                </c:pt>
                <c:pt idx="477">
                  <c:v>69.599999999999994</c:v>
                </c:pt>
                <c:pt idx="478">
                  <c:v>77.2</c:v>
                </c:pt>
                <c:pt idx="479">
                  <c:v>60.7</c:v>
                </c:pt>
                <c:pt idx="480">
                  <c:v>146.5</c:v>
                </c:pt>
                <c:pt idx="481">
                  <c:v>152.1</c:v>
                </c:pt>
                <c:pt idx="482">
                  <c:v>102.7</c:v>
                </c:pt>
                <c:pt idx="483">
                  <c:v>105.7</c:v>
                </c:pt>
                <c:pt idx="484">
                  <c:v>115.4</c:v>
                </c:pt>
                <c:pt idx="485">
                  <c:v>150.1</c:v>
                </c:pt>
                <c:pt idx="486">
                  <c:v>173</c:v>
                </c:pt>
                <c:pt idx="487">
                  <c:v>109.2</c:v>
                </c:pt>
                <c:pt idx="488">
                  <c:v>154.1</c:v>
                </c:pt>
                <c:pt idx="489">
                  <c:v>96.7</c:v>
                </c:pt>
                <c:pt idx="490">
                  <c:v>158.19999999999999</c:v>
                </c:pt>
                <c:pt idx="491">
                  <c:v>139.1</c:v>
                </c:pt>
                <c:pt idx="492">
                  <c:v>152.6</c:v>
                </c:pt>
                <c:pt idx="493">
                  <c:v>61.8</c:v>
                </c:pt>
                <c:pt idx="494">
                  <c:v>56.5</c:v>
                </c:pt>
                <c:pt idx="495">
                  <c:v>61.1</c:v>
                </c:pt>
                <c:pt idx="496">
                  <c:v>55.9</c:v>
                </c:pt>
                <c:pt idx="497">
                  <c:v>148.30000000000001</c:v>
                </c:pt>
                <c:pt idx="498">
                  <c:v>111</c:v>
                </c:pt>
                <c:pt idx="499">
                  <c:v>121.01</c:v>
                </c:pt>
                <c:pt idx="500">
                  <c:v>134.86000000000001</c:v>
                </c:pt>
                <c:pt idx="501">
                  <c:v>113.44</c:v>
                </c:pt>
                <c:pt idx="502">
                  <c:v>147.55000000000001</c:v>
                </c:pt>
                <c:pt idx="503">
                  <c:v>55.44</c:v>
                </c:pt>
                <c:pt idx="504">
                  <c:v>132.63999999999999</c:v>
                </c:pt>
                <c:pt idx="505">
                  <c:v>132.63999999999999</c:v>
                </c:pt>
                <c:pt idx="506">
                  <c:v>57.87</c:v>
                </c:pt>
                <c:pt idx="507">
                  <c:v>54.26</c:v>
                </c:pt>
                <c:pt idx="508">
                  <c:v>21.72</c:v>
                </c:pt>
                <c:pt idx="509">
                  <c:v>30.84</c:v>
                </c:pt>
                <c:pt idx="510">
                  <c:v>60.62</c:v>
                </c:pt>
                <c:pt idx="511">
                  <c:v>38.479999999999997</c:v>
                </c:pt>
                <c:pt idx="512">
                  <c:v>133.32</c:v>
                </c:pt>
                <c:pt idx="513">
                  <c:v>130.38999999999999</c:v>
                </c:pt>
                <c:pt idx="514">
                  <c:v>113.65</c:v>
                </c:pt>
                <c:pt idx="515">
                  <c:v>158.22999999999999</c:v>
                </c:pt>
                <c:pt idx="516">
                  <c:v>113.65</c:v>
                </c:pt>
                <c:pt idx="517">
                  <c:v>130.38999999999999</c:v>
                </c:pt>
                <c:pt idx="518">
                  <c:v>54.8</c:v>
                </c:pt>
                <c:pt idx="519">
                  <c:v>55.49</c:v>
                </c:pt>
                <c:pt idx="520">
                  <c:v>167.31</c:v>
                </c:pt>
                <c:pt idx="521">
                  <c:v>140.05000000000001</c:v>
                </c:pt>
                <c:pt idx="522">
                  <c:v>122.77</c:v>
                </c:pt>
                <c:pt idx="523">
                  <c:v>107.46</c:v>
                </c:pt>
                <c:pt idx="524">
                  <c:v>129.03</c:v>
                </c:pt>
                <c:pt idx="525">
                  <c:v>127.57</c:v>
                </c:pt>
                <c:pt idx="526">
                  <c:v>129.05000000000001</c:v>
                </c:pt>
                <c:pt idx="527">
                  <c:v>129.32</c:v>
                </c:pt>
                <c:pt idx="528">
                  <c:v>129.05000000000001</c:v>
                </c:pt>
                <c:pt idx="529">
                  <c:v>127.57</c:v>
                </c:pt>
                <c:pt idx="530">
                  <c:v>50.02</c:v>
                </c:pt>
                <c:pt idx="531">
                  <c:v>43.83</c:v>
                </c:pt>
                <c:pt idx="532">
                  <c:v>193.83</c:v>
                </c:pt>
                <c:pt idx="533">
                  <c:v>136.85</c:v>
                </c:pt>
                <c:pt idx="534">
                  <c:v>128.19</c:v>
                </c:pt>
                <c:pt idx="535">
                  <c:v>128.57</c:v>
                </c:pt>
                <c:pt idx="536">
                  <c:v>133.4</c:v>
                </c:pt>
                <c:pt idx="537">
                  <c:v>128.57</c:v>
                </c:pt>
                <c:pt idx="538">
                  <c:v>128.19</c:v>
                </c:pt>
                <c:pt idx="539">
                  <c:v>51.1</c:v>
                </c:pt>
                <c:pt idx="540">
                  <c:v>39.200000000000003</c:v>
                </c:pt>
                <c:pt idx="541">
                  <c:v>166.6</c:v>
                </c:pt>
                <c:pt idx="542">
                  <c:v>108.5</c:v>
                </c:pt>
                <c:pt idx="543">
                  <c:v>159.30000000000001</c:v>
                </c:pt>
                <c:pt idx="544">
                  <c:v>28.3</c:v>
                </c:pt>
                <c:pt idx="545">
                  <c:v>28.3</c:v>
                </c:pt>
                <c:pt idx="546">
                  <c:v>150.9</c:v>
                </c:pt>
                <c:pt idx="547">
                  <c:v>64.8</c:v>
                </c:pt>
                <c:pt idx="548">
                  <c:v>13.7</c:v>
                </c:pt>
                <c:pt idx="549">
                  <c:v>149.9</c:v>
                </c:pt>
                <c:pt idx="550">
                  <c:v>139.9</c:v>
                </c:pt>
                <c:pt idx="551">
                  <c:v>135.30000000000001</c:v>
                </c:pt>
                <c:pt idx="552">
                  <c:v>123.5</c:v>
                </c:pt>
                <c:pt idx="553">
                  <c:v>148.6</c:v>
                </c:pt>
                <c:pt idx="554">
                  <c:v>65.400000000000006</c:v>
                </c:pt>
                <c:pt idx="555">
                  <c:v>33</c:v>
                </c:pt>
                <c:pt idx="556">
                  <c:v>28.9</c:v>
                </c:pt>
                <c:pt idx="557">
                  <c:v>65.099999999999994</c:v>
                </c:pt>
                <c:pt idx="558">
                  <c:v>22.2</c:v>
                </c:pt>
                <c:pt idx="559">
                  <c:v>11.1</c:v>
                </c:pt>
                <c:pt idx="560">
                  <c:v>35.200000000000003</c:v>
                </c:pt>
                <c:pt idx="561">
                  <c:v>143.19999999999999</c:v>
                </c:pt>
                <c:pt idx="562">
                  <c:v>152.4</c:v>
                </c:pt>
                <c:pt idx="563">
                  <c:v>151.80000000000001</c:v>
                </c:pt>
                <c:pt idx="564">
                  <c:v>142.6</c:v>
                </c:pt>
                <c:pt idx="565">
                  <c:v>192.2</c:v>
                </c:pt>
                <c:pt idx="566">
                  <c:v>128</c:v>
                </c:pt>
                <c:pt idx="567">
                  <c:v>135.1</c:v>
                </c:pt>
                <c:pt idx="568">
                  <c:v>117.1</c:v>
                </c:pt>
                <c:pt idx="569">
                  <c:v>167.6</c:v>
                </c:pt>
                <c:pt idx="570">
                  <c:v>117.1</c:v>
                </c:pt>
                <c:pt idx="571">
                  <c:v>135.1</c:v>
                </c:pt>
                <c:pt idx="572">
                  <c:v>127.1</c:v>
                </c:pt>
                <c:pt idx="573">
                  <c:v>129.80000000000001</c:v>
                </c:pt>
                <c:pt idx="574">
                  <c:v>117.2</c:v>
                </c:pt>
                <c:pt idx="575">
                  <c:v>161.4</c:v>
                </c:pt>
                <c:pt idx="576">
                  <c:v>117.2</c:v>
                </c:pt>
                <c:pt idx="577">
                  <c:v>129.80000000000001</c:v>
                </c:pt>
                <c:pt idx="578">
                  <c:v>123.3</c:v>
                </c:pt>
                <c:pt idx="579">
                  <c:v>133.5</c:v>
                </c:pt>
                <c:pt idx="580">
                  <c:v>112.8</c:v>
                </c:pt>
                <c:pt idx="581">
                  <c:v>133.5</c:v>
                </c:pt>
                <c:pt idx="582">
                  <c:v>123.3</c:v>
                </c:pt>
                <c:pt idx="583">
                  <c:v>155.69999999999999</c:v>
                </c:pt>
                <c:pt idx="584">
                  <c:v>145.4</c:v>
                </c:pt>
                <c:pt idx="585">
                  <c:v>125.9</c:v>
                </c:pt>
                <c:pt idx="586">
                  <c:v>114.4</c:v>
                </c:pt>
                <c:pt idx="587">
                  <c:v>154.30000000000001</c:v>
                </c:pt>
                <c:pt idx="588">
                  <c:v>114.4</c:v>
                </c:pt>
                <c:pt idx="589">
                  <c:v>125.9</c:v>
                </c:pt>
                <c:pt idx="590">
                  <c:v>119.3</c:v>
                </c:pt>
                <c:pt idx="591">
                  <c:v>47.9</c:v>
                </c:pt>
                <c:pt idx="592">
                  <c:v>53.3</c:v>
                </c:pt>
                <c:pt idx="593">
                  <c:v>53.3</c:v>
                </c:pt>
                <c:pt idx="594">
                  <c:v>47.9</c:v>
                </c:pt>
                <c:pt idx="595">
                  <c:v>59.1</c:v>
                </c:pt>
                <c:pt idx="596">
                  <c:v>27</c:v>
                </c:pt>
                <c:pt idx="597">
                  <c:v>30.2</c:v>
                </c:pt>
                <c:pt idx="598">
                  <c:v>23</c:v>
                </c:pt>
                <c:pt idx="599">
                  <c:v>14.5</c:v>
                </c:pt>
                <c:pt idx="600">
                  <c:v>72.5</c:v>
                </c:pt>
                <c:pt idx="601">
                  <c:v>151.1</c:v>
                </c:pt>
                <c:pt idx="602">
                  <c:v>72.5</c:v>
                </c:pt>
                <c:pt idx="603">
                  <c:v>128.6</c:v>
                </c:pt>
                <c:pt idx="604">
                  <c:v>133.5</c:v>
                </c:pt>
                <c:pt idx="605">
                  <c:v>128.6</c:v>
                </c:pt>
                <c:pt idx="606">
                  <c:v>127.2</c:v>
                </c:pt>
                <c:pt idx="607">
                  <c:v>136.80000000000001</c:v>
                </c:pt>
                <c:pt idx="608">
                  <c:v>127.2</c:v>
                </c:pt>
                <c:pt idx="609">
                  <c:v>191.1</c:v>
                </c:pt>
                <c:pt idx="610">
                  <c:v>29</c:v>
                </c:pt>
                <c:pt idx="611">
                  <c:v>35.200000000000003</c:v>
                </c:pt>
                <c:pt idx="612">
                  <c:v>148.69999999999999</c:v>
                </c:pt>
                <c:pt idx="613">
                  <c:v>123.9</c:v>
                </c:pt>
                <c:pt idx="614">
                  <c:v>149.80000000000001</c:v>
                </c:pt>
                <c:pt idx="615">
                  <c:v>149.80000000000001</c:v>
                </c:pt>
                <c:pt idx="616">
                  <c:v>123.9</c:v>
                </c:pt>
                <c:pt idx="617">
                  <c:v>128.6</c:v>
                </c:pt>
                <c:pt idx="618">
                  <c:v>115.4</c:v>
                </c:pt>
                <c:pt idx="619">
                  <c:v>159</c:v>
                </c:pt>
                <c:pt idx="620">
                  <c:v>115.4</c:v>
                </c:pt>
                <c:pt idx="621">
                  <c:v>128.6</c:v>
                </c:pt>
                <c:pt idx="622">
                  <c:v>136.19999999999999</c:v>
                </c:pt>
                <c:pt idx="623">
                  <c:v>64.2</c:v>
                </c:pt>
                <c:pt idx="624">
                  <c:v>19</c:v>
                </c:pt>
                <c:pt idx="625">
                  <c:v>119.2</c:v>
                </c:pt>
                <c:pt idx="626">
                  <c:v>72</c:v>
                </c:pt>
                <c:pt idx="627">
                  <c:v>57.1</c:v>
                </c:pt>
                <c:pt idx="628">
                  <c:v>62.5</c:v>
                </c:pt>
                <c:pt idx="629">
                  <c:v>163.9</c:v>
                </c:pt>
                <c:pt idx="630">
                  <c:v>137.69</c:v>
                </c:pt>
                <c:pt idx="631">
                  <c:v>140.6</c:v>
                </c:pt>
                <c:pt idx="632">
                  <c:v>130.46</c:v>
                </c:pt>
                <c:pt idx="633">
                  <c:v>129.44999999999999</c:v>
                </c:pt>
                <c:pt idx="634">
                  <c:v>143.88</c:v>
                </c:pt>
                <c:pt idx="635">
                  <c:v>124.59</c:v>
                </c:pt>
                <c:pt idx="636">
                  <c:v>170.23</c:v>
                </c:pt>
                <c:pt idx="637">
                  <c:v>81.099999999999994</c:v>
                </c:pt>
                <c:pt idx="638">
                  <c:v>135.61000000000001</c:v>
                </c:pt>
                <c:pt idx="639">
                  <c:v>127.89</c:v>
                </c:pt>
                <c:pt idx="640">
                  <c:v>128.75</c:v>
                </c:pt>
                <c:pt idx="641">
                  <c:v>129.51</c:v>
                </c:pt>
                <c:pt idx="642">
                  <c:v>128.75</c:v>
                </c:pt>
                <c:pt idx="643">
                  <c:v>127.89</c:v>
                </c:pt>
                <c:pt idx="644">
                  <c:v>22.32</c:v>
                </c:pt>
                <c:pt idx="645">
                  <c:v>22.02</c:v>
                </c:pt>
                <c:pt idx="646">
                  <c:v>24.87</c:v>
                </c:pt>
                <c:pt idx="647">
                  <c:v>29.47</c:v>
                </c:pt>
                <c:pt idx="648">
                  <c:v>155.44</c:v>
                </c:pt>
                <c:pt idx="649">
                  <c:v>62.35</c:v>
                </c:pt>
                <c:pt idx="650">
                  <c:v>46.71</c:v>
                </c:pt>
                <c:pt idx="651">
                  <c:v>153.69999999999999</c:v>
                </c:pt>
                <c:pt idx="652">
                  <c:v>135.9</c:v>
                </c:pt>
                <c:pt idx="653">
                  <c:v>142.19999999999999</c:v>
                </c:pt>
                <c:pt idx="654">
                  <c:v>118.5</c:v>
                </c:pt>
                <c:pt idx="655">
                  <c:v>121.6</c:v>
                </c:pt>
                <c:pt idx="656">
                  <c:v>121.3</c:v>
                </c:pt>
                <c:pt idx="657">
                  <c:v>109.9</c:v>
                </c:pt>
                <c:pt idx="658">
                  <c:v>33</c:v>
                </c:pt>
                <c:pt idx="659">
                  <c:v>136.9</c:v>
                </c:pt>
                <c:pt idx="660">
                  <c:v>128.6</c:v>
                </c:pt>
                <c:pt idx="661">
                  <c:v>128.69999999999999</c:v>
                </c:pt>
                <c:pt idx="662">
                  <c:v>126.5</c:v>
                </c:pt>
                <c:pt idx="663">
                  <c:v>128.69999999999999</c:v>
                </c:pt>
                <c:pt idx="664">
                  <c:v>128.6</c:v>
                </c:pt>
                <c:pt idx="665">
                  <c:v>29.8</c:v>
                </c:pt>
                <c:pt idx="666">
                  <c:v>160.80000000000001</c:v>
                </c:pt>
                <c:pt idx="667">
                  <c:v>125.7</c:v>
                </c:pt>
                <c:pt idx="668">
                  <c:v>130</c:v>
                </c:pt>
                <c:pt idx="669">
                  <c:v>107.4</c:v>
                </c:pt>
                <c:pt idx="670">
                  <c:v>143.5</c:v>
                </c:pt>
                <c:pt idx="671">
                  <c:v>124.2</c:v>
                </c:pt>
                <c:pt idx="672">
                  <c:v>147.1</c:v>
                </c:pt>
                <c:pt idx="673">
                  <c:v>162.69999999999999</c:v>
                </c:pt>
                <c:pt idx="674">
                  <c:v>129.5</c:v>
                </c:pt>
                <c:pt idx="675">
                  <c:v>141.4</c:v>
                </c:pt>
                <c:pt idx="676">
                  <c:v>115.2</c:v>
                </c:pt>
                <c:pt idx="677">
                  <c:v>162.19999999999999</c:v>
                </c:pt>
                <c:pt idx="678">
                  <c:v>114.7</c:v>
                </c:pt>
                <c:pt idx="679">
                  <c:v>130.4</c:v>
                </c:pt>
                <c:pt idx="680">
                  <c:v>61.4</c:v>
                </c:pt>
                <c:pt idx="681">
                  <c:v>56.1</c:v>
                </c:pt>
                <c:pt idx="682">
                  <c:v>56.4</c:v>
                </c:pt>
                <c:pt idx="683">
                  <c:v>27.9</c:v>
                </c:pt>
                <c:pt idx="684">
                  <c:v>204.3</c:v>
                </c:pt>
                <c:pt idx="685">
                  <c:v>64.900000000000006</c:v>
                </c:pt>
                <c:pt idx="686">
                  <c:v>63.3</c:v>
                </c:pt>
                <c:pt idx="687">
                  <c:v>38.200000000000003</c:v>
                </c:pt>
                <c:pt idx="688">
                  <c:v>23.7</c:v>
                </c:pt>
                <c:pt idx="689">
                  <c:v>122.9</c:v>
                </c:pt>
                <c:pt idx="690">
                  <c:v>132.6</c:v>
                </c:pt>
                <c:pt idx="691">
                  <c:v>25.7</c:v>
                </c:pt>
                <c:pt idx="692">
                  <c:v>16.2</c:v>
                </c:pt>
                <c:pt idx="693">
                  <c:v>17.7</c:v>
                </c:pt>
                <c:pt idx="694">
                  <c:v>104.5</c:v>
                </c:pt>
                <c:pt idx="695">
                  <c:v>161.19999999999999</c:v>
                </c:pt>
                <c:pt idx="696">
                  <c:v>98.3</c:v>
                </c:pt>
                <c:pt idx="697">
                  <c:v>161.19999999999999</c:v>
                </c:pt>
                <c:pt idx="698">
                  <c:v>104.5</c:v>
                </c:pt>
                <c:pt idx="699">
                  <c:v>136.9</c:v>
                </c:pt>
                <c:pt idx="700">
                  <c:v>102.8</c:v>
                </c:pt>
                <c:pt idx="701">
                  <c:v>159</c:v>
                </c:pt>
                <c:pt idx="702">
                  <c:v>161.4</c:v>
                </c:pt>
                <c:pt idx="703">
                  <c:v>104.4</c:v>
                </c:pt>
                <c:pt idx="704">
                  <c:v>138.5</c:v>
                </c:pt>
                <c:pt idx="705">
                  <c:v>108.7</c:v>
                </c:pt>
                <c:pt idx="706">
                  <c:v>56.6</c:v>
                </c:pt>
                <c:pt idx="707">
                  <c:v>55.4</c:v>
                </c:pt>
                <c:pt idx="708">
                  <c:v>55.4</c:v>
                </c:pt>
                <c:pt idx="709">
                  <c:v>127.7</c:v>
                </c:pt>
                <c:pt idx="710">
                  <c:v>128.6</c:v>
                </c:pt>
                <c:pt idx="711">
                  <c:v>127.3</c:v>
                </c:pt>
                <c:pt idx="712">
                  <c:v>138.6</c:v>
                </c:pt>
                <c:pt idx="713">
                  <c:v>127.3</c:v>
                </c:pt>
                <c:pt idx="714">
                  <c:v>128.6</c:v>
                </c:pt>
                <c:pt idx="715">
                  <c:v>56.5</c:v>
                </c:pt>
                <c:pt idx="716">
                  <c:v>138.6</c:v>
                </c:pt>
                <c:pt idx="717">
                  <c:v>127.3</c:v>
                </c:pt>
                <c:pt idx="718">
                  <c:v>128.6</c:v>
                </c:pt>
                <c:pt idx="719">
                  <c:v>127.7</c:v>
                </c:pt>
                <c:pt idx="720">
                  <c:v>128.6</c:v>
                </c:pt>
                <c:pt idx="721">
                  <c:v>127.3</c:v>
                </c:pt>
                <c:pt idx="722">
                  <c:v>120.8</c:v>
                </c:pt>
                <c:pt idx="723">
                  <c:v>54.1</c:v>
                </c:pt>
                <c:pt idx="724">
                  <c:v>135.30000000000001</c:v>
                </c:pt>
                <c:pt idx="725">
                  <c:v>119.3</c:v>
                </c:pt>
                <c:pt idx="726">
                  <c:v>135.30000000000001</c:v>
                </c:pt>
                <c:pt idx="727">
                  <c:v>119.3</c:v>
                </c:pt>
                <c:pt idx="728">
                  <c:v>128.1</c:v>
                </c:pt>
                <c:pt idx="729">
                  <c:v>114.2</c:v>
                </c:pt>
                <c:pt idx="730">
                  <c:v>156.80000000000001</c:v>
                </c:pt>
                <c:pt idx="731">
                  <c:v>114.2</c:v>
                </c:pt>
                <c:pt idx="732">
                  <c:v>128.1</c:v>
                </c:pt>
                <c:pt idx="733">
                  <c:v>129.6</c:v>
                </c:pt>
                <c:pt idx="734">
                  <c:v>72.5</c:v>
                </c:pt>
                <c:pt idx="735">
                  <c:v>67.8</c:v>
                </c:pt>
                <c:pt idx="736">
                  <c:v>192.8</c:v>
                </c:pt>
                <c:pt idx="737">
                  <c:v>100.4</c:v>
                </c:pt>
                <c:pt idx="738">
                  <c:v>175.4</c:v>
                </c:pt>
                <c:pt idx="739">
                  <c:v>172.2</c:v>
                </c:pt>
                <c:pt idx="740">
                  <c:v>119.6</c:v>
                </c:pt>
                <c:pt idx="741">
                  <c:v>144.5</c:v>
                </c:pt>
                <c:pt idx="742">
                  <c:v>125.1</c:v>
                </c:pt>
                <c:pt idx="743">
                  <c:v>148.4</c:v>
                </c:pt>
                <c:pt idx="744">
                  <c:v>132.69999999999999</c:v>
                </c:pt>
                <c:pt idx="745">
                  <c:v>146.4</c:v>
                </c:pt>
                <c:pt idx="746">
                  <c:v>12.1</c:v>
                </c:pt>
                <c:pt idx="747">
                  <c:v>30.3</c:v>
                </c:pt>
                <c:pt idx="748">
                  <c:v>44</c:v>
                </c:pt>
                <c:pt idx="749">
                  <c:v>31.9</c:v>
                </c:pt>
                <c:pt idx="750">
                  <c:v>29.5</c:v>
                </c:pt>
                <c:pt idx="751">
                  <c:v>11.1</c:v>
                </c:pt>
                <c:pt idx="752">
                  <c:v>18.8</c:v>
                </c:pt>
                <c:pt idx="753">
                  <c:v>21.1</c:v>
                </c:pt>
                <c:pt idx="754">
                  <c:v>174.6</c:v>
                </c:pt>
                <c:pt idx="755">
                  <c:v>97.2</c:v>
                </c:pt>
                <c:pt idx="756">
                  <c:v>32.9</c:v>
                </c:pt>
                <c:pt idx="757">
                  <c:v>29</c:v>
                </c:pt>
                <c:pt idx="758">
                  <c:v>20.9</c:v>
                </c:pt>
                <c:pt idx="759">
                  <c:v>29.6</c:v>
                </c:pt>
                <c:pt idx="760">
                  <c:v>35.6</c:v>
                </c:pt>
                <c:pt idx="761">
                  <c:v>80.2</c:v>
                </c:pt>
                <c:pt idx="762">
                  <c:v>35.5</c:v>
                </c:pt>
                <c:pt idx="763">
                  <c:v>26.9</c:v>
                </c:pt>
                <c:pt idx="764">
                  <c:v>22.5</c:v>
                </c:pt>
                <c:pt idx="765">
                  <c:v>13.9</c:v>
                </c:pt>
                <c:pt idx="766">
                  <c:v>171.9</c:v>
                </c:pt>
                <c:pt idx="767">
                  <c:v>133.30000000000001</c:v>
                </c:pt>
                <c:pt idx="768">
                  <c:v>158.4</c:v>
                </c:pt>
                <c:pt idx="769">
                  <c:v>121.1</c:v>
                </c:pt>
                <c:pt idx="770">
                  <c:v>156.30000000000001</c:v>
                </c:pt>
                <c:pt idx="771">
                  <c:v>111.2</c:v>
                </c:pt>
                <c:pt idx="772">
                  <c:v>130.30000000000001</c:v>
                </c:pt>
                <c:pt idx="773">
                  <c:v>119.6</c:v>
                </c:pt>
                <c:pt idx="774">
                  <c:v>130</c:v>
                </c:pt>
                <c:pt idx="775">
                  <c:v>55.5</c:v>
                </c:pt>
                <c:pt idx="776">
                  <c:v>161.5</c:v>
                </c:pt>
                <c:pt idx="777">
                  <c:v>114.4</c:v>
                </c:pt>
                <c:pt idx="778">
                  <c:v>163.19999999999999</c:v>
                </c:pt>
                <c:pt idx="779">
                  <c:v>114.7</c:v>
                </c:pt>
                <c:pt idx="780">
                  <c:v>129</c:v>
                </c:pt>
                <c:pt idx="781">
                  <c:v>103.6</c:v>
                </c:pt>
                <c:pt idx="782">
                  <c:v>55.6</c:v>
                </c:pt>
                <c:pt idx="783">
                  <c:v>187.8</c:v>
                </c:pt>
                <c:pt idx="784">
                  <c:v>92.1</c:v>
                </c:pt>
                <c:pt idx="785">
                  <c:v>37.5</c:v>
                </c:pt>
                <c:pt idx="786">
                  <c:v>32.700000000000003</c:v>
                </c:pt>
                <c:pt idx="787">
                  <c:v>23</c:v>
                </c:pt>
                <c:pt idx="788">
                  <c:v>25</c:v>
                </c:pt>
                <c:pt idx="789">
                  <c:v>23</c:v>
                </c:pt>
                <c:pt idx="790">
                  <c:v>32.700000000000003</c:v>
                </c:pt>
                <c:pt idx="791">
                  <c:v>148.5</c:v>
                </c:pt>
                <c:pt idx="792">
                  <c:v>124.6</c:v>
                </c:pt>
                <c:pt idx="793">
                  <c:v>135.6</c:v>
                </c:pt>
                <c:pt idx="794">
                  <c:v>141.69999999999999</c:v>
                </c:pt>
                <c:pt idx="795">
                  <c:v>149.9</c:v>
                </c:pt>
                <c:pt idx="796">
                  <c:v>36.700000000000003</c:v>
                </c:pt>
                <c:pt idx="797">
                  <c:v>111.3</c:v>
                </c:pt>
                <c:pt idx="798">
                  <c:v>147</c:v>
                </c:pt>
                <c:pt idx="799">
                  <c:v>143.9</c:v>
                </c:pt>
                <c:pt idx="800">
                  <c:v>104.5</c:v>
                </c:pt>
                <c:pt idx="801">
                  <c:v>166.7</c:v>
                </c:pt>
                <c:pt idx="802">
                  <c:v>52.1</c:v>
                </c:pt>
                <c:pt idx="803">
                  <c:v>18.600000000000001</c:v>
                </c:pt>
                <c:pt idx="804">
                  <c:v>187.4</c:v>
                </c:pt>
                <c:pt idx="805">
                  <c:v>96.8</c:v>
                </c:pt>
                <c:pt idx="806">
                  <c:v>22.1</c:v>
                </c:pt>
                <c:pt idx="807">
                  <c:v>41</c:v>
                </c:pt>
                <c:pt idx="808">
                  <c:v>44.9</c:v>
                </c:pt>
                <c:pt idx="809">
                  <c:v>167.3</c:v>
                </c:pt>
                <c:pt idx="810">
                  <c:v>171.6</c:v>
                </c:pt>
                <c:pt idx="811">
                  <c:v>60.6</c:v>
                </c:pt>
                <c:pt idx="812">
                  <c:v>14.2</c:v>
                </c:pt>
                <c:pt idx="813">
                  <c:v>155.6</c:v>
                </c:pt>
                <c:pt idx="814">
                  <c:v>52.8</c:v>
                </c:pt>
                <c:pt idx="815">
                  <c:v>179</c:v>
                </c:pt>
                <c:pt idx="816">
                  <c:v>130.69999999999999</c:v>
                </c:pt>
                <c:pt idx="817">
                  <c:v>142.19999999999999</c:v>
                </c:pt>
                <c:pt idx="818">
                  <c:v>133.9</c:v>
                </c:pt>
                <c:pt idx="819">
                  <c:v>134.80000000000001</c:v>
                </c:pt>
                <c:pt idx="820">
                  <c:v>115.3</c:v>
                </c:pt>
                <c:pt idx="821">
                  <c:v>157.69999999999999</c:v>
                </c:pt>
                <c:pt idx="822">
                  <c:v>168.4</c:v>
                </c:pt>
                <c:pt idx="823">
                  <c:v>52.7</c:v>
                </c:pt>
                <c:pt idx="824">
                  <c:v>56.1</c:v>
                </c:pt>
                <c:pt idx="825">
                  <c:v>127.9</c:v>
                </c:pt>
                <c:pt idx="826">
                  <c:v>132</c:v>
                </c:pt>
                <c:pt idx="827">
                  <c:v>131.80000000000001</c:v>
                </c:pt>
                <c:pt idx="828">
                  <c:v>134.69999999999999</c:v>
                </c:pt>
                <c:pt idx="829">
                  <c:v>178.6</c:v>
                </c:pt>
                <c:pt idx="830">
                  <c:v>113</c:v>
                </c:pt>
                <c:pt idx="831">
                  <c:v>166.7</c:v>
                </c:pt>
                <c:pt idx="832">
                  <c:v>119.3</c:v>
                </c:pt>
                <c:pt idx="833">
                  <c:v>45.5</c:v>
                </c:pt>
                <c:pt idx="834">
                  <c:v>14.2</c:v>
                </c:pt>
                <c:pt idx="835">
                  <c:v>43.7</c:v>
                </c:pt>
                <c:pt idx="836">
                  <c:v>13.7</c:v>
                </c:pt>
                <c:pt idx="837">
                  <c:v>7.6</c:v>
                </c:pt>
                <c:pt idx="838">
                  <c:v>27.7</c:v>
                </c:pt>
                <c:pt idx="839">
                  <c:v>78.599999999999994</c:v>
                </c:pt>
                <c:pt idx="840">
                  <c:v>42.4</c:v>
                </c:pt>
                <c:pt idx="841">
                  <c:v>53.7</c:v>
                </c:pt>
                <c:pt idx="842">
                  <c:v>38.4</c:v>
                </c:pt>
                <c:pt idx="843">
                  <c:v>38</c:v>
                </c:pt>
                <c:pt idx="844">
                  <c:v>60.7</c:v>
                </c:pt>
                <c:pt idx="845">
                  <c:v>148.9</c:v>
                </c:pt>
                <c:pt idx="846">
                  <c:v>108.2</c:v>
                </c:pt>
                <c:pt idx="847">
                  <c:v>36.299999999999997</c:v>
                </c:pt>
                <c:pt idx="848">
                  <c:v>23.2</c:v>
                </c:pt>
                <c:pt idx="849">
                  <c:v>135.6</c:v>
                </c:pt>
                <c:pt idx="850">
                  <c:v>121.4</c:v>
                </c:pt>
                <c:pt idx="851">
                  <c:v>125.8</c:v>
                </c:pt>
                <c:pt idx="852">
                  <c:v>132.6</c:v>
                </c:pt>
                <c:pt idx="853">
                  <c:v>144.5</c:v>
                </c:pt>
                <c:pt idx="854">
                  <c:v>122.7</c:v>
                </c:pt>
                <c:pt idx="855">
                  <c:v>18.399999999999999</c:v>
                </c:pt>
                <c:pt idx="856">
                  <c:v>18.399999999999999</c:v>
                </c:pt>
                <c:pt idx="857">
                  <c:v>168.6</c:v>
                </c:pt>
                <c:pt idx="858">
                  <c:v>15.5</c:v>
                </c:pt>
                <c:pt idx="859">
                  <c:v>62.7</c:v>
                </c:pt>
                <c:pt idx="860">
                  <c:v>23</c:v>
                </c:pt>
                <c:pt idx="861">
                  <c:v>157.19999999999999</c:v>
                </c:pt>
                <c:pt idx="862">
                  <c:v>108.8</c:v>
                </c:pt>
                <c:pt idx="863">
                  <c:v>126.2</c:v>
                </c:pt>
                <c:pt idx="864">
                  <c:v>103.5</c:v>
                </c:pt>
                <c:pt idx="865">
                  <c:v>152.1</c:v>
                </c:pt>
                <c:pt idx="866">
                  <c:v>119.4</c:v>
                </c:pt>
                <c:pt idx="867">
                  <c:v>155</c:v>
                </c:pt>
                <c:pt idx="868">
                  <c:v>100</c:v>
                </c:pt>
                <c:pt idx="869">
                  <c:v>133.19999999999999</c:v>
                </c:pt>
                <c:pt idx="870">
                  <c:v>102.6</c:v>
                </c:pt>
                <c:pt idx="871">
                  <c:v>162.4</c:v>
                </c:pt>
                <c:pt idx="872">
                  <c:v>102.4</c:v>
                </c:pt>
                <c:pt idx="873">
                  <c:v>159.80000000000001</c:v>
                </c:pt>
                <c:pt idx="874">
                  <c:v>105.1</c:v>
                </c:pt>
                <c:pt idx="875">
                  <c:v>55.7</c:v>
                </c:pt>
                <c:pt idx="876">
                  <c:v>142.5</c:v>
                </c:pt>
                <c:pt idx="877">
                  <c:v>152.4</c:v>
                </c:pt>
                <c:pt idx="878">
                  <c:v>181.4</c:v>
                </c:pt>
                <c:pt idx="879">
                  <c:v>199.6</c:v>
                </c:pt>
                <c:pt idx="880">
                  <c:v>44.2</c:v>
                </c:pt>
                <c:pt idx="881">
                  <c:v>46.3</c:v>
                </c:pt>
                <c:pt idx="882">
                  <c:v>35.299999999999997</c:v>
                </c:pt>
                <c:pt idx="883">
                  <c:v>143.69999999999999</c:v>
                </c:pt>
                <c:pt idx="884">
                  <c:v>117.4</c:v>
                </c:pt>
                <c:pt idx="885">
                  <c:v>42.6</c:v>
                </c:pt>
                <c:pt idx="886">
                  <c:v>40.200000000000003</c:v>
                </c:pt>
                <c:pt idx="887">
                  <c:v>80</c:v>
                </c:pt>
                <c:pt idx="888">
                  <c:v>176.1</c:v>
                </c:pt>
                <c:pt idx="889">
                  <c:v>70.7</c:v>
                </c:pt>
                <c:pt idx="890">
                  <c:v>33.6</c:v>
                </c:pt>
                <c:pt idx="891">
                  <c:v>24.5</c:v>
                </c:pt>
                <c:pt idx="892">
                  <c:v>29.2</c:v>
                </c:pt>
                <c:pt idx="893">
                  <c:v>31.9</c:v>
                </c:pt>
                <c:pt idx="894">
                  <c:v>22.7</c:v>
                </c:pt>
                <c:pt idx="895">
                  <c:v>14.2</c:v>
                </c:pt>
                <c:pt idx="896">
                  <c:v>28.6</c:v>
                </c:pt>
                <c:pt idx="897">
                  <c:v>24.5</c:v>
                </c:pt>
                <c:pt idx="898">
                  <c:v>24.4</c:v>
                </c:pt>
                <c:pt idx="899">
                  <c:v>119.1</c:v>
                </c:pt>
                <c:pt idx="900">
                  <c:v>123.8</c:v>
                </c:pt>
                <c:pt idx="901">
                  <c:v>127.1</c:v>
                </c:pt>
                <c:pt idx="902">
                  <c:v>110.9</c:v>
                </c:pt>
                <c:pt idx="903">
                  <c:v>132.9</c:v>
                </c:pt>
                <c:pt idx="904">
                  <c:v>145.30000000000001</c:v>
                </c:pt>
                <c:pt idx="905">
                  <c:v>46.5</c:v>
                </c:pt>
                <c:pt idx="906">
                  <c:v>119.2</c:v>
                </c:pt>
                <c:pt idx="907">
                  <c:v>155.19999999999999</c:v>
                </c:pt>
                <c:pt idx="908">
                  <c:v>115.5</c:v>
                </c:pt>
                <c:pt idx="909">
                  <c:v>129.80000000000001</c:v>
                </c:pt>
                <c:pt idx="910">
                  <c:v>121.8</c:v>
                </c:pt>
                <c:pt idx="911">
                  <c:v>129.5</c:v>
                </c:pt>
                <c:pt idx="912">
                  <c:v>127</c:v>
                </c:pt>
                <c:pt idx="913">
                  <c:v>128.6</c:v>
                </c:pt>
                <c:pt idx="914">
                  <c:v>133.80000000000001</c:v>
                </c:pt>
                <c:pt idx="915">
                  <c:v>128.6</c:v>
                </c:pt>
                <c:pt idx="916">
                  <c:v>127</c:v>
                </c:pt>
                <c:pt idx="917">
                  <c:v>135.80000000000001</c:v>
                </c:pt>
                <c:pt idx="918">
                  <c:v>190.1</c:v>
                </c:pt>
                <c:pt idx="919">
                  <c:v>37.200000000000003</c:v>
                </c:pt>
                <c:pt idx="920">
                  <c:v>33.700000000000003</c:v>
                </c:pt>
                <c:pt idx="921">
                  <c:v>174.3</c:v>
                </c:pt>
                <c:pt idx="922">
                  <c:v>72.900000000000006</c:v>
                </c:pt>
                <c:pt idx="923">
                  <c:v>118</c:v>
                </c:pt>
                <c:pt idx="924">
                  <c:v>145.80000000000001</c:v>
                </c:pt>
                <c:pt idx="925">
                  <c:v>129.1</c:v>
                </c:pt>
                <c:pt idx="926">
                  <c:v>125.2</c:v>
                </c:pt>
                <c:pt idx="927">
                  <c:v>118.3</c:v>
                </c:pt>
                <c:pt idx="928">
                  <c:v>125.6</c:v>
                </c:pt>
                <c:pt idx="929">
                  <c:v>175.1</c:v>
                </c:pt>
                <c:pt idx="930">
                  <c:v>79.3</c:v>
                </c:pt>
                <c:pt idx="931">
                  <c:v>32.9</c:v>
                </c:pt>
                <c:pt idx="932">
                  <c:v>45.6</c:v>
                </c:pt>
                <c:pt idx="933">
                  <c:v>30.1</c:v>
                </c:pt>
                <c:pt idx="934">
                  <c:v>47.9</c:v>
                </c:pt>
                <c:pt idx="935">
                  <c:v>43.8</c:v>
                </c:pt>
                <c:pt idx="936">
                  <c:v>24.1</c:v>
                </c:pt>
                <c:pt idx="937">
                  <c:v>24.1</c:v>
                </c:pt>
                <c:pt idx="938">
                  <c:v>47.6</c:v>
                </c:pt>
                <c:pt idx="939">
                  <c:v>121.5</c:v>
                </c:pt>
                <c:pt idx="940">
                  <c:v>7.6</c:v>
                </c:pt>
                <c:pt idx="941">
                  <c:v>8.1999999999999993</c:v>
                </c:pt>
                <c:pt idx="942">
                  <c:v>44.8</c:v>
                </c:pt>
                <c:pt idx="943">
                  <c:v>203</c:v>
                </c:pt>
                <c:pt idx="944">
                  <c:v>47.9</c:v>
                </c:pt>
                <c:pt idx="945">
                  <c:v>11.2</c:v>
                </c:pt>
                <c:pt idx="946">
                  <c:v>46</c:v>
                </c:pt>
                <c:pt idx="947">
                  <c:v>13.8</c:v>
                </c:pt>
                <c:pt idx="948">
                  <c:v>23.4</c:v>
                </c:pt>
                <c:pt idx="949">
                  <c:v>13.8</c:v>
                </c:pt>
              </c:numCache>
            </c:numRef>
          </c:xVal>
          <c:yVal>
            <c:numRef>
              <c:f>'13c-daten'!$K$2:$K$951</c:f>
              <c:numCache>
                <c:formatCode>General</c:formatCode>
                <c:ptCount val="950"/>
                <c:pt idx="0">
                  <c:v>41.053645670293591</c:v>
                </c:pt>
                <c:pt idx="1">
                  <c:v>88.570545733641325</c:v>
                </c:pt>
                <c:pt idx="2">
                  <c:v>70.114777571188981</c:v>
                </c:pt>
                <c:pt idx="3">
                  <c:v>72.22558408971399</c:v>
                </c:pt>
                <c:pt idx="4">
                  <c:v>73.055461447492092</c:v>
                </c:pt>
                <c:pt idx="5">
                  <c:v>81.162682353454628</c:v>
                </c:pt>
                <c:pt idx="6">
                  <c:v>51.281323020011378</c:v>
                </c:pt>
                <c:pt idx="7">
                  <c:v>139.24134724508431</c:v>
                </c:pt>
                <c:pt idx="8">
                  <c:v>31.306746880417439</c:v>
                </c:pt>
                <c:pt idx="9">
                  <c:v>93.611115980493267</c:v>
                </c:pt>
                <c:pt idx="10">
                  <c:v>37.389311718040098</c:v>
                </c:pt>
                <c:pt idx="11">
                  <c:v>127.95324380486051</c:v>
                </c:pt>
                <c:pt idx="12">
                  <c:v>176.83788952392271</c:v>
                </c:pt>
                <c:pt idx="13">
                  <c:v>55.216538825448687</c:v>
                </c:pt>
                <c:pt idx="14">
                  <c:v>107.9897901167484</c:v>
                </c:pt>
                <c:pt idx="15">
                  <c:v>46.073825922486911</c:v>
                </c:pt>
                <c:pt idx="16">
                  <c:v>168.97721133952641</c:v>
                </c:pt>
                <c:pt idx="17">
                  <c:v>92.093427079725686</c:v>
                </c:pt>
                <c:pt idx="18">
                  <c:v>104.19390376238729</c:v>
                </c:pt>
                <c:pt idx="19">
                  <c:v>101.7856366636782</c:v>
                </c:pt>
                <c:pt idx="20">
                  <c:v>118.4604698776555</c:v>
                </c:pt>
                <c:pt idx="21">
                  <c:v>150.67857750038581</c:v>
                </c:pt>
                <c:pt idx="22">
                  <c:v>126.3024968961615</c:v>
                </c:pt>
                <c:pt idx="23">
                  <c:v>75.399808964973246</c:v>
                </c:pt>
                <c:pt idx="24">
                  <c:v>43.256400934471287</c:v>
                </c:pt>
                <c:pt idx="25">
                  <c:v>91.583590769565248</c:v>
                </c:pt>
                <c:pt idx="26">
                  <c:v>43.675817113880917</c:v>
                </c:pt>
                <c:pt idx="27">
                  <c:v>73.227480613280292</c:v>
                </c:pt>
                <c:pt idx="28">
                  <c:v>55.535954398264238</c:v>
                </c:pt>
                <c:pt idx="29">
                  <c:v>58.399942043639363</c:v>
                </c:pt>
                <c:pt idx="30">
                  <c:v>69.838935610209319</c:v>
                </c:pt>
                <c:pt idx="31">
                  <c:v>91.365715466109165</c:v>
                </c:pt>
                <c:pt idx="32">
                  <c:v>48.361182651319638</c:v>
                </c:pt>
                <c:pt idx="33">
                  <c:v>95.306647108057291</c:v>
                </c:pt>
                <c:pt idx="34">
                  <c:v>49.666883073662653</c:v>
                </c:pt>
                <c:pt idx="35">
                  <c:v>171.8954518193504</c:v>
                </c:pt>
                <c:pt idx="36">
                  <c:v>31.717470189348049</c:v>
                </c:pt>
                <c:pt idx="37">
                  <c:v>140.01947840069309</c:v>
                </c:pt>
                <c:pt idx="38">
                  <c:v>139.31404275313761</c:v>
                </c:pt>
                <c:pt idx="39">
                  <c:v>33.281355585642473</c:v>
                </c:pt>
                <c:pt idx="40">
                  <c:v>140.72252907352441</c:v>
                </c:pt>
                <c:pt idx="41">
                  <c:v>127.7480748765461</c:v>
                </c:pt>
                <c:pt idx="42">
                  <c:v>119.2831892892502</c:v>
                </c:pt>
                <c:pt idx="43">
                  <c:v>164.57470300785809</c:v>
                </c:pt>
                <c:pt idx="44">
                  <c:v>130.8433802602473</c:v>
                </c:pt>
                <c:pt idx="45">
                  <c:v>23.5872080290235</c:v>
                </c:pt>
                <c:pt idx="46">
                  <c:v>140.87120026668501</c:v>
                </c:pt>
                <c:pt idx="47">
                  <c:v>146.2752218200178</c:v>
                </c:pt>
                <c:pt idx="48">
                  <c:v>63.141854641128269</c:v>
                </c:pt>
                <c:pt idx="49">
                  <c:v>79.767818797083976</c:v>
                </c:pt>
                <c:pt idx="50">
                  <c:v>40.104903820829243</c:v>
                </c:pt>
                <c:pt idx="51">
                  <c:v>81.992247177552187</c:v>
                </c:pt>
                <c:pt idx="52">
                  <c:v>104.0077085205929</c:v>
                </c:pt>
                <c:pt idx="53">
                  <c:v>45.846802410278151</c:v>
                </c:pt>
                <c:pt idx="54">
                  <c:v>75.493042532862702</c:v>
                </c:pt>
                <c:pt idx="55">
                  <c:v>76.580343110897218</c:v>
                </c:pt>
                <c:pt idx="56">
                  <c:v>57.132272733382898</c:v>
                </c:pt>
                <c:pt idx="57">
                  <c:v>70.676608040590423</c:v>
                </c:pt>
                <c:pt idx="58">
                  <c:v>45.773696020347558</c:v>
                </c:pt>
                <c:pt idx="59">
                  <c:v>161.026495153599</c:v>
                </c:pt>
                <c:pt idx="60">
                  <c:v>32.419002368540312</c:v>
                </c:pt>
                <c:pt idx="61">
                  <c:v>140.9842041073087</c:v>
                </c:pt>
                <c:pt idx="62">
                  <c:v>138.783896464289</c:v>
                </c:pt>
                <c:pt idx="63">
                  <c:v>71.215579369681095</c:v>
                </c:pt>
                <c:pt idx="64">
                  <c:v>72.476717928932132</c:v>
                </c:pt>
                <c:pt idx="65">
                  <c:v>71.004208205426863</c:v>
                </c:pt>
                <c:pt idx="66">
                  <c:v>68.388981967932708</c:v>
                </c:pt>
                <c:pt idx="67">
                  <c:v>59.583011069623353</c:v>
                </c:pt>
                <c:pt idx="68">
                  <c:v>68.930087792611786</c:v>
                </c:pt>
                <c:pt idx="69">
                  <c:v>139.6673468352007</c:v>
                </c:pt>
                <c:pt idx="70">
                  <c:v>167.0892396017752</c:v>
                </c:pt>
                <c:pt idx="71">
                  <c:v>163.14221252024279</c:v>
                </c:pt>
                <c:pt idx="72">
                  <c:v>91.316132904354347</c:v>
                </c:pt>
                <c:pt idx="73">
                  <c:v>143.9377980278623</c:v>
                </c:pt>
                <c:pt idx="74">
                  <c:v>144.81568614926891</c:v>
                </c:pt>
                <c:pt idx="75">
                  <c:v>94.498202899465028</c:v>
                </c:pt>
                <c:pt idx="76">
                  <c:v>46.995556803525467</c:v>
                </c:pt>
                <c:pt idx="77">
                  <c:v>79.268735466502619</c:v>
                </c:pt>
                <c:pt idx="78">
                  <c:v>89.75152676057921</c:v>
                </c:pt>
                <c:pt idx="79">
                  <c:v>41.223079143610867</c:v>
                </c:pt>
                <c:pt idx="80">
                  <c:v>64.261400119934606</c:v>
                </c:pt>
                <c:pt idx="81">
                  <c:v>94.454278967135167</c:v>
                </c:pt>
                <c:pt idx="82">
                  <c:v>170.68460230518761</c:v>
                </c:pt>
                <c:pt idx="83">
                  <c:v>-5.4396907813630646</c:v>
                </c:pt>
                <c:pt idx="84">
                  <c:v>168.17675809286521</c:v>
                </c:pt>
                <c:pt idx="85">
                  <c:v>138.92301104313151</c:v>
                </c:pt>
                <c:pt idx="86">
                  <c:v>59.311486938285213</c:v>
                </c:pt>
                <c:pt idx="87">
                  <c:v>62.450318618616983</c:v>
                </c:pt>
                <c:pt idx="88">
                  <c:v>54.029656606434777</c:v>
                </c:pt>
                <c:pt idx="89">
                  <c:v>42.091226964813842</c:v>
                </c:pt>
                <c:pt idx="90">
                  <c:v>130.89861301432791</c:v>
                </c:pt>
                <c:pt idx="91">
                  <c:v>176.20094613426389</c:v>
                </c:pt>
                <c:pt idx="92">
                  <c:v>170.04342220978231</c:v>
                </c:pt>
                <c:pt idx="93">
                  <c:v>66.212198134301744</c:v>
                </c:pt>
                <c:pt idx="94">
                  <c:v>70.456279553184032</c:v>
                </c:pt>
                <c:pt idx="95">
                  <c:v>69.810681249997842</c:v>
                </c:pt>
                <c:pt idx="96">
                  <c:v>56.837769434361512</c:v>
                </c:pt>
                <c:pt idx="97">
                  <c:v>69.578410071161571</c:v>
                </c:pt>
                <c:pt idx="98">
                  <c:v>69.880539459695342</c:v>
                </c:pt>
                <c:pt idx="99">
                  <c:v>47.917042217212433</c:v>
                </c:pt>
                <c:pt idx="100">
                  <c:v>59.805559733366117</c:v>
                </c:pt>
                <c:pt idx="101">
                  <c:v>12.554214113284081</c:v>
                </c:pt>
                <c:pt idx="102">
                  <c:v>162.85001833918881</c:v>
                </c:pt>
                <c:pt idx="103">
                  <c:v>162.68058799391659</c:v>
                </c:pt>
                <c:pt idx="104">
                  <c:v>155.5203921532345</c:v>
                </c:pt>
                <c:pt idx="105">
                  <c:v>133.1277601808543</c:v>
                </c:pt>
                <c:pt idx="106">
                  <c:v>140.97169245488169</c:v>
                </c:pt>
                <c:pt idx="107">
                  <c:v>57.191884077605962</c:v>
                </c:pt>
                <c:pt idx="108">
                  <c:v>68.239434036460793</c:v>
                </c:pt>
                <c:pt idx="109">
                  <c:v>71.333758381666243</c:v>
                </c:pt>
                <c:pt idx="110">
                  <c:v>71.849685603831489</c:v>
                </c:pt>
                <c:pt idx="111">
                  <c:v>72.553534055555204</c:v>
                </c:pt>
                <c:pt idx="112">
                  <c:v>67.087669697329829</c:v>
                </c:pt>
                <c:pt idx="113">
                  <c:v>58.054144612717067</c:v>
                </c:pt>
                <c:pt idx="114">
                  <c:v>69.243937473346776</c:v>
                </c:pt>
                <c:pt idx="115">
                  <c:v>70.869825774167097</c:v>
                </c:pt>
                <c:pt idx="116">
                  <c:v>71.459790723603945</c:v>
                </c:pt>
                <c:pt idx="117">
                  <c:v>71.114827791796145</c:v>
                </c:pt>
                <c:pt idx="118">
                  <c:v>70.918840782622681</c:v>
                </c:pt>
                <c:pt idx="119">
                  <c:v>24.46826797766137</c:v>
                </c:pt>
                <c:pt idx="120">
                  <c:v>22.075386191901451</c:v>
                </c:pt>
                <c:pt idx="121">
                  <c:v>82.807622533411063</c:v>
                </c:pt>
                <c:pt idx="122">
                  <c:v>28.450982427348421</c:v>
                </c:pt>
                <c:pt idx="123">
                  <c:v>155.93113912833471</c:v>
                </c:pt>
                <c:pt idx="124">
                  <c:v>157.50190844914869</c:v>
                </c:pt>
                <c:pt idx="125">
                  <c:v>153.50101583804229</c:v>
                </c:pt>
                <c:pt idx="126">
                  <c:v>159.6960271340383</c:v>
                </c:pt>
                <c:pt idx="127">
                  <c:v>159.84605904495459</c:v>
                </c:pt>
                <c:pt idx="128">
                  <c:v>163.40793638578569</c:v>
                </c:pt>
                <c:pt idx="129">
                  <c:v>173.6850284068064</c:v>
                </c:pt>
                <c:pt idx="130">
                  <c:v>174.4060485274382</c:v>
                </c:pt>
                <c:pt idx="131">
                  <c:v>174.82762375141809</c:v>
                </c:pt>
                <c:pt idx="132">
                  <c:v>143.0781382972695</c:v>
                </c:pt>
                <c:pt idx="133">
                  <c:v>147.02558060152279</c:v>
                </c:pt>
                <c:pt idx="134">
                  <c:v>42.512241337271512</c:v>
                </c:pt>
                <c:pt idx="135">
                  <c:v>44.944407220580707</c:v>
                </c:pt>
                <c:pt idx="136">
                  <c:v>35.197214948706723</c:v>
                </c:pt>
                <c:pt idx="137">
                  <c:v>64.790715810516346</c:v>
                </c:pt>
                <c:pt idx="138">
                  <c:v>41.495481540683009</c:v>
                </c:pt>
                <c:pt idx="139">
                  <c:v>92.491780433787952</c:v>
                </c:pt>
                <c:pt idx="140">
                  <c:v>135.46937487074709</c:v>
                </c:pt>
                <c:pt idx="141">
                  <c:v>17.305584820702041</c:v>
                </c:pt>
                <c:pt idx="142">
                  <c:v>73.48922109325261</c:v>
                </c:pt>
                <c:pt idx="143">
                  <c:v>74.066466548997155</c:v>
                </c:pt>
                <c:pt idx="144">
                  <c:v>49.068935211685272</c:v>
                </c:pt>
                <c:pt idx="145">
                  <c:v>46.818154025877668</c:v>
                </c:pt>
                <c:pt idx="146">
                  <c:v>65.23265519498554</c:v>
                </c:pt>
                <c:pt idx="147">
                  <c:v>67.524583167258584</c:v>
                </c:pt>
                <c:pt idx="148">
                  <c:v>67.710900674000101</c:v>
                </c:pt>
                <c:pt idx="149">
                  <c:v>68.846807355559974</c:v>
                </c:pt>
                <c:pt idx="150">
                  <c:v>8.7946942445787784</c:v>
                </c:pt>
                <c:pt idx="151">
                  <c:v>62.282175136608558</c:v>
                </c:pt>
                <c:pt idx="152">
                  <c:v>66.792673583792023</c:v>
                </c:pt>
                <c:pt idx="153">
                  <c:v>70.685310406979639</c:v>
                </c:pt>
                <c:pt idx="154">
                  <c:v>66.337029349038957</c:v>
                </c:pt>
                <c:pt idx="155">
                  <c:v>71.493460972863645</c:v>
                </c:pt>
                <c:pt idx="156">
                  <c:v>63.51695021536279</c:v>
                </c:pt>
                <c:pt idx="157">
                  <c:v>164.28460566941399</c:v>
                </c:pt>
                <c:pt idx="158">
                  <c:v>68.319270961893309</c:v>
                </c:pt>
                <c:pt idx="159">
                  <c:v>65.201956837479031</c:v>
                </c:pt>
                <c:pt idx="160">
                  <c:v>157.91283419320149</c:v>
                </c:pt>
                <c:pt idx="161">
                  <c:v>161.46700842015699</c:v>
                </c:pt>
                <c:pt idx="162">
                  <c:v>167.4699681604875</c:v>
                </c:pt>
                <c:pt idx="163">
                  <c:v>151.16236054518791</c:v>
                </c:pt>
                <c:pt idx="164">
                  <c:v>30.245341987270631</c:v>
                </c:pt>
                <c:pt idx="165">
                  <c:v>141.63627581306719</c:v>
                </c:pt>
                <c:pt idx="166">
                  <c:v>41.904355503150789</c:v>
                </c:pt>
                <c:pt idx="167">
                  <c:v>79.411941764168375</c:v>
                </c:pt>
                <c:pt idx="168">
                  <c:v>83.669126902290202</c:v>
                </c:pt>
                <c:pt idx="169">
                  <c:v>49.961416136313943</c:v>
                </c:pt>
                <c:pt idx="170">
                  <c:v>177.2484086853442</c:v>
                </c:pt>
                <c:pt idx="171">
                  <c:v>79.418504426096703</c:v>
                </c:pt>
                <c:pt idx="172">
                  <c:v>83.666778578692359</c:v>
                </c:pt>
                <c:pt idx="173">
                  <c:v>49.959800470609963</c:v>
                </c:pt>
                <c:pt idx="174">
                  <c:v>41.917467025595442</c:v>
                </c:pt>
                <c:pt idx="175">
                  <c:v>180.58873109268779</c:v>
                </c:pt>
                <c:pt idx="176">
                  <c:v>177.23810139317121</c:v>
                </c:pt>
                <c:pt idx="177">
                  <c:v>180.58328344713249</c:v>
                </c:pt>
                <c:pt idx="178">
                  <c:v>54.42305861875392</c:v>
                </c:pt>
                <c:pt idx="179">
                  <c:v>55.470478243687502</c:v>
                </c:pt>
                <c:pt idx="180">
                  <c:v>85.686084523298405</c:v>
                </c:pt>
                <c:pt idx="181">
                  <c:v>73.124759915184384</c:v>
                </c:pt>
                <c:pt idx="182">
                  <c:v>69.574815544526331</c:v>
                </c:pt>
                <c:pt idx="183">
                  <c:v>86.731784614053993</c:v>
                </c:pt>
                <c:pt idx="184">
                  <c:v>51.900695789499288</c:v>
                </c:pt>
                <c:pt idx="185">
                  <c:v>83.401119590572407</c:v>
                </c:pt>
                <c:pt idx="186">
                  <c:v>35.885166490142403</c:v>
                </c:pt>
                <c:pt idx="187">
                  <c:v>152.623309371967</c:v>
                </c:pt>
                <c:pt idx="188">
                  <c:v>70.320914951286753</c:v>
                </c:pt>
                <c:pt idx="189">
                  <c:v>82.67221341454227</c:v>
                </c:pt>
                <c:pt idx="190">
                  <c:v>57.994568183293623</c:v>
                </c:pt>
                <c:pt idx="191">
                  <c:v>55.82120096432962</c:v>
                </c:pt>
                <c:pt idx="192">
                  <c:v>82.903080379767474</c:v>
                </c:pt>
                <c:pt idx="193">
                  <c:v>76.535522919543055</c:v>
                </c:pt>
                <c:pt idx="194">
                  <c:v>118.3172272029996</c:v>
                </c:pt>
                <c:pt idx="195">
                  <c:v>32.749829703333923</c:v>
                </c:pt>
                <c:pt idx="196">
                  <c:v>48.124421166422707</c:v>
                </c:pt>
                <c:pt idx="197">
                  <c:v>79.717856857012251</c:v>
                </c:pt>
                <c:pt idx="198">
                  <c:v>54.220862279440837</c:v>
                </c:pt>
                <c:pt idx="199">
                  <c:v>62.55030641844845</c:v>
                </c:pt>
                <c:pt idx="200">
                  <c:v>67.449103805922974</c:v>
                </c:pt>
                <c:pt idx="201">
                  <c:v>86.336908754500143</c:v>
                </c:pt>
                <c:pt idx="202">
                  <c:v>173.2674628594593</c:v>
                </c:pt>
                <c:pt idx="203">
                  <c:v>178.9398477683435</c:v>
                </c:pt>
                <c:pt idx="204">
                  <c:v>34.409438666338673</c:v>
                </c:pt>
                <c:pt idx="205">
                  <c:v>171.76887487424679</c:v>
                </c:pt>
                <c:pt idx="206">
                  <c:v>35.446952720353337</c:v>
                </c:pt>
                <c:pt idx="207">
                  <c:v>171.55206779833031</c:v>
                </c:pt>
                <c:pt idx="208">
                  <c:v>37.149449370327581</c:v>
                </c:pt>
                <c:pt idx="209">
                  <c:v>54.716932704379502</c:v>
                </c:pt>
                <c:pt idx="210">
                  <c:v>1.731649663817725</c:v>
                </c:pt>
                <c:pt idx="211">
                  <c:v>162.089791485495</c:v>
                </c:pt>
                <c:pt idx="212">
                  <c:v>1.745056960496991</c:v>
                </c:pt>
                <c:pt idx="213">
                  <c:v>162.09081913934801</c:v>
                </c:pt>
                <c:pt idx="214">
                  <c:v>166.5254604554417</c:v>
                </c:pt>
                <c:pt idx="215">
                  <c:v>166.52914994294599</c:v>
                </c:pt>
                <c:pt idx="216">
                  <c:v>158.46686135860449</c:v>
                </c:pt>
                <c:pt idx="217">
                  <c:v>59.96360890096571</c:v>
                </c:pt>
                <c:pt idx="218">
                  <c:v>83.430899908412584</c:v>
                </c:pt>
                <c:pt idx="219">
                  <c:v>73.267933782956533</c:v>
                </c:pt>
                <c:pt idx="220">
                  <c:v>82.275503565584629</c:v>
                </c:pt>
                <c:pt idx="221">
                  <c:v>42.329483473691823</c:v>
                </c:pt>
                <c:pt idx="222">
                  <c:v>87.565070560556819</c:v>
                </c:pt>
                <c:pt idx="223">
                  <c:v>59.560740356438252</c:v>
                </c:pt>
                <c:pt idx="224">
                  <c:v>72.035793729181648</c:v>
                </c:pt>
                <c:pt idx="225">
                  <c:v>159.82859240709891</c:v>
                </c:pt>
                <c:pt idx="226">
                  <c:v>166.5943084868874</c:v>
                </c:pt>
                <c:pt idx="227">
                  <c:v>71.066423834945041</c:v>
                </c:pt>
                <c:pt idx="228">
                  <c:v>61.941256757652717</c:v>
                </c:pt>
                <c:pt idx="229">
                  <c:v>157.0209675815496</c:v>
                </c:pt>
                <c:pt idx="230">
                  <c:v>153.05345006680869</c:v>
                </c:pt>
                <c:pt idx="231">
                  <c:v>-5.8662452810557486</c:v>
                </c:pt>
                <c:pt idx="232">
                  <c:v>159.25994737762491</c:v>
                </c:pt>
                <c:pt idx="233">
                  <c:v>139.20701308954989</c:v>
                </c:pt>
                <c:pt idx="234">
                  <c:v>74.70855020309952</c:v>
                </c:pt>
                <c:pt idx="235">
                  <c:v>65.357967720830914</c:v>
                </c:pt>
                <c:pt idx="236">
                  <c:v>65.642015489247299</c:v>
                </c:pt>
                <c:pt idx="237">
                  <c:v>74.571641497809253</c:v>
                </c:pt>
                <c:pt idx="238">
                  <c:v>65.878139515923252</c:v>
                </c:pt>
                <c:pt idx="239">
                  <c:v>65.779208098663844</c:v>
                </c:pt>
                <c:pt idx="240">
                  <c:v>33.605308728227442</c:v>
                </c:pt>
                <c:pt idx="241">
                  <c:v>34.067317131384257</c:v>
                </c:pt>
                <c:pt idx="242">
                  <c:v>147.08277427393759</c:v>
                </c:pt>
                <c:pt idx="243">
                  <c:v>94.01260832498474</c:v>
                </c:pt>
                <c:pt idx="244">
                  <c:v>46.245368815352151</c:v>
                </c:pt>
                <c:pt idx="245">
                  <c:v>80.660045769031754</c:v>
                </c:pt>
                <c:pt idx="246">
                  <c:v>91.478808882943596</c:v>
                </c:pt>
                <c:pt idx="247">
                  <c:v>160.5546093135525</c:v>
                </c:pt>
                <c:pt idx="248">
                  <c:v>127.8314811954654</c:v>
                </c:pt>
                <c:pt idx="249">
                  <c:v>175.7752046747384</c:v>
                </c:pt>
                <c:pt idx="250">
                  <c:v>45.129906744712713</c:v>
                </c:pt>
                <c:pt idx="251">
                  <c:v>92.790721626517481</c:v>
                </c:pt>
                <c:pt idx="252">
                  <c:v>54.5374164771751</c:v>
                </c:pt>
                <c:pt idx="253">
                  <c:v>99.619322405196897</c:v>
                </c:pt>
                <c:pt idx="254">
                  <c:v>45.869450226604613</c:v>
                </c:pt>
                <c:pt idx="255">
                  <c:v>78.343320378902419</c:v>
                </c:pt>
                <c:pt idx="256">
                  <c:v>158.80262573894461</c:v>
                </c:pt>
                <c:pt idx="257">
                  <c:v>65.375710967932761</c:v>
                </c:pt>
                <c:pt idx="258">
                  <c:v>63.671535414966968</c:v>
                </c:pt>
                <c:pt idx="259">
                  <c:v>69.312202841400051</c:v>
                </c:pt>
                <c:pt idx="260">
                  <c:v>85.519433351877638</c:v>
                </c:pt>
                <c:pt idx="261">
                  <c:v>48.305717047797152</c:v>
                </c:pt>
                <c:pt idx="262">
                  <c:v>84.334686484460519</c:v>
                </c:pt>
                <c:pt idx="263">
                  <c:v>63.498763339028187</c:v>
                </c:pt>
                <c:pt idx="264">
                  <c:v>61.943970976346378</c:v>
                </c:pt>
                <c:pt idx="265">
                  <c:v>67.417744563501444</c:v>
                </c:pt>
                <c:pt idx="266">
                  <c:v>80.22549833509558</c:v>
                </c:pt>
                <c:pt idx="267">
                  <c:v>84.103387118334453</c:v>
                </c:pt>
                <c:pt idx="268">
                  <c:v>53.866516449435323</c:v>
                </c:pt>
                <c:pt idx="269">
                  <c:v>54.704456285298711</c:v>
                </c:pt>
                <c:pt idx="270">
                  <c:v>86.734988353030403</c:v>
                </c:pt>
                <c:pt idx="271">
                  <c:v>138.84441820910641</c:v>
                </c:pt>
                <c:pt idx="272">
                  <c:v>33.470909548745347</c:v>
                </c:pt>
                <c:pt idx="273">
                  <c:v>101.5078448486166</c:v>
                </c:pt>
                <c:pt idx="274">
                  <c:v>34.05719263976377</c:v>
                </c:pt>
                <c:pt idx="275">
                  <c:v>49.118133622430378</c:v>
                </c:pt>
                <c:pt idx="276">
                  <c:v>81.262743455005236</c:v>
                </c:pt>
                <c:pt idx="277">
                  <c:v>17.470304268274681</c:v>
                </c:pt>
                <c:pt idx="278">
                  <c:v>63.391810989279939</c:v>
                </c:pt>
                <c:pt idx="279">
                  <c:v>59.423798109368533</c:v>
                </c:pt>
                <c:pt idx="280">
                  <c:v>17.728247019598012</c:v>
                </c:pt>
                <c:pt idx="281">
                  <c:v>138.8060772285038</c:v>
                </c:pt>
                <c:pt idx="282">
                  <c:v>138.48802445655511</c:v>
                </c:pt>
                <c:pt idx="283">
                  <c:v>177.65537633190809</c:v>
                </c:pt>
                <c:pt idx="284">
                  <c:v>156.86591221690861</c:v>
                </c:pt>
                <c:pt idx="285">
                  <c:v>122.6662307292162</c:v>
                </c:pt>
                <c:pt idx="286">
                  <c:v>156.86591221691609</c:v>
                </c:pt>
                <c:pt idx="287">
                  <c:v>177.6553763319109</c:v>
                </c:pt>
                <c:pt idx="288">
                  <c:v>52.045136051198327</c:v>
                </c:pt>
                <c:pt idx="289">
                  <c:v>88.909993402543577</c:v>
                </c:pt>
                <c:pt idx="290">
                  <c:v>73.816474296150759</c:v>
                </c:pt>
                <c:pt idx="291">
                  <c:v>78.299567608864251</c:v>
                </c:pt>
                <c:pt idx="292">
                  <c:v>78.352402988700064</c:v>
                </c:pt>
                <c:pt idx="293">
                  <c:v>61.119111565242328</c:v>
                </c:pt>
                <c:pt idx="294">
                  <c:v>74.181894169600611</c:v>
                </c:pt>
                <c:pt idx="295">
                  <c:v>79.584369612575571</c:v>
                </c:pt>
                <c:pt idx="296">
                  <c:v>63.633418978742803</c:v>
                </c:pt>
                <c:pt idx="297">
                  <c:v>76.204994973557589</c:v>
                </c:pt>
                <c:pt idx="298">
                  <c:v>86.814488816097011</c:v>
                </c:pt>
                <c:pt idx="299">
                  <c:v>91.026454507802157</c:v>
                </c:pt>
                <c:pt idx="300">
                  <c:v>47.251790848190367</c:v>
                </c:pt>
                <c:pt idx="301">
                  <c:v>109.8964715125165</c:v>
                </c:pt>
                <c:pt idx="302">
                  <c:v>67.465990989939257</c:v>
                </c:pt>
                <c:pt idx="303">
                  <c:v>76.978527247136896</c:v>
                </c:pt>
                <c:pt idx="304">
                  <c:v>53.025848015169458</c:v>
                </c:pt>
                <c:pt idx="305">
                  <c:v>67.987655878929488</c:v>
                </c:pt>
                <c:pt idx="306">
                  <c:v>70.079499932221879</c:v>
                </c:pt>
                <c:pt idx="307">
                  <c:v>71.279812882850365</c:v>
                </c:pt>
                <c:pt idx="308">
                  <c:v>71.92709208282561</c:v>
                </c:pt>
                <c:pt idx="309">
                  <c:v>70.795372405872754</c:v>
                </c:pt>
                <c:pt idx="310">
                  <c:v>70.915351287577423</c:v>
                </c:pt>
                <c:pt idx="311">
                  <c:v>70.473055177001655</c:v>
                </c:pt>
                <c:pt idx="312">
                  <c:v>72.471553990419849</c:v>
                </c:pt>
                <c:pt idx="313">
                  <c:v>70.836134099905379</c:v>
                </c:pt>
                <c:pt idx="314">
                  <c:v>72.462510301926599</c:v>
                </c:pt>
                <c:pt idx="315">
                  <c:v>56.148328056709808</c:v>
                </c:pt>
                <c:pt idx="316">
                  <c:v>79.747169652007571</c:v>
                </c:pt>
                <c:pt idx="317">
                  <c:v>79.747169652072358</c:v>
                </c:pt>
                <c:pt idx="318">
                  <c:v>56.14832805672058</c:v>
                </c:pt>
                <c:pt idx="319">
                  <c:v>46.745591671101053</c:v>
                </c:pt>
                <c:pt idx="320">
                  <c:v>46.745591671104563</c:v>
                </c:pt>
                <c:pt idx="321">
                  <c:v>88.453038362567511</c:v>
                </c:pt>
                <c:pt idx="322">
                  <c:v>88.453038362564669</c:v>
                </c:pt>
                <c:pt idx="323">
                  <c:v>154.79365255994631</c:v>
                </c:pt>
                <c:pt idx="324">
                  <c:v>177.6621736754953</c:v>
                </c:pt>
                <c:pt idx="325">
                  <c:v>154.79365255993699</c:v>
                </c:pt>
                <c:pt idx="326">
                  <c:v>177.66217367550121</c:v>
                </c:pt>
                <c:pt idx="327">
                  <c:v>123.88113188597519</c:v>
                </c:pt>
                <c:pt idx="328">
                  <c:v>151.11239962481221</c:v>
                </c:pt>
                <c:pt idx="329">
                  <c:v>165.60784442638001</c:v>
                </c:pt>
                <c:pt idx="330">
                  <c:v>157.29391625150629</c:v>
                </c:pt>
                <c:pt idx="331">
                  <c:v>147.29103856251189</c:v>
                </c:pt>
                <c:pt idx="332">
                  <c:v>158.44660873558789</c:v>
                </c:pt>
                <c:pt idx="333">
                  <c:v>58.661319251731463</c:v>
                </c:pt>
                <c:pt idx="334">
                  <c:v>81.284345054954215</c:v>
                </c:pt>
                <c:pt idx="335">
                  <c:v>28.884989478455822</c:v>
                </c:pt>
                <c:pt idx="336">
                  <c:v>141.02714716568391</c:v>
                </c:pt>
                <c:pt idx="337">
                  <c:v>31.419825788792579</c:v>
                </c:pt>
                <c:pt idx="338">
                  <c:v>141.27697776805391</c:v>
                </c:pt>
                <c:pt idx="339">
                  <c:v>51.448490738565027</c:v>
                </c:pt>
                <c:pt idx="340">
                  <c:v>62.700322311540667</c:v>
                </c:pt>
                <c:pt idx="341">
                  <c:v>86.670845627339304</c:v>
                </c:pt>
                <c:pt idx="342">
                  <c:v>64.886825189469292</c:v>
                </c:pt>
                <c:pt idx="343">
                  <c:v>81.763349008390534</c:v>
                </c:pt>
                <c:pt idx="344">
                  <c:v>89.89791562200935</c:v>
                </c:pt>
                <c:pt idx="345">
                  <c:v>138.880055766205</c:v>
                </c:pt>
                <c:pt idx="346">
                  <c:v>168.2075919043495</c:v>
                </c:pt>
                <c:pt idx="347">
                  <c:v>166.32007101492869</c:v>
                </c:pt>
                <c:pt idx="348">
                  <c:v>170.96975865261251</c:v>
                </c:pt>
                <c:pt idx="349">
                  <c:v>141.16093589582169</c:v>
                </c:pt>
                <c:pt idx="350">
                  <c:v>130.38115344948031</c:v>
                </c:pt>
                <c:pt idx="351">
                  <c:v>132.36085737274729</c:v>
                </c:pt>
                <c:pt idx="352">
                  <c:v>114.51585926879849</c:v>
                </c:pt>
                <c:pt idx="353">
                  <c:v>61.809926811488722</c:v>
                </c:pt>
                <c:pt idx="354">
                  <c:v>67.419376392946958</c:v>
                </c:pt>
                <c:pt idx="355">
                  <c:v>127.0538418439947</c:v>
                </c:pt>
                <c:pt idx="356">
                  <c:v>31.00544498102742</c:v>
                </c:pt>
                <c:pt idx="357">
                  <c:v>141.1596724245868</c:v>
                </c:pt>
                <c:pt idx="358">
                  <c:v>30.12054784207961</c:v>
                </c:pt>
                <c:pt idx="359">
                  <c:v>159.43889502776099</c:v>
                </c:pt>
                <c:pt idx="360">
                  <c:v>155.877425124822</c:v>
                </c:pt>
                <c:pt idx="361">
                  <c:v>34.062783156139233</c:v>
                </c:pt>
                <c:pt idx="362">
                  <c:v>169.58556297279591</c:v>
                </c:pt>
                <c:pt idx="363">
                  <c:v>145.08037372983301</c:v>
                </c:pt>
                <c:pt idx="364">
                  <c:v>6.2527544814854537</c:v>
                </c:pt>
                <c:pt idx="365">
                  <c:v>140.48668600392699</c:v>
                </c:pt>
                <c:pt idx="366">
                  <c:v>53.141564652860907</c:v>
                </c:pt>
                <c:pt idx="367">
                  <c:v>70.478647631459509</c:v>
                </c:pt>
                <c:pt idx="368">
                  <c:v>3.9285715435312998</c:v>
                </c:pt>
                <c:pt idx="369">
                  <c:v>144.1868422279814</c:v>
                </c:pt>
                <c:pt idx="370">
                  <c:v>182.36329034965189</c:v>
                </c:pt>
                <c:pt idx="371">
                  <c:v>149.03211832258191</c:v>
                </c:pt>
                <c:pt idx="372">
                  <c:v>58.657797336129697</c:v>
                </c:pt>
                <c:pt idx="373">
                  <c:v>63.715991259312041</c:v>
                </c:pt>
                <c:pt idx="374">
                  <c:v>125.4760236884788</c:v>
                </c:pt>
                <c:pt idx="375">
                  <c:v>129.61742873348999</c:v>
                </c:pt>
                <c:pt idx="376">
                  <c:v>127.835383209182</c:v>
                </c:pt>
                <c:pt idx="377">
                  <c:v>52.913623988512391</c:v>
                </c:pt>
                <c:pt idx="378">
                  <c:v>72.864129026114739</c:v>
                </c:pt>
                <c:pt idx="379">
                  <c:v>126.010503462561</c:v>
                </c:pt>
                <c:pt idx="380">
                  <c:v>170.79429981513499</c:v>
                </c:pt>
                <c:pt idx="381">
                  <c:v>89.374211996463529</c:v>
                </c:pt>
                <c:pt idx="382">
                  <c:v>45.143252071213873</c:v>
                </c:pt>
                <c:pt idx="383">
                  <c:v>57.790437816402488</c:v>
                </c:pt>
                <c:pt idx="384">
                  <c:v>61.674819633746097</c:v>
                </c:pt>
                <c:pt idx="385">
                  <c:v>77.408663396083227</c:v>
                </c:pt>
                <c:pt idx="386">
                  <c:v>73.808571699368528</c:v>
                </c:pt>
                <c:pt idx="387">
                  <c:v>61.394551580064608</c:v>
                </c:pt>
                <c:pt idx="388">
                  <c:v>83.403321243417025</c:v>
                </c:pt>
                <c:pt idx="389">
                  <c:v>32.241681293506133</c:v>
                </c:pt>
                <c:pt idx="390">
                  <c:v>55.257228684181818</c:v>
                </c:pt>
                <c:pt idx="391">
                  <c:v>174.86817536640359</c:v>
                </c:pt>
                <c:pt idx="392">
                  <c:v>36.41685305178779</c:v>
                </c:pt>
                <c:pt idx="393">
                  <c:v>130.90095180327879</c:v>
                </c:pt>
                <c:pt idx="394">
                  <c:v>176.8587987215142</c:v>
                </c:pt>
                <c:pt idx="395">
                  <c:v>73.721492311481157</c:v>
                </c:pt>
                <c:pt idx="396">
                  <c:v>61.176363843743019</c:v>
                </c:pt>
                <c:pt idx="397">
                  <c:v>82.043123512753127</c:v>
                </c:pt>
                <c:pt idx="398">
                  <c:v>37.994476453759823</c:v>
                </c:pt>
                <c:pt idx="399">
                  <c:v>89.746548751351781</c:v>
                </c:pt>
                <c:pt idx="400">
                  <c:v>56.87185921013819</c:v>
                </c:pt>
                <c:pt idx="401">
                  <c:v>54.587095312337063</c:v>
                </c:pt>
                <c:pt idx="402">
                  <c:v>119.9366245399741</c:v>
                </c:pt>
                <c:pt idx="403">
                  <c:v>173.95481248994619</c:v>
                </c:pt>
                <c:pt idx="404">
                  <c:v>138.392787432186</c:v>
                </c:pt>
                <c:pt idx="405">
                  <c:v>32.39827005213013</c:v>
                </c:pt>
                <c:pt idx="406">
                  <c:v>97.675875339612546</c:v>
                </c:pt>
                <c:pt idx="407">
                  <c:v>39.841946020162737</c:v>
                </c:pt>
                <c:pt idx="408">
                  <c:v>85.359526223468094</c:v>
                </c:pt>
                <c:pt idx="409">
                  <c:v>70.516966433879944</c:v>
                </c:pt>
                <c:pt idx="410">
                  <c:v>63.753300052035613</c:v>
                </c:pt>
                <c:pt idx="411">
                  <c:v>175.99411642347849</c:v>
                </c:pt>
                <c:pt idx="412">
                  <c:v>64.95772483205964</c:v>
                </c:pt>
                <c:pt idx="413">
                  <c:v>88.677579601989507</c:v>
                </c:pt>
                <c:pt idx="414">
                  <c:v>41.03033843026288</c:v>
                </c:pt>
                <c:pt idx="415">
                  <c:v>79.880918729758392</c:v>
                </c:pt>
                <c:pt idx="416">
                  <c:v>73.681086495217514</c:v>
                </c:pt>
                <c:pt idx="417">
                  <c:v>139.20322570470779</c:v>
                </c:pt>
                <c:pt idx="418">
                  <c:v>55.533944240697132</c:v>
                </c:pt>
                <c:pt idx="419">
                  <c:v>74.53762572024327</c:v>
                </c:pt>
                <c:pt idx="420">
                  <c:v>75.545229729316546</c:v>
                </c:pt>
                <c:pt idx="421">
                  <c:v>51.599913818329142</c:v>
                </c:pt>
                <c:pt idx="422">
                  <c:v>174.1625778430874</c:v>
                </c:pt>
                <c:pt idx="423">
                  <c:v>159.6842523975557</c:v>
                </c:pt>
                <c:pt idx="424">
                  <c:v>49.748208072163138</c:v>
                </c:pt>
                <c:pt idx="425">
                  <c:v>86.121947629799251</c:v>
                </c:pt>
                <c:pt idx="426">
                  <c:v>80.634862428557014</c:v>
                </c:pt>
                <c:pt idx="427">
                  <c:v>52.166933628011087</c:v>
                </c:pt>
                <c:pt idx="428">
                  <c:v>178.91402282206059</c:v>
                </c:pt>
                <c:pt idx="429">
                  <c:v>180.17654530828941</c:v>
                </c:pt>
                <c:pt idx="430">
                  <c:v>51.370700254995157</c:v>
                </c:pt>
                <c:pt idx="431">
                  <c:v>59.057366341196413</c:v>
                </c:pt>
                <c:pt idx="432">
                  <c:v>72.293688755305439</c:v>
                </c:pt>
                <c:pt idx="433">
                  <c:v>60.035098268511753</c:v>
                </c:pt>
                <c:pt idx="434">
                  <c:v>75.499050313710285</c:v>
                </c:pt>
                <c:pt idx="435">
                  <c:v>70.104856607672318</c:v>
                </c:pt>
                <c:pt idx="436">
                  <c:v>69.095973006822618</c:v>
                </c:pt>
                <c:pt idx="437">
                  <c:v>69.127664060540809</c:v>
                </c:pt>
                <c:pt idx="438">
                  <c:v>72.436979431932556</c:v>
                </c:pt>
                <c:pt idx="439">
                  <c:v>82.03059625919694</c:v>
                </c:pt>
                <c:pt idx="440">
                  <c:v>70.258714174253114</c:v>
                </c:pt>
                <c:pt idx="441">
                  <c:v>74.858154921086495</c:v>
                </c:pt>
                <c:pt idx="442">
                  <c:v>69.60253586121344</c:v>
                </c:pt>
                <c:pt idx="443">
                  <c:v>81.335059273786797</c:v>
                </c:pt>
                <c:pt idx="444">
                  <c:v>75.24787938093273</c:v>
                </c:pt>
                <c:pt idx="445">
                  <c:v>74.412178143317291</c:v>
                </c:pt>
                <c:pt idx="446">
                  <c:v>73.781267190645238</c:v>
                </c:pt>
                <c:pt idx="447">
                  <c:v>76.864744337183268</c:v>
                </c:pt>
                <c:pt idx="448">
                  <c:v>64.109737215681733</c:v>
                </c:pt>
                <c:pt idx="449">
                  <c:v>54.487141799366249</c:v>
                </c:pt>
                <c:pt idx="450">
                  <c:v>67.066305413950701</c:v>
                </c:pt>
                <c:pt idx="451">
                  <c:v>67.505208153943883</c:v>
                </c:pt>
                <c:pt idx="452">
                  <c:v>99.967750134101664</c:v>
                </c:pt>
                <c:pt idx="453">
                  <c:v>47.386752338881983</c:v>
                </c:pt>
                <c:pt idx="454">
                  <c:v>115.3234610878763</c:v>
                </c:pt>
                <c:pt idx="455">
                  <c:v>63.674029586353917</c:v>
                </c:pt>
                <c:pt idx="456">
                  <c:v>59.914365785077173</c:v>
                </c:pt>
                <c:pt idx="457">
                  <c:v>73.422326510486613</c:v>
                </c:pt>
                <c:pt idx="458">
                  <c:v>70.939150602653925</c:v>
                </c:pt>
                <c:pt idx="459">
                  <c:v>70.406594403094985</c:v>
                </c:pt>
                <c:pt idx="460">
                  <c:v>70.456034651391619</c:v>
                </c:pt>
                <c:pt idx="461">
                  <c:v>70.737197886715791</c:v>
                </c:pt>
                <c:pt idx="462">
                  <c:v>70.01735491902808</c:v>
                </c:pt>
                <c:pt idx="463">
                  <c:v>70.535247849875816</c:v>
                </c:pt>
                <c:pt idx="464">
                  <c:v>70.268314462603726</c:v>
                </c:pt>
                <c:pt idx="465">
                  <c:v>69.983851038597848</c:v>
                </c:pt>
                <c:pt idx="466">
                  <c:v>69.766991285325915</c:v>
                </c:pt>
                <c:pt idx="467">
                  <c:v>46.230497678490082</c:v>
                </c:pt>
                <c:pt idx="468">
                  <c:v>151.65853570187679</c:v>
                </c:pt>
                <c:pt idx="469">
                  <c:v>114.708979823189</c:v>
                </c:pt>
                <c:pt idx="470">
                  <c:v>41.734447755857111</c:v>
                </c:pt>
                <c:pt idx="471">
                  <c:v>130.43298307551771</c:v>
                </c:pt>
                <c:pt idx="472">
                  <c:v>177.26836997279599</c:v>
                </c:pt>
                <c:pt idx="473">
                  <c:v>33.716274919721421</c:v>
                </c:pt>
                <c:pt idx="474">
                  <c:v>92.777241711785038</c:v>
                </c:pt>
                <c:pt idx="475">
                  <c:v>123.4254236951556</c:v>
                </c:pt>
                <c:pt idx="476">
                  <c:v>120.7877767147998</c:v>
                </c:pt>
                <c:pt idx="477">
                  <c:v>118.6248214673623</c:v>
                </c:pt>
                <c:pt idx="478">
                  <c:v>124.3263077876322</c:v>
                </c:pt>
                <c:pt idx="479">
                  <c:v>123.36116894468169</c:v>
                </c:pt>
                <c:pt idx="480">
                  <c:v>50.604435933876999</c:v>
                </c:pt>
                <c:pt idx="481">
                  <c:v>47.918125813649311</c:v>
                </c:pt>
                <c:pt idx="482">
                  <c:v>83.97602161173981</c:v>
                </c:pt>
                <c:pt idx="483">
                  <c:v>88.544125431743666</c:v>
                </c:pt>
                <c:pt idx="484">
                  <c:v>76.980655123485633</c:v>
                </c:pt>
                <c:pt idx="485">
                  <c:v>49.977356812417177</c:v>
                </c:pt>
                <c:pt idx="486">
                  <c:v>28.50833057206971</c:v>
                </c:pt>
                <c:pt idx="487">
                  <c:v>83.25267609275177</c:v>
                </c:pt>
                <c:pt idx="488">
                  <c:v>44.906096080870462</c:v>
                </c:pt>
                <c:pt idx="489">
                  <c:v>101.4997604010214</c:v>
                </c:pt>
                <c:pt idx="490">
                  <c:v>41.623697577544192</c:v>
                </c:pt>
                <c:pt idx="491">
                  <c:v>57.319913417293627</c:v>
                </c:pt>
                <c:pt idx="492">
                  <c:v>41.407030094370128</c:v>
                </c:pt>
                <c:pt idx="493">
                  <c:v>132.06744237240031</c:v>
                </c:pt>
                <c:pt idx="494">
                  <c:v>138.50801694390961</c:v>
                </c:pt>
                <c:pt idx="495">
                  <c:v>133.13711015018509</c:v>
                </c:pt>
                <c:pt idx="496">
                  <c:v>138.3887121476244</c:v>
                </c:pt>
                <c:pt idx="497">
                  <c:v>47.952222998509349</c:v>
                </c:pt>
                <c:pt idx="498">
                  <c:v>87.791626890289265</c:v>
                </c:pt>
                <c:pt idx="499">
                  <c:v>75.353666775563056</c:v>
                </c:pt>
                <c:pt idx="500">
                  <c:v>62.23811688967141</c:v>
                </c:pt>
                <c:pt idx="501">
                  <c:v>69.551064058801629</c:v>
                </c:pt>
                <c:pt idx="502">
                  <c:v>50.878220096529851</c:v>
                </c:pt>
                <c:pt idx="503">
                  <c:v>133.88135188616241</c:v>
                </c:pt>
                <c:pt idx="504">
                  <c:v>62.857745370571003</c:v>
                </c:pt>
                <c:pt idx="505">
                  <c:v>61.98674822122107</c:v>
                </c:pt>
                <c:pt idx="506">
                  <c:v>134.406399374991</c:v>
                </c:pt>
                <c:pt idx="507">
                  <c:v>135.9981354328622</c:v>
                </c:pt>
                <c:pt idx="508">
                  <c:v>167.97947688004481</c:v>
                </c:pt>
                <c:pt idx="509">
                  <c:v>159.21484261719951</c:v>
                </c:pt>
                <c:pt idx="510">
                  <c:v>132.46990946074271</c:v>
                </c:pt>
                <c:pt idx="511">
                  <c:v>152.62544263528409</c:v>
                </c:pt>
                <c:pt idx="512">
                  <c:v>63.641508393385287</c:v>
                </c:pt>
                <c:pt idx="513">
                  <c:v>64.901702263089248</c:v>
                </c:pt>
                <c:pt idx="514">
                  <c:v>89.410030391552368</c:v>
                </c:pt>
                <c:pt idx="515">
                  <c:v>43.052612565838253</c:v>
                </c:pt>
                <c:pt idx="516">
                  <c:v>81.003784867331632</c:v>
                </c:pt>
                <c:pt idx="517">
                  <c:v>70.393926961129964</c:v>
                </c:pt>
                <c:pt idx="518">
                  <c:v>139.41116961242579</c:v>
                </c:pt>
                <c:pt idx="519">
                  <c:v>139.33471618652229</c:v>
                </c:pt>
                <c:pt idx="520">
                  <c:v>33.995543247038171</c:v>
                </c:pt>
                <c:pt idx="521">
                  <c:v>58.113328980780189</c:v>
                </c:pt>
                <c:pt idx="522">
                  <c:v>74.464572650575732</c:v>
                </c:pt>
                <c:pt idx="523">
                  <c:v>88.667454428386904</c:v>
                </c:pt>
                <c:pt idx="524">
                  <c:v>67.46285689768149</c:v>
                </c:pt>
                <c:pt idx="525">
                  <c:v>67.826691441470373</c:v>
                </c:pt>
                <c:pt idx="526">
                  <c:v>69.948067833010228</c:v>
                </c:pt>
                <c:pt idx="527">
                  <c:v>71.376861941585332</c:v>
                </c:pt>
                <c:pt idx="528">
                  <c:v>70.723155646644742</c:v>
                </c:pt>
                <c:pt idx="529">
                  <c:v>72.490861189525177</c:v>
                </c:pt>
                <c:pt idx="530">
                  <c:v>142.02771994677161</c:v>
                </c:pt>
                <c:pt idx="531">
                  <c:v>153.91439285725289</c:v>
                </c:pt>
                <c:pt idx="532">
                  <c:v>9.6654018711901042</c:v>
                </c:pt>
                <c:pt idx="533">
                  <c:v>63.349192859079153</c:v>
                </c:pt>
                <c:pt idx="534">
                  <c:v>69.534004174382616</c:v>
                </c:pt>
                <c:pt idx="535">
                  <c:v>69.81327808651092</c:v>
                </c:pt>
                <c:pt idx="536">
                  <c:v>66.001527251664683</c:v>
                </c:pt>
                <c:pt idx="537">
                  <c:v>70.873771113975423</c:v>
                </c:pt>
                <c:pt idx="538">
                  <c:v>71.038857041129532</c:v>
                </c:pt>
                <c:pt idx="539">
                  <c:v>140.22600986227289</c:v>
                </c:pt>
                <c:pt idx="540">
                  <c:v>152.28589603907901</c:v>
                </c:pt>
                <c:pt idx="541">
                  <c:v>39.674588888182718</c:v>
                </c:pt>
                <c:pt idx="542">
                  <c:v>83.500144590531136</c:v>
                </c:pt>
                <c:pt idx="543">
                  <c:v>37.235093202998193</c:v>
                </c:pt>
                <c:pt idx="544">
                  <c:v>160.36750355035619</c:v>
                </c:pt>
                <c:pt idx="545">
                  <c:v>163.4714802086682</c:v>
                </c:pt>
                <c:pt idx="546">
                  <c:v>48.278787725114917</c:v>
                </c:pt>
                <c:pt idx="547">
                  <c:v>128.49382655035399</c:v>
                </c:pt>
                <c:pt idx="548">
                  <c:v>177.15587053466169</c:v>
                </c:pt>
                <c:pt idx="549">
                  <c:v>49.161875159181982</c:v>
                </c:pt>
                <c:pt idx="550">
                  <c:v>57.011600473402289</c:v>
                </c:pt>
                <c:pt idx="551">
                  <c:v>65.557291664514636</c:v>
                </c:pt>
                <c:pt idx="552">
                  <c:v>74.565758022154952</c:v>
                </c:pt>
                <c:pt idx="553">
                  <c:v>49.951665062286082</c:v>
                </c:pt>
                <c:pt idx="554">
                  <c:v>127.53978250341299</c:v>
                </c:pt>
                <c:pt idx="555">
                  <c:v>155.34349602928199</c:v>
                </c:pt>
                <c:pt idx="556">
                  <c:v>162.8359321019378</c:v>
                </c:pt>
                <c:pt idx="557">
                  <c:v>124.851071179378</c:v>
                </c:pt>
                <c:pt idx="558">
                  <c:v>173.39663589156149</c:v>
                </c:pt>
                <c:pt idx="559">
                  <c:v>177.86859904854771</c:v>
                </c:pt>
                <c:pt idx="560">
                  <c:v>155.84723709530741</c:v>
                </c:pt>
                <c:pt idx="561">
                  <c:v>55.818307061255503</c:v>
                </c:pt>
                <c:pt idx="562">
                  <c:v>48.869054663946677</c:v>
                </c:pt>
                <c:pt idx="563">
                  <c:v>49.654868606976159</c:v>
                </c:pt>
                <c:pt idx="564">
                  <c:v>53.403492012218123</c:v>
                </c:pt>
                <c:pt idx="565">
                  <c:v>11.328904413543921</c:v>
                </c:pt>
                <c:pt idx="566">
                  <c:v>69.508205938738143</c:v>
                </c:pt>
                <c:pt idx="567">
                  <c:v>62.026834176512033</c:v>
                </c:pt>
                <c:pt idx="568">
                  <c:v>84.89376209071041</c:v>
                </c:pt>
                <c:pt idx="569">
                  <c:v>41.070635557092317</c:v>
                </c:pt>
                <c:pt idx="570">
                  <c:v>84.85838751787584</c:v>
                </c:pt>
                <c:pt idx="571">
                  <c:v>64.501052365509949</c:v>
                </c:pt>
                <c:pt idx="572">
                  <c:v>69.837665234332746</c:v>
                </c:pt>
                <c:pt idx="573">
                  <c:v>67.797306599801487</c:v>
                </c:pt>
                <c:pt idx="574">
                  <c:v>83.761992976276645</c:v>
                </c:pt>
                <c:pt idx="575">
                  <c:v>42.807158760261053</c:v>
                </c:pt>
                <c:pt idx="576">
                  <c:v>83.07202938142845</c:v>
                </c:pt>
                <c:pt idx="577">
                  <c:v>70.244832584114633</c:v>
                </c:pt>
                <c:pt idx="578">
                  <c:v>65.851128901729552</c:v>
                </c:pt>
                <c:pt idx="579">
                  <c:v>65.039321114635669</c:v>
                </c:pt>
                <c:pt idx="580">
                  <c:v>83.487269912636393</c:v>
                </c:pt>
                <c:pt idx="581">
                  <c:v>65.452007834344613</c:v>
                </c:pt>
                <c:pt idx="582">
                  <c:v>84.080968402404324</c:v>
                </c:pt>
                <c:pt idx="583">
                  <c:v>46.207305708498453</c:v>
                </c:pt>
                <c:pt idx="584">
                  <c:v>53.890770207293457</c:v>
                </c:pt>
                <c:pt idx="585">
                  <c:v>82.272803409200023</c:v>
                </c:pt>
                <c:pt idx="586">
                  <c:v>83.378640937518568</c:v>
                </c:pt>
                <c:pt idx="587">
                  <c:v>45.282297071101723</c:v>
                </c:pt>
                <c:pt idx="588">
                  <c:v>80.943115501068675</c:v>
                </c:pt>
                <c:pt idx="589">
                  <c:v>62.225576441217093</c:v>
                </c:pt>
                <c:pt idx="590">
                  <c:v>84.912562229543838</c:v>
                </c:pt>
                <c:pt idx="591">
                  <c:v>145.36384559892821</c:v>
                </c:pt>
                <c:pt idx="592">
                  <c:v>143.7289221446496</c:v>
                </c:pt>
                <c:pt idx="593">
                  <c:v>136.9731851058992</c:v>
                </c:pt>
                <c:pt idx="594">
                  <c:v>142.1782897487241</c:v>
                </c:pt>
                <c:pt idx="595">
                  <c:v>134.21903118693021</c:v>
                </c:pt>
                <c:pt idx="596">
                  <c:v>162.45678175965341</c:v>
                </c:pt>
                <c:pt idx="597">
                  <c:v>160.30674700089239</c:v>
                </c:pt>
                <c:pt idx="598">
                  <c:v>165.25168204698949</c:v>
                </c:pt>
                <c:pt idx="599">
                  <c:v>174.983397967348</c:v>
                </c:pt>
                <c:pt idx="600">
                  <c:v>115.4300142359331</c:v>
                </c:pt>
                <c:pt idx="601">
                  <c:v>50.152228555807277</c:v>
                </c:pt>
                <c:pt idx="602">
                  <c:v>115.430016963341</c:v>
                </c:pt>
                <c:pt idx="603">
                  <c:v>70.823244733448291</c:v>
                </c:pt>
                <c:pt idx="604">
                  <c:v>66.136611782453897</c:v>
                </c:pt>
                <c:pt idx="605">
                  <c:v>70.339550717380021</c:v>
                </c:pt>
                <c:pt idx="606">
                  <c:v>70.231110957756485</c:v>
                </c:pt>
                <c:pt idx="607">
                  <c:v>62.559234869169487</c:v>
                </c:pt>
                <c:pt idx="608">
                  <c:v>70.886321733581568</c:v>
                </c:pt>
                <c:pt idx="609">
                  <c:v>11.32073089360938</c:v>
                </c:pt>
                <c:pt idx="610">
                  <c:v>159.71015013721089</c:v>
                </c:pt>
                <c:pt idx="611">
                  <c:v>153.08528503939701</c:v>
                </c:pt>
                <c:pt idx="612">
                  <c:v>53.774730115020589</c:v>
                </c:pt>
                <c:pt idx="613">
                  <c:v>72.819980438655548</c:v>
                </c:pt>
                <c:pt idx="614">
                  <c:v>48.704492452182883</c:v>
                </c:pt>
                <c:pt idx="615">
                  <c:v>50.125922971076342</c:v>
                </c:pt>
                <c:pt idx="616">
                  <c:v>73.52635533870567</c:v>
                </c:pt>
                <c:pt idx="617">
                  <c:v>72.192269080892288</c:v>
                </c:pt>
                <c:pt idx="618">
                  <c:v>81.238968605539526</c:v>
                </c:pt>
                <c:pt idx="619">
                  <c:v>43.903998590853867</c:v>
                </c:pt>
                <c:pt idx="620">
                  <c:v>88.760697941952898</c:v>
                </c:pt>
                <c:pt idx="621">
                  <c:v>71.283204172752747</c:v>
                </c:pt>
                <c:pt idx="622">
                  <c:v>63.849359116189163</c:v>
                </c:pt>
                <c:pt idx="623">
                  <c:v>130.1446606797179</c:v>
                </c:pt>
                <c:pt idx="624">
                  <c:v>172.8838771746457</c:v>
                </c:pt>
                <c:pt idx="625">
                  <c:v>89.142623813004846</c:v>
                </c:pt>
                <c:pt idx="626">
                  <c:v>118.4104236234428</c:v>
                </c:pt>
                <c:pt idx="627">
                  <c:v>135.66014105486269</c:v>
                </c:pt>
                <c:pt idx="628">
                  <c:v>124.4895213398422</c:v>
                </c:pt>
                <c:pt idx="629">
                  <c:v>45.020871776673197</c:v>
                </c:pt>
                <c:pt idx="630">
                  <c:v>62.234767907700217</c:v>
                </c:pt>
                <c:pt idx="631">
                  <c:v>58.687840585018058</c:v>
                </c:pt>
                <c:pt idx="632">
                  <c:v>71.62117324492651</c:v>
                </c:pt>
                <c:pt idx="633">
                  <c:v>66.460831207875714</c:v>
                </c:pt>
                <c:pt idx="634">
                  <c:v>52.626874067570057</c:v>
                </c:pt>
                <c:pt idx="635">
                  <c:v>70.937689183120085</c:v>
                </c:pt>
                <c:pt idx="636">
                  <c:v>32.910393617133593</c:v>
                </c:pt>
                <c:pt idx="637">
                  <c:v>112.58010749927929</c:v>
                </c:pt>
                <c:pt idx="638">
                  <c:v>60.165050620415492</c:v>
                </c:pt>
                <c:pt idx="639">
                  <c:v>71.099991506660729</c:v>
                </c:pt>
                <c:pt idx="640">
                  <c:v>70.585172527351872</c:v>
                </c:pt>
                <c:pt idx="641">
                  <c:v>70.610229613265034</c:v>
                </c:pt>
                <c:pt idx="642">
                  <c:v>70.267596040993553</c:v>
                </c:pt>
                <c:pt idx="643">
                  <c:v>65.864553581905085</c:v>
                </c:pt>
                <c:pt idx="644">
                  <c:v>166.9403665276667</c:v>
                </c:pt>
                <c:pt idx="645">
                  <c:v>167.11598373706471</c:v>
                </c:pt>
                <c:pt idx="646">
                  <c:v>164.3574051918111</c:v>
                </c:pt>
                <c:pt idx="647">
                  <c:v>159.69302940843619</c:v>
                </c:pt>
                <c:pt idx="648">
                  <c:v>49.046601071295463</c:v>
                </c:pt>
                <c:pt idx="649">
                  <c:v>131.64256341908981</c:v>
                </c:pt>
                <c:pt idx="650">
                  <c:v>144.71682108767621</c:v>
                </c:pt>
                <c:pt idx="651">
                  <c:v>47.887137770729062</c:v>
                </c:pt>
                <c:pt idx="652">
                  <c:v>63.181403847716894</c:v>
                </c:pt>
                <c:pt idx="653">
                  <c:v>55.754433107919077</c:v>
                </c:pt>
                <c:pt idx="654">
                  <c:v>76.941775451382611</c:v>
                </c:pt>
                <c:pt idx="655">
                  <c:v>76.647680280124689</c:v>
                </c:pt>
                <c:pt idx="656">
                  <c:v>76.013755099282704</c:v>
                </c:pt>
                <c:pt idx="657">
                  <c:v>89.947625347685971</c:v>
                </c:pt>
                <c:pt idx="658">
                  <c:v>154.5448385720687</c:v>
                </c:pt>
                <c:pt idx="659">
                  <c:v>59.996074897056758</c:v>
                </c:pt>
                <c:pt idx="660">
                  <c:v>70.206580931113493</c:v>
                </c:pt>
                <c:pt idx="661">
                  <c:v>70.231979823999509</c:v>
                </c:pt>
                <c:pt idx="662">
                  <c:v>72.290707245374207</c:v>
                </c:pt>
                <c:pt idx="663">
                  <c:v>69.51686495139036</c:v>
                </c:pt>
                <c:pt idx="664">
                  <c:v>69.964077938223127</c:v>
                </c:pt>
                <c:pt idx="665">
                  <c:v>160.79025738965041</c:v>
                </c:pt>
                <c:pt idx="666">
                  <c:v>42.052534200857451</c:v>
                </c:pt>
                <c:pt idx="667">
                  <c:v>73.250879013886177</c:v>
                </c:pt>
                <c:pt idx="668">
                  <c:v>67.803530725253637</c:v>
                </c:pt>
                <c:pt idx="669">
                  <c:v>90.536533465052798</c:v>
                </c:pt>
                <c:pt idx="670">
                  <c:v>55.895297482591253</c:v>
                </c:pt>
                <c:pt idx="671">
                  <c:v>74.005379078719827</c:v>
                </c:pt>
                <c:pt idx="672">
                  <c:v>54.823573987428439</c:v>
                </c:pt>
                <c:pt idx="673">
                  <c:v>39.189594132128803</c:v>
                </c:pt>
                <c:pt idx="674">
                  <c:v>69.042623099681649</c:v>
                </c:pt>
                <c:pt idx="675">
                  <c:v>55.684715039057458</c:v>
                </c:pt>
                <c:pt idx="676">
                  <c:v>84.229942491781415</c:v>
                </c:pt>
                <c:pt idx="677">
                  <c:v>40.683479607339173</c:v>
                </c:pt>
                <c:pt idx="678">
                  <c:v>80.622426463416545</c:v>
                </c:pt>
                <c:pt idx="679">
                  <c:v>70.496084374324198</c:v>
                </c:pt>
                <c:pt idx="680">
                  <c:v>129.5866454541993</c:v>
                </c:pt>
                <c:pt idx="681">
                  <c:v>138.7595400815072</c:v>
                </c:pt>
                <c:pt idx="682">
                  <c:v>138.46660391575429</c:v>
                </c:pt>
                <c:pt idx="683">
                  <c:v>162.73289789755759</c:v>
                </c:pt>
                <c:pt idx="684">
                  <c:v>-7.6093232849217998</c:v>
                </c:pt>
                <c:pt idx="685">
                  <c:v>128.37028060383011</c:v>
                </c:pt>
                <c:pt idx="686">
                  <c:v>132.64141758890969</c:v>
                </c:pt>
                <c:pt idx="687">
                  <c:v>151.74136862290879</c:v>
                </c:pt>
                <c:pt idx="688">
                  <c:v>164.85177536690639</c:v>
                </c:pt>
                <c:pt idx="689">
                  <c:v>74.703923479961233</c:v>
                </c:pt>
                <c:pt idx="690">
                  <c:v>59.821028430031589</c:v>
                </c:pt>
                <c:pt idx="691">
                  <c:v>172.66485345836341</c:v>
                </c:pt>
                <c:pt idx="692">
                  <c:v>173.42127561080181</c:v>
                </c:pt>
                <c:pt idx="693">
                  <c:v>164.70559404794139</c:v>
                </c:pt>
                <c:pt idx="694">
                  <c:v>98.689379134867295</c:v>
                </c:pt>
                <c:pt idx="695">
                  <c:v>40.194070201396443</c:v>
                </c:pt>
                <c:pt idx="696">
                  <c:v>101.2810662857791</c:v>
                </c:pt>
                <c:pt idx="697">
                  <c:v>40.244320856252351</c:v>
                </c:pt>
                <c:pt idx="698">
                  <c:v>93.23926939858525</c:v>
                </c:pt>
                <c:pt idx="699">
                  <c:v>55.750978998590021</c:v>
                </c:pt>
                <c:pt idx="700">
                  <c:v>95.568590104386217</c:v>
                </c:pt>
                <c:pt idx="701">
                  <c:v>40.684243368653448</c:v>
                </c:pt>
                <c:pt idx="702">
                  <c:v>39.734705513726027</c:v>
                </c:pt>
                <c:pt idx="703">
                  <c:v>95.076700041768405</c:v>
                </c:pt>
                <c:pt idx="704">
                  <c:v>52.880757958578947</c:v>
                </c:pt>
                <c:pt idx="705">
                  <c:v>89.532440700831103</c:v>
                </c:pt>
                <c:pt idx="706">
                  <c:v>138.41553332719349</c:v>
                </c:pt>
                <c:pt idx="707">
                  <c:v>139.26356476584709</c:v>
                </c:pt>
                <c:pt idx="708">
                  <c:v>138.96336956736349</c:v>
                </c:pt>
                <c:pt idx="709">
                  <c:v>71.928354040739791</c:v>
                </c:pt>
                <c:pt idx="710">
                  <c:v>70.161449806679485</c:v>
                </c:pt>
                <c:pt idx="711">
                  <c:v>70.705474310054555</c:v>
                </c:pt>
                <c:pt idx="712">
                  <c:v>57.83289175443489</c:v>
                </c:pt>
                <c:pt idx="713">
                  <c:v>71.459864972441025</c:v>
                </c:pt>
                <c:pt idx="714">
                  <c:v>70.271061831607241</c:v>
                </c:pt>
                <c:pt idx="715">
                  <c:v>136.40467685017239</c:v>
                </c:pt>
                <c:pt idx="716">
                  <c:v>59.274476084211848</c:v>
                </c:pt>
                <c:pt idx="717">
                  <c:v>67.604936770959185</c:v>
                </c:pt>
                <c:pt idx="718">
                  <c:v>69.614287483178273</c:v>
                </c:pt>
                <c:pt idx="719">
                  <c:v>71.377454360729629</c:v>
                </c:pt>
                <c:pt idx="720">
                  <c:v>70.936364904424991</c:v>
                </c:pt>
                <c:pt idx="721">
                  <c:v>70.692175763342632</c:v>
                </c:pt>
                <c:pt idx="722">
                  <c:v>81.339754719755831</c:v>
                </c:pt>
                <c:pt idx="723">
                  <c:v>129.9655597504447</c:v>
                </c:pt>
                <c:pt idx="724">
                  <c:v>62.172669672975317</c:v>
                </c:pt>
                <c:pt idx="725">
                  <c:v>80.125957540465251</c:v>
                </c:pt>
                <c:pt idx="726">
                  <c:v>60.409359141778289</c:v>
                </c:pt>
                <c:pt idx="727">
                  <c:v>78.650189708691883</c:v>
                </c:pt>
                <c:pt idx="728">
                  <c:v>70.777723468941332</c:v>
                </c:pt>
                <c:pt idx="729">
                  <c:v>82.701521772923698</c:v>
                </c:pt>
                <c:pt idx="730">
                  <c:v>44.495348106153841</c:v>
                </c:pt>
                <c:pt idx="731">
                  <c:v>84.696646998129779</c:v>
                </c:pt>
                <c:pt idx="732">
                  <c:v>72.069006959703785</c:v>
                </c:pt>
                <c:pt idx="733">
                  <c:v>64.995510698237112</c:v>
                </c:pt>
                <c:pt idx="734">
                  <c:v>118.56355202800989</c:v>
                </c:pt>
                <c:pt idx="735">
                  <c:v>126.1904079067821</c:v>
                </c:pt>
                <c:pt idx="736">
                  <c:v>1.0467623153419749</c:v>
                </c:pt>
                <c:pt idx="737">
                  <c:v>91.876977319035333</c:v>
                </c:pt>
                <c:pt idx="738">
                  <c:v>36.348453578359489</c:v>
                </c:pt>
                <c:pt idx="739">
                  <c:v>29.27806335784372</c:v>
                </c:pt>
                <c:pt idx="740">
                  <c:v>75.779734715843361</c:v>
                </c:pt>
                <c:pt idx="741">
                  <c:v>53.444750402389019</c:v>
                </c:pt>
                <c:pt idx="742">
                  <c:v>71.057367630629201</c:v>
                </c:pt>
                <c:pt idx="743">
                  <c:v>50.57079901652083</c:v>
                </c:pt>
                <c:pt idx="744">
                  <c:v>64.175004177180156</c:v>
                </c:pt>
                <c:pt idx="745">
                  <c:v>49.725190538092818</c:v>
                </c:pt>
                <c:pt idx="746">
                  <c:v>177.14113666574639</c:v>
                </c:pt>
                <c:pt idx="747">
                  <c:v>158.29624722229019</c:v>
                </c:pt>
                <c:pt idx="748">
                  <c:v>149.39145568184429</c:v>
                </c:pt>
                <c:pt idx="749">
                  <c:v>160.23839947932299</c:v>
                </c:pt>
                <c:pt idx="750">
                  <c:v>160.07208030003551</c:v>
                </c:pt>
                <c:pt idx="751">
                  <c:v>182.58845315141369</c:v>
                </c:pt>
                <c:pt idx="752">
                  <c:v>173.29121616060081</c:v>
                </c:pt>
                <c:pt idx="753">
                  <c:v>168.23019164553</c:v>
                </c:pt>
                <c:pt idx="754">
                  <c:v>25.693412320384621</c:v>
                </c:pt>
                <c:pt idx="755">
                  <c:v>99.716740070906624</c:v>
                </c:pt>
                <c:pt idx="756">
                  <c:v>156.42306314049631</c:v>
                </c:pt>
                <c:pt idx="757">
                  <c:v>159.9103985700738</c:v>
                </c:pt>
                <c:pt idx="758">
                  <c:v>168.09930986080639</c:v>
                </c:pt>
                <c:pt idx="759">
                  <c:v>161.16219471144211</c:v>
                </c:pt>
                <c:pt idx="760">
                  <c:v>153.48163915594651</c:v>
                </c:pt>
                <c:pt idx="761">
                  <c:v>115.0260896189009</c:v>
                </c:pt>
                <c:pt idx="762">
                  <c:v>152.20633074174739</c:v>
                </c:pt>
                <c:pt idx="763">
                  <c:v>160.84408199516091</c:v>
                </c:pt>
                <c:pt idx="764">
                  <c:v>165.37163159443941</c:v>
                </c:pt>
                <c:pt idx="765">
                  <c:v>175.11304809864879</c:v>
                </c:pt>
                <c:pt idx="766">
                  <c:v>32.125708088595552</c:v>
                </c:pt>
                <c:pt idx="767">
                  <c:v>63.647627057761923</c:v>
                </c:pt>
                <c:pt idx="768">
                  <c:v>43.087693339692322</c:v>
                </c:pt>
                <c:pt idx="769">
                  <c:v>77.011727194533194</c:v>
                </c:pt>
                <c:pt idx="770">
                  <c:v>44.272675612701619</c:v>
                </c:pt>
                <c:pt idx="771">
                  <c:v>87.840618733588329</c:v>
                </c:pt>
                <c:pt idx="772">
                  <c:v>69.187501115278479</c:v>
                </c:pt>
                <c:pt idx="773">
                  <c:v>77.03068538132375</c:v>
                </c:pt>
                <c:pt idx="774">
                  <c:v>66.491045188014397</c:v>
                </c:pt>
                <c:pt idx="775">
                  <c:v>139.23590468905411</c:v>
                </c:pt>
                <c:pt idx="776">
                  <c:v>40.471491722158973</c:v>
                </c:pt>
                <c:pt idx="777">
                  <c:v>83.422040318906809</c:v>
                </c:pt>
                <c:pt idx="778">
                  <c:v>36.423037793745998</c:v>
                </c:pt>
                <c:pt idx="779">
                  <c:v>82.464616194542387</c:v>
                </c:pt>
                <c:pt idx="780">
                  <c:v>68.318604794606443</c:v>
                </c:pt>
                <c:pt idx="781">
                  <c:v>94.59775595402273</c:v>
                </c:pt>
                <c:pt idx="782">
                  <c:v>138.84717062431741</c:v>
                </c:pt>
                <c:pt idx="783">
                  <c:v>18.655313401385548</c:v>
                </c:pt>
                <c:pt idx="784">
                  <c:v>104.11421040896791</c:v>
                </c:pt>
                <c:pt idx="785">
                  <c:v>149.97091603144159</c:v>
                </c:pt>
                <c:pt idx="786">
                  <c:v>152.83255908300859</c:v>
                </c:pt>
                <c:pt idx="787">
                  <c:v>166.7238394057558</c:v>
                </c:pt>
                <c:pt idx="788">
                  <c:v>164.62058098062829</c:v>
                </c:pt>
                <c:pt idx="789">
                  <c:v>167.43728092965989</c:v>
                </c:pt>
                <c:pt idx="790">
                  <c:v>152.68986072846499</c:v>
                </c:pt>
                <c:pt idx="791">
                  <c:v>50.703654635415177</c:v>
                </c:pt>
                <c:pt idx="792">
                  <c:v>75.515790465458224</c:v>
                </c:pt>
                <c:pt idx="793">
                  <c:v>64.561804488910042</c:v>
                </c:pt>
                <c:pt idx="794">
                  <c:v>57.460392115164183</c:v>
                </c:pt>
                <c:pt idx="795">
                  <c:v>47.307737795540589</c:v>
                </c:pt>
                <c:pt idx="796">
                  <c:v>151.92918091282019</c:v>
                </c:pt>
                <c:pt idx="797">
                  <c:v>81.77667342606388</c:v>
                </c:pt>
                <c:pt idx="798">
                  <c:v>54.281735070492203</c:v>
                </c:pt>
                <c:pt idx="799">
                  <c:v>54.346213323898063</c:v>
                </c:pt>
                <c:pt idx="800">
                  <c:v>89.393955223932764</c:v>
                </c:pt>
                <c:pt idx="801">
                  <c:v>36.145589455209183</c:v>
                </c:pt>
                <c:pt idx="802">
                  <c:v>141.6301966763518</c:v>
                </c:pt>
                <c:pt idx="803">
                  <c:v>168.42023518369729</c:v>
                </c:pt>
                <c:pt idx="804">
                  <c:v>18.870499226309491</c:v>
                </c:pt>
                <c:pt idx="805">
                  <c:v>99.456639604139923</c:v>
                </c:pt>
                <c:pt idx="806">
                  <c:v>166.99181927038211</c:v>
                </c:pt>
                <c:pt idx="807">
                  <c:v>151.22277942383499</c:v>
                </c:pt>
                <c:pt idx="808">
                  <c:v>146.62460031469629</c:v>
                </c:pt>
                <c:pt idx="809">
                  <c:v>30.002254703697581</c:v>
                </c:pt>
                <c:pt idx="810">
                  <c:v>30.38282214955801</c:v>
                </c:pt>
                <c:pt idx="811">
                  <c:v>132.1163851922588</c:v>
                </c:pt>
                <c:pt idx="812">
                  <c:v>177.05510849609331</c:v>
                </c:pt>
                <c:pt idx="813">
                  <c:v>48.720369467745847</c:v>
                </c:pt>
                <c:pt idx="814">
                  <c:v>140.47739443590061</c:v>
                </c:pt>
                <c:pt idx="815">
                  <c:v>19.514477372019151</c:v>
                </c:pt>
                <c:pt idx="816">
                  <c:v>63.144768309421529</c:v>
                </c:pt>
                <c:pt idx="817">
                  <c:v>54.609881546278409</c:v>
                </c:pt>
                <c:pt idx="818">
                  <c:v>67.528967285294343</c:v>
                </c:pt>
                <c:pt idx="819">
                  <c:v>62.731938810066133</c:v>
                </c:pt>
                <c:pt idx="820">
                  <c:v>75.945169777526345</c:v>
                </c:pt>
                <c:pt idx="821">
                  <c:v>37.743357193751443</c:v>
                </c:pt>
                <c:pt idx="822">
                  <c:v>33.426259979399049</c:v>
                </c:pt>
                <c:pt idx="823">
                  <c:v>140.9068729931823</c:v>
                </c:pt>
                <c:pt idx="824">
                  <c:v>135.1191928679724</c:v>
                </c:pt>
                <c:pt idx="825">
                  <c:v>65.932740800756747</c:v>
                </c:pt>
                <c:pt idx="826">
                  <c:v>62.814098299447252</c:v>
                </c:pt>
                <c:pt idx="827">
                  <c:v>72.204886761334564</c:v>
                </c:pt>
                <c:pt idx="828">
                  <c:v>68.072233398847075</c:v>
                </c:pt>
                <c:pt idx="829">
                  <c:v>26.28027771984225</c:v>
                </c:pt>
                <c:pt idx="830">
                  <c:v>74.223209397614227</c:v>
                </c:pt>
                <c:pt idx="831">
                  <c:v>34.962988086898193</c:v>
                </c:pt>
                <c:pt idx="832">
                  <c:v>78.527913690184818</c:v>
                </c:pt>
                <c:pt idx="833">
                  <c:v>147.06582825320169</c:v>
                </c:pt>
                <c:pt idx="834">
                  <c:v>176.48826195745229</c:v>
                </c:pt>
                <c:pt idx="835">
                  <c:v>147.73056598890531</c:v>
                </c:pt>
                <c:pt idx="836">
                  <c:v>176.0452935064111</c:v>
                </c:pt>
                <c:pt idx="837">
                  <c:v>182.86920666497281</c:v>
                </c:pt>
                <c:pt idx="838">
                  <c:v>160.63940273428759</c:v>
                </c:pt>
                <c:pt idx="839">
                  <c:v>112.6177206013279</c:v>
                </c:pt>
                <c:pt idx="840">
                  <c:v>147.52420192767821</c:v>
                </c:pt>
                <c:pt idx="841">
                  <c:v>136.35981232169891</c:v>
                </c:pt>
                <c:pt idx="842">
                  <c:v>150.8978451038503</c:v>
                </c:pt>
                <c:pt idx="843">
                  <c:v>151.58678691556099</c:v>
                </c:pt>
                <c:pt idx="844">
                  <c:v>128.38233177619509</c:v>
                </c:pt>
                <c:pt idx="845">
                  <c:v>49.697871083626772</c:v>
                </c:pt>
                <c:pt idx="846">
                  <c:v>84.899966778653592</c:v>
                </c:pt>
                <c:pt idx="847">
                  <c:v>153.45498888476149</c:v>
                </c:pt>
                <c:pt idx="848">
                  <c:v>166.0421764359582</c:v>
                </c:pt>
                <c:pt idx="849">
                  <c:v>55.883645596733118</c:v>
                </c:pt>
                <c:pt idx="850">
                  <c:v>74.735337905571427</c:v>
                </c:pt>
                <c:pt idx="851">
                  <c:v>68.993706687246558</c:v>
                </c:pt>
                <c:pt idx="852">
                  <c:v>69.415040045467478</c:v>
                </c:pt>
                <c:pt idx="853">
                  <c:v>52.999635832574597</c:v>
                </c:pt>
                <c:pt idx="854">
                  <c:v>75.677222868108899</c:v>
                </c:pt>
                <c:pt idx="855">
                  <c:v>172.48589981762109</c:v>
                </c:pt>
                <c:pt idx="856">
                  <c:v>172.38767045245481</c:v>
                </c:pt>
                <c:pt idx="857">
                  <c:v>34.856102313790821</c:v>
                </c:pt>
                <c:pt idx="858">
                  <c:v>173.842883087855</c:v>
                </c:pt>
                <c:pt idx="859">
                  <c:v>128.13776933656911</c:v>
                </c:pt>
                <c:pt idx="860">
                  <c:v>165.11203375158021</c:v>
                </c:pt>
                <c:pt idx="861">
                  <c:v>50.194998091545301</c:v>
                </c:pt>
                <c:pt idx="862">
                  <c:v>89.822625863371783</c:v>
                </c:pt>
                <c:pt idx="863">
                  <c:v>72.435191305393403</c:v>
                </c:pt>
                <c:pt idx="864">
                  <c:v>94.867195081094607</c:v>
                </c:pt>
                <c:pt idx="865">
                  <c:v>44.999551930375901</c:v>
                </c:pt>
                <c:pt idx="866">
                  <c:v>80.760131199186489</c:v>
                </c:pt>
                <c:pt idx="867">
                  <c:v>45.349285463369178</c:v>
                </c:pt>
                <c:pt idx="868">
                  <c:v>100.7805114986114</c:v>
                </c:pt>
                <c:pt idx="869">
                  <c:v>66.894735651268164</c:v>
                </c:pt>
                <c:pt idx="870">
                  <c:v>92.65702587798144</c:v>
                </c:pt>
                <c:pt idx="871">
                  <c:v>39.65953120020918</c:v>
                </c:pt>
                <c:pt idx="872">
                  <c:v>100.3915276260453</c:v>
                </c:pt>
                <c:pt idx="873">
                  <c:v>42.17285189826049</c:v>
                </c:pt>
                <c:pt idx="874">
                  <c:v>96.063382605747663</c:v>
                </c:pt>
                <c:pt idx="875">
                  <c:v>138.91218630057151</c:v>
                </c:pt>
                <c:pt idx="876">
                  <c:v>62.566320324030549</c:v>
                </c:pt>
                <c:pt idx="877">
                  <c:v>47.164026198038577</c:v>
                </c:pt>
                <c:pt idx="878">
                  <c:v>17.481795150329319</c:v>
                </c:pt>
                <c:pt idx="879">
                  <c:v>-7.3056292247077481</c:v>
                </c:pt>
                <c:pt idx="880">
                  <c:v>146.6536556730934</c:v>
                </c:pt>
                <c:pt idx="881">
                  <c:v>144.19197414947709</c:v>
                </c:pt>
                <c:pt idx="882">
                  <c:v>154.64366290266591</c:v>
                </c:pt>
                <c:pt idx="883">
                  <c:v>55.594338069349433</c:v>
                </c:pt>
                <c:pt idx="884">
                  <c:v>78.178540066168352</c:v>
                </c:pt>
                <c:pt idx="885">
                  <c:v>149.95375685422891</c:v>
                </c:pt>
                <c:pt idx="886">
                  <c:v>151.4306552279842</c:v>
                </c:pt>
                <c:pt idx="887">
                  <c:v>116.952145270801</c:v>
                </c:pt>
                <c:pt idx="888">
                  <c:v>24.725065511425839</c:v>
                </c:pt>
                <c:pt idx="889">
                  <c:v>120.06319738086211</c:v>
                </c:pt>
                <c:pt idx="890">
                  <c:v>156.05282095926489</c:v>
                </c:pt>
                <c:pt idx="891">
                  <c:v>167.69356014131901</c:v>
                </c:pt>
                <c:pt idx="892">
                  <c:v>164.7192866586042</c:v>
                </c:pt>
                <c:pt idx="893">
                  <c:v>162.0046588389587</c:v>
                </c:pt>
                <c:pt idx="894">
                  <c:v>170.84381474124089</c:v>
                </c:pt>
                <c:pt idx="895">
                  <c:v>178.51072310629931</c:v>
                </c:pt>
                <c:pt idx="896">
                  <c:v>164.89456711663209</c:v>
                </c:pt>
                <c:pt idx="897">
                  <c:v>161.82900338266359</c:v>
                </c:pt>
                <c:pt idx="898">
                  <c:v>166.17504116222619</c:v>
                </c:pt>
                <c:pt idx="899">
                  <c:v>77.056679818027064</c:v>
                </c:pt>
                <c:pt idx="900">
                  <c:v>75.674594585273951</c:v>
                </c:pt>
                <c:pt idx="901">
                  <c:v>72.252572406270787</c:v>
                </c:pt>
                <c:pt idx="902">
                  <c:v>87.90950633775924</c:v>
                </c:pt>
                <c:pt idx="903">
                  <c:v>67.21207381573052</c:v>
                </c:pt>
                <c:pt idx="904">
                  <c:v>52.776409811474927</c:v>
                </c:pt>
                <c:pt idx="905">
                  <c:v>146.71761121281079</c:v>
                </c:pt>
                <c:pt idx="906">
                  <c:v>75.799897518269574</c:v>
                </c:pt>
                <c:pt idx="907">
                  <c:v>47.828391512643528</c:v>
                </c:pt>
                <c:pt idx="908">
                  <c:v>85.081987617518408</c:v>
                </c:pt>
                <c:pt idx="909">
                  <c:v>69.36180302898407</c:v>
                </c:pt>
                <c:pt idx="910">
                  <c:v>77.166874041993111</c:v>
                </c:pt>
                <c:pt idx="911">
                  <c:v>66.225889221363005</c:v>
                </c:pt>
                <c:pt idx="912">
                  <c:v>70.890922719419251</c:v>
                </c:pt>
                <c:pt idx="913">
                  <c:v>70.096738756786806</c:v>
                </c:pt>
                <c:pt idx="914">
                  <c:v>64.994643784738358</c:v>
                </c:pt>
                <c:pt idx="915">
                  <c:v>70.12186081892817</c:v>
                </c:pt>
                <c:pt idx="916">
                  <c:v>69.781213757806157</c:v>
                </c:pt>
                <c:pt idx="917">
                  <c:v>63.491877333981598</c:v>
                </c:pt>
                <c:pt idx="918">
                  <c:v>8.673371453058289</c:v>
                </c:pt>
                <c:pt idx="919">
                  <c:v>148.384594085299</c:v>
                </c:pt>
                <c:pt idx="920">
                  <c:v>160.01891289730659</c:v>
                </c:pt>
                <c:pt idx="921">
                  <c:v>31.286529196294691</c:v>
                </c:pt>
                <c:pt idx="922">
                  <c:v>119.4468154166768</c:v>
                </c:pt>
                <c:pt idx="923">
                  <c:v>89.623099729607873</c:v>
                </c:pt>
                <c:pt idx="924">
                  <c:v>58.700763095171659</c:v>
                </c:pt>
                <c:pt idx="925">
                  <c:v>64.195669413377829</c:v>
                </c:pt>
                <c:pt idx="926">
                  <c:v>73.398083555511704</c:v>
                </c:pt>
                <c:pt idx="927">
                  <c:v>76.675071934342142</c:v>
                </c:pt>
                <c:pt idx="928">
                  <c:v>70.19365635282594</c:v>
                </c:pt>
                <c:pt idx="929">
                  <c:v>22.778097804486439</c:v>
                </c:pt>
                <c:pt idx="930">
                  <c:v>116.63819955986629</c:v>
                </c:pt>
                <c:pt idx="931">
                  <c:v>152.323541622427</c:v>
                </c:pt>
                <c:pt idx="932">
                  <c:v>145.48170333136551</c:v>
                </c:pt>
                <c:pt idx="933">
                  <c:v>155.03984346165259</c:v>
                </c:pt>
                <c:pt idx="934">
                  <c:v>140.5228523075223</c:v>
                </c:pt>
                <c:pt idx="935">
                  <c:v>147.44329268216339</c:v>
                </c:pt>
                <c:pt idx="936">
                  <c:v>163.95981665200921</c:v>
                </c:pt>
                <c:pt idx="937">
                  <c:v>160.5122792425004</c:v>
                </c:pt>
                <c:pt idx="938">
                  <c:v>142.62544607093051</c:v>
                </c:pt>
                <c:pt idx="939">
                  <c:v>82.645278126451529</c:v>
                </c:pt>
                <c:pt idx="940">
                  <c:v>182.40373827596241</c:v>
                </c:pt>
                <c:pt idx="941">
                  <c:v>180.17334007889531</c:v>
                </c:pt>
                <c:pt idx="942">
                  <c:v>144.59190852160171</c:v>
                </c:pt>
                <c:pt idx="943">
                  <c:v>-4.9771395236485976</c:v>
                </c:pt>
                <c:pt idx="944">
                  <c:v>146.336500600417</c:v>
                </c:pt>
                <c:pt idx="945">
                  <c:v>176.8630780822181</c:v>
                </c:pt>
                <c:pt idx="946">
                  <c:v>144.73575755260691</c:v>
                </c:pt>
                <c:pt idx="947">
                  <c:v>180.51002376784481</c:v>
                </c:pt>
                <c:pt idx="948">
                  <c:v>163.938845448162</c:v>
                </c:pt>
                <c:pt idx="949">
                  <c:v>175.59366293621309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6C-4283-994D-2DFE4BB6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286208"/>
        <c:axId val="374284768"/>
      </c:scatterChart>
      <c:valAx>
        <c:axId val="37428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exp.Shift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4284768"/>
        <c:crosses val="autoZero"/>
        <c:crossBetween val="midCat"/>
      </c:valAx>
      <c:valAx>
        <c:axId val="3742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total shielding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428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exp.Shift</a:t>
            </a:r>
            <a:r>
              <a:rPr lang="en-US"/>
              <a:t>  </a:t>
            </a:r>
            <a:r>
              <a:rPr lang="en-US">
                <a:solidFill>
                  <a:srgbClr val="DD5A13"/>
                </a:solidFill>
              </a:rPr>
              <a:t>calc.Shift_4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'13c-daten'!$O$1</c:f>
              <c:strCache>
                <c:ptCount val="1"/>
                <c:pt idx="0">
                  <c:v>calc.Shift_4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'13c-daten'!$C$2:$C$951</c:f>
              <c:numCache>
                <c:formatCode>General</c:formatCode>
                <c:ptCount val="950"/>
                <c:pt idx="0">
                  <c:v>159.69999999999999</c:v>
                </c:pt>
                <c:pt idx="1">
                  <c:v>113.3</c:v>
                </c:pt>
                <c:pt idx="2">
                  <c:v>126.6</c:v>
                </c:pt>
                <c:pt idx="3">
                  <c:v>125.7</c:v>
                </c:pt>
                <c:pt idx="4">
                  <c:v>126.6</c:v>
                </c:pt>
                <c:pt idx="5">
                  <c:v>113.3</c:v>
                </c:pt>
                <c:pt idx="6">
                  <c:v>150.5</c:v>
                </c:pt>
                <c:pt idx="7">
                  <c:v>55</c:v>
                </c:pt>
                <c:pt idx="8">
                  <c:v>164.9</c:v>
                </c:pt>
                <c:pt idx="9">
                  <c:v>103.2</c:v>
                </c:pt>
                <c:pt idx="10">
                  <c:v>168.7</c:v>
                </c:pt>
                <c:pt idx="11">
                  <c:v>69.3</c:v>
                </c:pt>
                <c:pt idx="12">
                  <c:v>14.7</c:v>
                </c:pt>
                <c:pt idx="13">
                  <c:v>141.80000000000001</c:v>
                </c:pt>
                <c:pt idx="14">
                  <c:v>83.5</c:v>
                </c:pt>
                <c:pt idx="15">
                  <c:v>157</c:v>
                </c:pt>
                <c:pt idx="16">
                  <c:v>18.600000000000001</c:v>
                </c:pt>
                <c:pt idx="17">
                  <c:v>113.8</c:v>
                </c:pt>
                <c:pt idx="18">
                  <c:v>85.2</c:v>
                </c:pt>
                <c:pt idx="19">
                  <c:v>87.8</c:v>
                </c:pt>
                <c:pt idx="20">
                  <c:v>71.099999999999994</c:v>
                </c:pt>
                <c:pt idx="21">
                  <c:v>37.9</c:v>
                </c:pt>
                <c:pt idx="22">
                  <c:v>62.4</c:v>
                </c:pt>
                <c:pt idx="23">
                  <c:v>118.3</c:v>
                </c:pt>
                <c:pt idx="24">
                  <c:v>150.9</c:v>
                </c:pt>
                <c:pt idx="25">
                  <c:v>106.5</c:v>
                </c:pt>
                <c:pt idx="26">
                  <c:v>155.4</c:v>
                </c:pt>
                <c:pt idx="27">
                  <c:v>117.8</c:v>
                </c:pt>
                <c:pt idx="28">
                  <c:v>141.4</c:v>
                </c:pt>
                <c:pt idx="29">
                  <c:v>139.19999999999999</c:v>
                </c:pt>
                <c:pt idx="30">
                  <c:v>123.1</c:v>
                </c:pt>
                <c:pt idx="31">
                  <c:v>108.4</c:v>
                </c:pt>
                <c:pt idx="32">
                  <c:v>151.19999999999999</c:v>
                </c:pt>
                <c:pt idx="33">
                  <c:v>105</c:v>
                </c:pt>
                <c:pt idx="34">
                  <c:v>152.4</c:v>
                </c:pt>
                <c:pt idx="35">
                  <c:v>18.7</c:v>
                </c:pt>
                <c:pt idx="36">
                  <c:v>170</c:v>
                </c:pt>
                <c:pt idx="37">
                  <c:v>52.4</c:v>
                </c:pt>
                <c:pt idx="38">
                  <c:v>56.5</c:v>
                </c:pt>
                <c:pt idx="39">
                  <c:v>166.5</c:v>
                </c:pt>
                <c:pt idx="40">
                  <c:v>53</c:v>
                </c:pt>
                <c:pt idx="41">
                  <c:v>72</c:v>
                </c:pt>
                <c:pt idx="42">
                  <c:v>79.8</c:v>
                </c:pt>
                <c:pt idx="43">
                  <c:v>29.9</c:v>
                </c:pt>
                <c:pt idx="44">
                  <c:v>60.8</c:v>
                </c:pt>
                <c:pt idx="45">
                  <c:v>174.8</c:v>
                </c:pt>
                <c:pt idx="46">
                  <c:v>52.9</c:v>
                </c:pt>
                <c:pt idx="47">
                  <c:v>43.8</c:v>
                </c:pt>
                <c:pt idx="48">
                  <c:v>132.4</c:v>
                </c:pt>
                <c:pt idx="49">
                  <c:v>120.3</c:v>
                </c:pt>
                <c:pt idx="50">
                  <c:v>160.69999999999999</c:v>
                </c:pt>
                <c:pt idx="51">
                  <c:v>113.5</c:v>
                </c:pt>
                <c:pt idx="52">
                  <c:v>95.7</c:v>
                </c:pt>
                <c:pt idx="53">
                  <c:v>155.19999999999999</c:v>
                </c:pt>
                <c:pt idx="54">
                  <c:v>121.9</c:v>
                </c:pt>
                <c:pt idx="55">
                  <c:v>122.2</c:v>
                </c:pt>
                <c:pt idx="56">
                  <c:v>141.6</c:v>
                </c:pt>
                <c:pt idx="57">
                  <c:v>121.3</c:v>
                </c:pt>
                <c:pt idx="58">
                  <c:v>160.4</c:v>
                </c:pt>
                <c:pt idx="59">
                  <c:v>29.4</c:v>
                </c:pt>
                <c:pt idx="60">
                  <c:v>170.3</c:v>
                </c:pt>
                <c:pt idx="61">
                  <c:v>52</c:v>
                </c:pt>
                <c:pt idx="62">
                  <c:v>55.8</c:v>
                </c:pt>
                <c:pt idx="63">
                  <c:v>128.9</c:v>
                </c:pt>
                <c:pt idx="64">
                  <c:v>126.4</c:v>
                </c:pt>
                <c:pt idx="65">
                  <c:v>128.9</c:v>
                </c:pt>
                <c:pt idx="66">
                  <c:v>128</c:v>
                </c:pt>
                <c:pt idx="67">
                  <c:v>139.6</c:v>
                </c:pt>
                <c:pt idx="68">
                  <c:v>128</c:v>
                </c:pt>
                <c:pt idx="69">
                  <c:v>51</c:v>
                </c:pt>
                <c:pt idx="70">
                  <c:v>19.2</c:v>
                </c:pt>
                <c:pt idx="71">
                  <c:v>29.5</c:v>
                </c:pt>
                <c:pt idx="72">
                  <c:v>104</c:v>
                </c:pt>
                <c:pt idx="73">
                  <c:v>48.9</c:v>
                </c:pt>
                <c:pt idx="74">
                  <c:v>48.7</c:v>
                </c:pt>
                <c:pt idx="75">
                  <c:v>108.2</c:v>
                </c:pt>
                <c:pt idx="76">
                  <c:v>154.69999999999999</c:v>
                </c:pt>
                <c:pt idx="77">
                  <c:v>108.3</c:v>
                </c:pt>
                <c:pt idx="78">
                  <c:v>115.2</c:v>
                </c:pt>
                <c:pt idx="79">
                  <c:v>158.6</c:v>
                </c:pt>
                <c:pt idx="80">
                  <c:v>134.19999999999999</c:v>
                </c:pt>
                <c:pt idx="81">
                  <c:v>100.9</c:v>
                </c:pt>
                <c:pt idx="82">
                  <c:v>20.100000000000001</c:v>
                </c:pt>
                <c:pt idx="83">
                  <c:v>205.2</c:v>
                </c:pt>
                <c:pt idx="84">
                  <c:v>24.4</c:v>
                </c:pt>
                <c:pt idx="85">
                  <c:v>55.5</c:v>
                </c:pt>
                <c:pt idx="86">
                  <c:v>138</c:v>
                </c:pt>
                <c:pt idx="87">
                  <c:v>135.19999999999999</c:v>
                </c:pt>
                <c:pt idx="88">
                  <c:v>144.80000000000001</c:v>
                </c:pt>
                <c:pt idx="89">
                  <c:v>158.6</c:v>
                </c:pt>
                <c:pt idx="90">
                  <c:v>61.9</c:v>
                </c:pt>
                <c:pt idx="91">
                  <c:v>14.5</c:v>
                </c:pt>
                <c:pt idx="92">
                  <c:v>19.3</c:v>
                </c:pt>
                <c:pt idx="93">
                  <c:v>133.80000000000001</c:v>
                </c:pt>
                <c:pt idx="94">
                  <c:v>129.30000000000001</c:v>
                </c:pt>
                <c:pt idx="95">
                  <c:v>128.9</c:v>
                </c:pt>
                <c:pt idx="96">
                  <c:v>139.5</c:v>
                </c:pt>
                <c:pt idx="97">
                  <c:v>128.9</c:v>
                </c:pt>
                <c:pt idx="98">
                  <c:v>129.30000000000001</c:v>
                </c:pt>
                <c:pt idx="99">
                  <c:v>150.1</c:v>
                </c:pt>
                <c:pt idx="100">
                  <c:v>135.30000000000001</c:v>
                </c:pt>
                <c:pt idx="101">
                  <c:v>191.8</c:v>
                </c:pt>
                <c:pt idx="102">
                  <c:v>27.9</c:v>
                </c:pt>
                <c:pt idx="103">
                  <c:v>28.5</c:v>
                </c:pt>
                <c:pt idx="104">
                  <c:v>28.5</c:v>
                </c:pt>
                <c:pt idx="105">
                  <c:v>48.9</c:v>
                </c:pt>
                <c:pt idx="106">
                  <c:v>48.9</c:v>
                </c:pt>
                <c:pt idx="107">
                  <c:v>140.19999999999999</c:v>
                </c:pt>
                <c:pt idx="108">
                  <c:v>128.6</c:v>
                </c:pt>
                <c:pt idx="109">
                  <c:v>127.7</c:v>
                </c:pt>
                <c:pt idx="110">
                  <c:v>127.1</c:v>
                </c:pt>
                <c:pt idx="111">
                  <c:v>127.7</c:v>
                </c:pt>
                <c:pt idx="112">
                  <c:v>128.6</c:v>
                </c:pt>
                <c:pt idx="113">
                  <c:v>140.19999999999999</c:v>
                </c:pt>
                <c:pt idx="114">
                  <c:v>128.6</c:v>
                </c:pt>
                <c:pt idx="115">
                  <c:v>127.7</c:v>
                </c:pt>
                <c:pt idx="116">
                  <c:v>127.1</c:v>
                </c:pt>
                <c:pt idx="117">
                  <c:v>127.1</c:v>
                </c:pt>
                <c:pt idx="118">
                  <c:v>128.6</c:v>
                </c:pt>
                <c:pt idx="119">
                  <c:v>171.1</c:v>
                </c:pt>
                <c:pt idx="120">
                  <c:v>177.1</c:v>
                </c:pt>
                <c:pt idx="121">
                  <c:v>111</c:v>
                </c:pt>
                <c:pt idx="122">
                  <c:v>170.1</c:v>
                </c:pt>
                <c:pt idx="123">
                  <c:v>32.4</c:v>
                </c:pt>
                <c:pt idx="124">
                  <c:v>30.9</c:v>
                </c:pt>
                <c:pt idx="125">
                  <c:v>37</c:v>
                </c:pt>
                <c:pt idx="126">
                  <c:v>29.1</c:v>
                </c:pt>
                <c:pt idx="127">
                  <c:v>29.1</c:v>
                </c:pt>
                <c:pt idx="128">
                  <c:v>29.1</c:v>
                </c:pt>
                <c:pt idx="129">
                  <c:v>13</c:v>
                </c:pt>
                <c:pt idx="130">
                  <c:v>12.6</c:v>
                </c:pt>
                <c:pt idx="131">
                  <c:v>18.399999999999999</c:v>
                </c:pt>
                <c:pt idx="132">
                  <c:v>45.9</c:v>
                </c:pt>
                <c:pt idx="133">
                  <c:v>44.6</c:v>
                </c:pt>
                <c:pt idx="134">
                  <c:v>163.5</c:v>
                </c:pt>
                <c:pt idx="135">
                  <c:v>162.5</c:v>
                </c:pt>
                <c:pt idx="136">
                  <c:v>168.9</c:v>
                </c:pt>
                <c:pt idx="137">
                  <c:v>131.69999999999999</c:v>
                </c:pt>
                <c:pt idx="138">
                  <c:v>155.80000000000001</c:v>
                </c:pt>
                <c:pt idx="139">
                  <c:v>102.8</c:v>
                </c:pt>
                <c:pt idx="140">
                  <c:v>58</c:v>
                </c:pt>
                <c:pt idx="141">
                  <c:v>185.7</c:v>
                </c:pt>
                <c:pt idx="142">
                  <c:v>126.2</c:v>
                </c:pt>
                <c:pt idx="143">
                  <c:v>126.3</c:v>
                </c:pt>
                <c:pt idx="144">
                  <c:v>151.19999999999999</c:v>
                </c:pt>
                <c:pt idx="145">
                  <c:v>152.4</c:v>
                </c:pt>
                <c:pt idx="146">
                  <c:v>129.80000000000001</c:v>
                </c:pt>
                <c:pt idx="147">
                  <c:v>134.19999999999999</c:v>
                </c:pt>
                <c:pt idx="148">
                  <c:v>133</c:v>
                </c:pt>
                <c:pt idx="149">
                  <c:v>129.5</c:v>
                </c:pt>
                <c:pt idx="150">
                  <c:v>193.6</c:v>
                </c:pt>
                <c:pt idx="151">
                  <c:v>137</c:v>
                </c:pt>
                <c:pt idx="152">
                  <c:v>131.80000000000001</c:v>
                </c:pt>
                <c:pt idx="153">
                  <c:v>129.30000000000001</c:v>
                </c:pt>
                <c:pt idx="154">
                  <c:v>134.30000000000001</c:v>
                </c:pt>
                <c:pt idx="155">
                  <c:v>129.30000000000001</c:v>
                </c:pt>
                <c:pt idx="156">
                  <c:v>131.80000000000001</c:v>
                </c:pt>
                <c:pt idx="157">
                  <c:v>25.8</c:v>
                </c:pt>
                <c:pt idx="158">
                  <c:v>127.9</c:v>
                </c:pt>
                <c:pt idx="159">
                  <c:v>129.80000000000001</c:v>
                </c:pt>
                <c:pt idx="160">
                  <c:v>32</c:v>
                </c:pt>
                <c:pt idx="161">
                  <c:v>28.6</c:v>
                </c:pt>
                <c:pt idx="162">
                  <c:v>20.7</c:v>
                </c:pt>
                <c:pt idx="163">
                  <c:v>40.4</c:v>
                </c:pt>
                <c:pt idx="164">
                  <c:v>172.9</c:v>
                </c:pt>
                <c:pt idx="165">
                  <c:v>51.1</c:v>
                </c:pt>
                <c:pt idx="166">
                  <c:v>155</c:v>
                </c:pt>
                <c:pt idx="167">
                  <c:v>112.9</c:v>
                </c:pt>
                <c:pt idx="168">
                  <c:v>110</c:v>
                </c:pt>
                <c:pt idx="169">
                  <c:v>150.19999999999999</c:v>
                </c:pt>
                <c:pt idx="170">
                  <c:v>13.3</c:v>
                </c:pt>
                <c:pt idx="171">
                  <c:v>112.9</c:v>
                </c:pt>
                <c:pt idx="172">
                  <c:v>110</c:v>
                </c:pt>
                <c:pt idx="173">
                  <c:v>150.19999999999999</c:v>
                </c:pt>
                <c:pt idx="174">
                  <c:v>155</c:v>
                </c:pt>
                <c:pt idx="175">
                  <c:v>11.2</c:v>
                </c:pt>
                <c:pt idx="176">
                  <c:v>13.3</c:v>
                </c:pt>
                <c:pt idx="177">
                  <c:v>11.2</c:v>
                </c:pt>
                <c:pt idx="178">
                  <c:v>147.1</c:v>
                </c:pt>
                <c:pt idx="179">
                  <c:v>148.4</c:v>
                </c:pt>
                <c:pt idx="180">
                  <c:v>116.4</c:v>
                </c:pt>
                <c:pt idx="181">
                  <c:v>122.7</c:v>
                </c:pt>
                <c:pt idx="182">
                  <c:v>127.1</c:v>
                </c:pt>
                <c:pt idx="183">
                  <c:v>115.1</c:v>
                </c:pt>
                <c:pt idx="184">
                  <c:v>147.1</c:v>
                </c:pt>
                <c:pt idx="185">
                  <c:v>115.6</c:v>
                </c:pt>
                <c:pt idx="186">
                  <c:v>169.2</c:v>
                </c:pt>
                <c:pt idx="187">
                  <c:v>37.5</c:v>
                </c:pt>
                <c:pt idx="188">
                  <c:v>129.30000000000001</c:v>
                </c:pt>
                <c:pt idx="189">
                  <c:v>117.3</c:v>
                </c:pt>
                <c:pt idx="190">
                  <c:v>145.5</c:v>
                </c:pt>
                <c:pt idx="191">
                  <c:v>144.80000000000001</c:v>
                </c:pt>
                <c:pt idx="192">
                  <c:v>116.2</c:v>
                </c:pt>
                <c:pt idx="193">
                  <c:v>121.5</c:v>
                </c:pt>
                <c:pt idx="194">
                  <c:v>74.8</c:v>
                </c:pt>
                <c:pt idx="195">
                  <c:v>172.6</c:v>
                </c:pt>
                <c:pt idx="196">
                  <c:v>153.13</c:v>
                </c:pt>
                <c:pt idx="197">
                  <c:v>115.55</c:v>
                </c:pt>
                <c:pt idx="198">
                  <c:v>141.55000000000001</c:v>
                </c:pt>
                <c:pt idx="199">
                  <c:v>133.41</c:v>
                </c:pt>
                <c:pt idx="200">
                  <c:v>128.04</c:v>
                </c:pt>
                <c:pt idx="201">
                  <c:v>113.24</c:v>
                </c:pt>
                <c:pt idx="202">
                  <c:v>15.57</c:v>
                </c:pt>
                <c:pt idx="203">
                  <c:v>9.31</c:v>
                </c:pt>
                <c:pt idx="204">
                  <c:v>168.48</c:v>
                </c:pt>
                <c:pt idx="205">
                  <c:v>20.079999999999998</c:v>
                </c:pt>
                <c:pt idx="206">
                  <c:v>168.02</c:v>
                </c:pt>
                <c:pt idx="207">
                  <c:v>20.03</c:v>
                </c:pt>
                <c:pt idx="208">
                  <c:v>148.4</c:v>
                </c:pt>
                <c:pt idx="209">
                  <c:v>143.5</c:v>
                </c:pt>
                <c:pt idx="210">
                  <c:v>201.8</c:v>
                </c:pt>
                <c:pt idx="211">
                  <c:v>32.299999999999997</c:v>
                </c:pt>
                <c:pt idx="212">
                  <c:v>201.8</c:v>
                </c:pt>
                <c:pt idx="213">
                  <c:v>32.299999999999997</c:v>
                </c:pt>
                <c:pt idx="214">
                  <c:v>23.9</c:v>
                </c:pt>
                <c:pt idx="215">
                  <c:v>23.9</c:v>
                </c:pt>
                <c:pt idx="216">
                  <c:v>27.55</c:v>
                </c:pt>
                <c:pt idx="217">
                  <c:v>137.35</c:v>
                </c:pt>
                <c:pt idx="218">
                  <c:v>115.39</c:v>
                </c:pt>
                <c:pt idx="219">
                  <c:v>123.5</c:v>
                </c:pt>
                <c:pt idx="220">
                  <c:v>113.9</c:v>
                </c:pt>
                <c:pt idx="221">
                  <c:v>158.30000000000001</c:v>
                </c:pt>
                <c:pt idx="222">
                  <c:v>110.8</c:v>
                </c:pt>
                <c:pt idx="223">
                  <c:v>133.6</c:v>
                </c:pt>
                <c:pt idx="224">
                  <c:v>127.4</c:v>
                </c:pt>
                <c:pt idx="225">
                  <c:v>28.8</c:v>
                </c:pt>
                <c:pt idx="226">
                  <c:v>23</c:v>
                </c:pt>
                <c:pt idx="227">
                  <c:v>122.7</c:v>
                </c:pt>
                <c:pt idx="228">
                  <c:v>134.69999999999999</c:v>
                </c:pt>
                <c:pt idx="229">
                  <c:v>26.7</c:v>
                </c:pt>
                <c:pt idx="230">
                  <c:v>42.6</c:v>
                </c:pt>
                <c:pt idx="231">
                  <c:v>208.5</c:v>
                </c:pt>
                <c:pt idx="232">
                  <c:v>30.1</c:v>
                </c:pt>
                <c:pt idx="233">
                  <c:v>55.2</c:v>
                </c:pt>
                <c:pt idx="234">
                  <c:v>123.2</c:v>
                </c:pt>
                <c:pt idx="235">
                  <c:v>134.19999999999999</c:v>
                </c:pt>
                <c:pt idx="236">
                  <c:v>134.19999999999999</c:v>
                </c:pt>
                <c:pt idx="237">
                  <c:v>123.2</c:v>
                </c:pt>
                <c:pt idx="238">
                  <c:v>131.80000000000001</c:v>
                </c:pt>
                <c:pt idx="239">
                  <c:v>131.80000000000001</c:v>
                </c:pt>
                <c:pt idx="240">
                  <c:v>167.5</c:v>
                </c:pt>
                <c:pt idx="241">
                  <c:v>167.5</c:v>
                </c:pt>
                <c:pt idx="242">
                  <c:v>40.6</c:v>
                </c:pt>
                <c:pt idx="243">
                  <c:v>101.3</c:v>
                </c:pt>
                <c:pt idx="244">
                  <c:v>149</c:v>
                </c:pt>
                <c:pt idx="245">
                  <c:v>92.5</c:v>
                </c:pt>
                <c:pt idx="246">
                  <c:v>98.7</c:v>
                </c:pt>
                <c:pt idx="247">
                  <c:v>29.4</c:v>
                </c:pt>
                <c:pt idx="248">
                  <c:v>64.599999999999994</c:v>
                </c:pt>
                <c:pt idx="249">
                  <c:v>14.9</c:v>
                </c:pt>
                <c:pt idx="250">
                  <c:v>157</c:v>
                </c:pt>
                <c:pt idx="251">
                  <c:v>118.3</c:v>
                </c:pt>
                <c:pt idx="252">
                  <c:v>139.4</c:v>
                </c:pt>
                <c:pt idx="253">
                  <c:v>102.5</c:v>
                </c:pt>
                <c:pt idx="254">
                  <c:v>157</c:v>
                </c:pt>
                <c:pt idx="255">
                  <c:v>104.2</c:v>
                </c:pt>
                <c:pt idx="256">
                  <c:v>30.4</c:v>
                </c:pt>
                <c:pt idx="257">
                  <c:v>130</c:v>
                </c:pt>
                <c:pt idx="258">
                  <c:v>133.9</c:v>
                </c:pt>
                <c:pt idx="259">
                  <c:v>130</c:v>
                </c:pt>
                <c:pt idx="260">
                  <c:v>115.7</c:v>
                </c:pt>
                <c:pt idx="261">
                  <c:v>155.9</c:v>
                </c:pt>
                <c:pt idx="262">
                  <c:v>115.7</c:v>
                </c:pt>
                <c:pt idx="263">
                  <c:v>125</c:v>
                </c:pt>
                <c:pt idx="264">
                  <c:v>130.19999999999999</c:v>
                </c:pt>
                <c:pt idx="265">
                  <c:v>130.69999999999999</c:v>
                </c:pt>
                <c:pt idx="266">
                  <c:v>121</c:v>
                </c:pt>
                <c:pt idx="267">
                  <c:v>115.8</c:v>
                </c:pt>
                <c:pt idx="268">
                  <c:v>147.4</c:v>
                </c:pt>
                <c:pt idx="269">
                  <c:v>148.4</c:v>
                </c:pt>
                <c:pt idx="270">
                  <c:v>109.8</c:v>
                </c:pt>
                <c:pt idx="271">
                  <c:v>56.1</c:v>
                </c:pt>
                <c:pt idx="272">
                  <c:v>167.5</c:v>
                </c:pt>
                <c:pt idx="273">
                  <c:v>97.2</c:v>
                </c:pt>
                <c:pt idx="274">
                  <c:v>167.9</c:v>
                </c:pt>
                <c:pt idx="275">
                  <c:v>148.69999999999999</c:v>
                </c:pt>
                <c:pt idx="276">
                  <c:v>115.3</c:v>
                </c:pt>
                <c:pt idx="277">
                  <c:v>183.4</c:v>
                </c:pt>
                <c:pt idx="278">
                  <c:v>139.6</c:v>
                </c:pt>
                <c:pt idx="279">
                  <c:v>135.69999999999999</c:v>
                </c:pt>
                <c:pt idx="280">
                  <c:v>183.7</c:v>
                </c:pt>
                <c:pt idx="281">
                  <c:v>54.6</c:v>
                </c:pt>
                <c:pt idx="282">
                  <c:v>56.6</c:v>
                </c:pt>
                <c:pt idx="283">
                  <c:v>10.7</c:v>
                </c:pt>
                <c:pt idx="284">
                  <c:v>31</c:v>
                </c:pt>
                <c:pt idx="285">
                  <c:v>67.099999999999994</c:v>
                </c:pt>
                <c:pt idx="286">
                  <c:v>31</c:v>
                </c:pt>
                <c:pt idx="287">
                  <c:v>10.7</c:v>
                </c:pt>
                <c:pt idx="288">
                  <c:v>144.80000000000001</c:v>
                </c:pt>
                <c:pt idx="289">
                  <c:v>110.5</c:v>
                </c:pt>
                <c:pt idx="290">
                  <c:v>124.7</c:v>
                </c:pt>
                <c:pt idx="291">
                  <c:v>119.8</c:v>
                </c:pt>
                <c:pt idx="292">
                  <c:v>119.5</c:v>
                </c:pt>
                <c:pt idx="293">
                  <c:v>139.4</c:v>
                </c:pt>
                <c:pt idx="294">
                  <c:v>123.8</c:v>
                </c:pt>
                <c:pt idx="295">
                  <c:v>118</c:v>
                </c:pt>
                <c:pt idx="296">
                  <c:v>136.19999999999999</c:v>
                </c:pt>
                <c:pt idx="297">
                  <c:v>121</c:v>
                </c:pt>
                <c:pt idx="298">
                  <c:v>109.8</c:v>
                </c:pt>
                <c:pt idx="299">
                  <c:v>104.9</c:v>
                </c:pt>
                <c:pt idx="300">
                  <c:v>151.19999999999999</c:v>
                </c:pt>
                <c:pt idx="301">
                  <c:v>82.5</c:v>
                </c:pt>
                <c:pt idx="302">
                  <c:v>128</c:v>
                </c:pt>
                <c:pt idx="303">
                  <c:v>118.2</c:v>
                </c:pt>
                <c:pt idx="304">
                  <c:v>144.80000000000001</c:v>
                </c:pt>
                <c:pt idx="305">
                  <c:v>127</c:v>
                </c:pt>
                <c:pt idx="306">
                  <c:v>128.1</c:v>
                </c:pt>
                <c:pt idx="307">
                  <c:v>127.4</c:v>
                </c:pt>
                <c:pt idx="308">
                  <c:v>128.1</c:v>
                </c:pt>
                <c:pt idx="309">
                  <c:v>127</c:v>
                </c:pt>
                <c:pt idx="310">
                  <c:v>127</c:v>
                </c:pt>
                <c:pt idx="311">
                  <c:v>128.1</c:v>
                </c:pt>
                <c:pt idx="312">
                  <c:v>127.4</c:v>
                </c:pt>
                <c:pt idx="313">
                  <c:v>128.1</c:v>
                </c:pt>
                <c:pt idx="314">
                  <c:v>127</c:v>
                </c:pt>
                <c:pt idx="315">
                  <c:v>128.4</c:v>
                </c:pt>
                <c:pt idx="316">
                  <c:v>111.4</c:v>
                </c:pt>
                <c:pt idx="317">
                  <c:v>111.4</c:v>
                </c:pt>
                <c:pt idx="318">
                  <c:v>128.4</c:v>
                </c:pt>
                <c:pt idx="319">
                  <c:v>144.19999999999999</c:v>
                </c:pt>
                <c:pt idx="320">
                  <c:v>144.19999999999999</c:v>
                </c:pt>
                <c:pt idx="321">
                  <c:v>115.8</c:v>
                </c:pt>
                <c:pt idx="322">
                  <c:v>115.8</c:v>
                </c:pt>
                <c:pt idx="323">
                  <c:v>27</c:v>
                </c:pt>
                <c:pt idx="324">
                  <c:v>13.4</c:v>
                </c:pt>
                <c:pt idx="325">
                  <c:v>27</c:v>
                </c:pt>
                <c:pt idx="326">
                  <c:v>13.4</c:v>
                </c:pt>
                <c:pt idx="327">
                  <c:v>59.2</c:v>
                </c:pt>
                <c:pt idx="328">
                  <c:v>35.799999999999997</c:v>
                </c:pt>
                <c:pt idx="329">
                  <c:v>26.1</c:v>
                </c:pt>
                <c:pt idx="330">
                  <c:v>31.3</c:v>
                </c:pt>
                <c:pt idx="331">
                  <c:v>37.200000000000003</c:v>
                </c:pt>
                <c:pt idx="332">
                  <c:v>16.899999999999999</c:v>
                </c:pt>
                <c:pt idx="333">
                  <c:v>141.69999999999999</c:v>
                </c:pt>
                <c:pt idx="334">
                  <c:v>111</c:v>
                </c:pt>
                <c:pt idx="335">
                  <c:v>172.2</c:v>
                </c:pt>
                <c:pt idx="336">
                  <c:v>52.8</c:v>
                </c:pt>
                <c:pt idx="337">
                  <c:v>173.1</c:v>
                </c:pt>
                <c:pt idx="338">
                  <c:v>53</c:v>
                </c:pt>
                <c:pt idx="339">
                  <c:v>152.69999999999999</c:v>
                </c:pt>
                <c:pt idx="340">
                  <c:v>138.5</c:v>
                </c:pt>
                <c:pt idx="341">
                  <c:v>113.3</c:v>
                </c:pt>
                <c:pt idx="342">
                  <c:v>137.6</c:v>
                </c:pt>
                <c:pt idx="343">
                  <c:v>119.9</c:v>
                </c:pt>
                <c:pt idx="344">
                  <c:v>115.5</c:v>
                </c:pt>
                <c:pt idx="345">
                  <c:v>58.6</c:v>
                </c:pt>
                <c:pt idx="346">
                  <c:v>26.7</c:v>
                </c:pt>
                <c:pt idx="347">
                  <c:v>23.6</c:v>
                </c:pt>
                <c:pt idx="348">
                  <c:v>24.3</c:v>
                </c:pt>
                <c:pt idx="349">
                  <c:v>55.5</c:v>
                </c:pt>
                <c:pt idx="350">
                  <c:v>69.5</c:v>
                </c:pt>
                <c:pt idx="351">
                  <c:v>56.4</c:v>
                </c:pt>
                <c:pt idx="352">
                  <c:v>78.900000000000006</c:v>
                </c:pt>
                <c:pt idx="353">
                  <c:v>128.1</c:v>
                </c:pt>
                <c:pt idx="354">
                  <c:v>134.1</c:v>
                </c:pt>
                <c:pt idx="355">
                  <c:v>62.8</c:v>
                </c:pt>
                <c:pt idx="356">
                  <c:v>171.7</c:v>
                </c:pt>
                <c:pt idx="357">
                  <c:v>51.9</c:v>
                </c:pt>
                <c:pt idx="358">
                  <c:v>166.8</c:v>
                </c:pt>
                <c:pt idx="359">
                  <c:v>29.3</c:v>
                </c:pt>
                <c:pt idx="360">
                  <c:v>39.299999999999997</c:v>
                </c:pt>
                <c:pt idx="361">
                  <c:v>170.4</c:v>
                </c:pt>
                <c:pt idx="362">
                  <c:v>23.1</c:v>
                </c:pt>
                <c:pt idx="363">
                  <c:v>48.9</c:v>
                </c:pt>
                <c:pt idx="364">
                  <c:v>191.8</c:v>
                </c:pt>
                <c:pt idx="365">
                  <c:v>53.2</c:v>
                </c:pt>
                <c:pt idx="366">
                  <c:v>144.1</c:v>
                </c:pt>
                <c:pt idx="367">
                  <c:v>129.69999999999999</c:v>
                </c:pt>
                <c:pt idx="368">
                  <c:v>199.3</c:v>
                </c:pt>
                <c:pt idx="369">
                  <c:v>46.6</c:v>
                </c:pt>
                <c:pt idx="370">
                  <c:v>7.3</c:v>
                </c:pt>
                <c:pt idx="371">
                  <c:v>41.8</c:v>
                </c:pt>
                <c:pt idx="372">
                  <c:v>144.1</c:v>
                </c:pt>
                <c:pt idx="373">
                  <c:v>127</c:v>
                </c:pt>
                <c:pt idx="374">
                  <c:v>67.2</c:v>
                </c:pt>
                <c:pt idx="375">
                  <c:v>64.599999999999994</c:v>
                </c:pt>
                <c:pt idx="376">
                  <c:v>67</c:v>
                </c:pt>
                <c:pt idx="377">
                  <c:v>144.9</c:v>
                </c:pt>
                <c:pt idx="378">
                  <c:v>116.4</c:v>
                </c:pt>
                <c:pt idx="379">
                  <c:v>64</c:v>
                </c:pt>
                <c:pt idx="380">
                  <c:v>18.100000000000001</c:v>
                </c:pt>
                <c:pt idx="381">
                  <c:v>104</c:v>
                </c:pt>
                <c:pt idx="382">
                  <c:v>149.6</c:v>
                </c:pt>
                <c:pt idx="383">
                  <c:v>137.1</c:v>
                </c:pt>
                <c:pt idx="384">
                  <c:v>140</c:v>
                </c:pt>
                <c:pt idx="385">
                  <c:v>122</c:v>
                </c:pt>
                <c:pt idx="386">
                  <c:v>120.9</c:v>
                </c:pt>
                <c:pt idx="387">
                  <c:v>138.9</c:v>
                </c:pt>
                <c:pt idx="388">
                  <c:v>112.3</c:v>
                </c:pt>
                <c:pt idx="389">
                  <c:v>170.6</c:v>
                </c:pt>
                <c:pt idx="390">
                  <c:v>147.5</c:v>
                </c:pt>
                <c:pt idx="391">
                  <c:v>15.2</c:v>
                </c:pt>
                <c:pt idx="392">
                  <c:v>163.6</c:v>
                </c:pt>
                <c:pt idx="393">
                  <c:v>60.7</c:v>
                </c:pt>
                <c:pt idx="394">
                  <c:v>14.1</c:v>
                </c:pt>
                <c:pt idx="395">
                  <c:v>122.4</c:v>
                </c:pt>
                <c:pt idx="396">
                  <c:v>134.19999999999999</c:v>
                </c:pt>
                <c:pt idx="397">
                  <c:v>118.6</c:v>
                </c:pt>
                <c:pt idx="398">
                  <c:v>167.7</c:v>
                </c:pt>
                <c:pt idx="399">
                  <c:v>107.5</c:v>
                </c:pt>
                <c:pt idx="400">
                  <c:v>144.30000000000001</c:v>
                </c:pt>
                <c:pt idx="401">
                  <c:v>144.6</c:v>
                </c:pt>
                <c:pt idx="402">
                  <c:v>72.599999999999994</c:v>
                </c:pt>
                <c:pt idx="403">
                  <c:v>21.5</c:v>
                </c:pt>
                <c:pt idx="404">
                  <c:v>53.8</c:v>
                </c:pt>
                <c:pt idx="405">
                  <c:v>167.2</c:v>
                </c:pt>
                <c:pt idx="406">
                  <c:v>99</c:v>
                </c:pt>
                <c:pt idx="407">
                  <c:v>162.5</c:v>
                </c:pt>
                <c:pt idx="408">
                  <c:v>113.4</c:v>
                </c:pt>
                <c:pt idx="409">
                  <c:v>128.5</c:v>
                </c:pt>
                <c:pt idx="410">
                  <c:v>135.6</c:v>
                </c:pt>
                <c:pt idx="411">
                  <c:v>15.4</c:v>
                </c:pt>
                <c:pt idx="412">
                  <c:v>128.30000000000001</c:v>
                </c:pt>
                <c:pt idx="413">
                  <c:v>114.3</c:v>
                </c:pt>
                <c:pt idx="414">
                  <c:v>160.30000000000001</c:v>
                </c:pt>
                <c:pt idx="415">
                  <c:v>114.3</c:v>
                </c:pt>
                <c:pt idx="416">
                  <c:v>128.30000000000001</c:v>
                </c:pt>
                <c:pt idx="417">
                  <c:v>55.3</c:v>
                </c:pt>
                <c:pt idx="418">
                  <c:v>138.30000000000001</c:v>
                </c:pt>
                <c:pt idx="419">
                  <c:v>125</c:v>
                </c:pt>
                <c:pt idx="420">
                  <c:v>124.7</c:v>
                </c:pt>
                <c:pt idx="421">
                  <c:v>138.6</c:v>
                </c:pt>
                <c:pt idx="422">
                  <c:v>15.3</c:v>
                </c:pt>
                <c:pt idx="423">
                  <c:v>28.9</c:v>
                </c:pt>
                <c:pt idx="424">
                  <c:v>150.6</c:v>
                </c:pt>
                <c:pt idx="425">
                  <c:v>109.2</c:v>
                </c:pt>
                <c:pt idx="426">
                  <c:v>114.4</c:v>
                </c:pt>
                <c:pt idx="427">
                  <c:v>146.1</c:v>
                </c:pt>
                <c:pt idx="428">
                  <c:v>9.9</c:v>
                </c:pt>
                <c:pt idx="429">
                  <c:v>11.3</c:v>
                </c:pt>
                <c:pt idx="430">
                  <c:v>152.80000000000001</c:v>
                </c:pt>
                <c:pt idx="431">
                  <c:v>144.4</c:v>
                </c:pt>
                <c:pt idx="432">
                  <c:v>126.1</c:v>
                </c:pt>
                <c:pt idx="433">
                  <c:v>137.6</c:v>
                </c:pt>
                <c:pt idx="434">
                  <c:v>125</c:v>
                </c:pt>
                <c:pt idx="435">
                  <c:v>128.4</c:v>
                </c:pt>
                <c:pt idx="436">
                  <c:v>129.9</c:v>
                </c:pt>
                <c:pt idx="437">
                  <c:v>128.4</c:v>
                </c:pt>
                <c:pt idx="438">
                  <c:v>125</c:v>
                </c:pt>
                <c:pt idx="439">
                  <c:v>117.8</c:v>
                </c:pt>
                <c:pt idx="440">
                  <c:v>128.4</c:v>
                </c:pt>
                <c:pt idx="441">
                  <c:v>124.4</c:v>
                </c:pt>
                <c:pt idx="442">
                  <c:v>128.4</c:v>
                </c:pt>
                <c:pt idx="443">
                  <c:v>117.8</c:v>
                </c:pt>
                <c:pt idx="444">
                  <c:v>122.8</c:v>
                </c:pt>
                <c:pt idx="445">
                  <c:v>124.5</c:v>
                </c:pt>
                <c:pt idx="446">
                  <c:v>124.5</c:v>
                </c:pt>
                <c:pt idx="447">
                  <c:v>121</c:v>
                </c:pt>
                <c:pt idx="448">
                  <c:v>135.69999999999999</c:v>
                </c:pt>
                <c:pt idx="449">
                  <c:v>140</c:v>
                </c:pt>
                <c:pt idx="450">
                  <c:v>128.19999999999999</c:v>
                </c:pt>
                <c:pt idx="451">
                  <c:v>134.30000000000001</c:v>
                </c:pt>
                <c:pt idx="452">
                  <c:v>94.6</c:v>
                </c:pt>
                <c:pt idx="453">
                  <c:v>151</c:v>
                </c:pt>
                <c:pt idx="454">
                  <c:v>78.3</c:v>
                </c:pt>
                <c:pt idx="455">
                  <c:v>139.6</c:v>
                </c:pt>
                <c:pt idx="456">
                  <c:v>134.30000000000001</c:v>
                </c:pt>
                <c:pt idx="457">
                  <c:v>125</c:v>
                </c:pt>
                <c:pt idx="458">
                  <c:v>128.6</c:v>
                </c:pt>
                <c:pt idx="459">
                  <c:v>128.6</c:v>
                </c:pt>
                <c:pt idx="460">
                  <c:v>128.6</c:v>
                </c:pt>
                <c:pt idx="461">
                  <c:v>125</c:v>
                </c:pt>
                <c:pt idx="462">
                  <c:v>127.4</c:v>
                </c:pt>
                <c:pt idx="463">
                  <c:v>128.30000000000001</c:v>
                </c:pt>
                <c:pt idx="464">
                  <c:v>128.9</c:v>
                </c:pt>
                <c:pt idx="465">
                  <c:v>128.30000000000001</c:v>
                </c:pt>
                <c:pt idx="466">
                  <c:v>127.4</c:v>
                </c:pt>
                <c:pt idx="467">
                  <c:v>152.19999999999999</c:v>
                </c:pt>
                <c:pt idx="468">
                  <c:v>37.9</c:v>
                </c:pt>
                <c:pt idx="469">
                  <c:v>81.2</c:v>
                </c:pt>
                <c:pt idx="470">
                  <c:v>160.30000000000001</c:v>
                </c:pt>
                <c:pt idx="471">
                  <c:v>62.5</c:v>
                </c:pt>
                <c:pt idx="472">
                  <c:v>14.1</c:v>
                </c:pt>
                <c:pt idx="473">
                  <c:v>175.2</c:v>
                </c:pt>
                <c:pt idx="474">
                  <c:v>99.7</c:v>
                </c:pt>
                <c:pt idx="475">
                  <c:v>73.099999999999994</c:v>
                </c:pt>
                <c:pt idx="476">
                  <c:v>76.7</c:v>
                </c:pt>
                <c:pt idx="477">
                  <c:v>69.599999999999994</c:v>
                </c:pt>
                <c:pt idx="478">
                  <c:v>77.2</c:v>
                </c:pt>
                <c:pt idx="479">
                  <c:v>60.7</c:v>
                </c:pt>
                <c:pt idx="480">
                  <c:v>146.5</c:v>
                </c:pt>
                <c:pt idx="481">
                  <c:v>152.1</c:v>
                </c:pt>
                <c:pt idx="482">
                  <c:v>102.7</c:v>
                </c:pt>
                <c:pt idx="483">
                  <c:v>105.7</c:v>
                </c:pt>
                <c:pt idx="484">
                  <c:v>115.4</c:v>
                </c:pt>
                <c:pt idx="485">
                  <c:v>150.1</c:v>
                </c:pt>
                <c:pt idx="486">
                  <c:v>173</c:v>
                </c:pt>
                <c:pt idx="487">
                  <c:v>109.2</c:v>
                </c:pt>
                <c:pt idx="488">
                  <c:v>154.1</c:v>
                </c:pt>
                <c:pt idx="489">
                  <c:v>96.7</c:v>
                </c:pt>
                <c:pt idx="490">
                  <c:v>158.19999999999999</c:v>
                </c:pt>
                <c:pt idx="491">
                  <c:v>139.1</c:v>
                </c:pt>
                <c:pt idx="492">
                  <c:v>152.6</c:v>
                </c:pt>
                <c:pt idx="493">
                  <c:v>61.8</c:v>
                </c:pt>
                <c:pt idx="494">
                  <c:v>56.5</c:v>
                </c:pt>
                <c:pt idx="495">
                  <c:v>61.1</c:v>
                </c:pt>
                <c:pt idx="496">
                  <c:v>55.9</c:v>
                </c:pt>
                <c:pt idx="497">
                  <c:v>148.30000000000001</c:v>
                </c:pt>
                <c:pt idx="498">
                  <c:v>111</c:v>
                </c:pt>
                <c:pt idx="499">
                  <c:v>121.01</c:v>
                </c:pt>
                <c:pt idx="500">
                  <c:v>134.86000000000001</c:v>
                </c:pt>
                <c:pt idx="501">
                  <c:v>113.44</c:v>
                </c:pt>
                <c:pt idx="502">
                  <c:v>147.55000000000001</c:v>
                </c:pt>
                <c:pt idx="503">
                  <c:v>55.44</c:v>
                </c:pt>
                <c:pt idx="504">
                  <c:v>132.63999999999999</c:v>
                </c:pt>
                <c:pt idx="505">
                  <c:v>132.63999999999999</c:v>
                </c:pt>
                <c:pt idx="506">
                  <c:v>57.87</c:v>
                </c:pt>
                <c:pt idx="507">
                  <c:v>54.26</c:v>
                </c:pt>
                <c:pt idx="508">
                  <c:v>21.72</c:v>
                </c:pt>
                <c:pt idx="509">
                  <c:v>30.84</c:v>
                </c:pt>
                <c:pt idx="510">
                  <c:v>60.62</c:v>
                </c:pt>
                <c:pt idx="511">
                  <c:v>38.479999999999997</c:v>
                </c:pt>
                <c:pt idx="512">
                  <c:v>133.32</c:v>
                </c:pt>
                <c:pt idx="513">
                  <c:v>130.38999999999999</c:v>
                </c:pt>
                <c:pt idx="514">
                  <c:v>113.65</c:v>
                </c:pt>
                <c:pt idx="515">
                  <c:v>158.22999999999999</c:v>
                </c:pt>
                <c:pt idx="516">
                  <c:v>113.65</c:v>
                </c:pt>
                <c:pt idx="517">
                  <c:v>130.38999999999999</c:v>
                </c:pt>
                <c:pt idx="518">
                  <c:v>54.8</c:v>
                </c:pt>
                <c:pt idx="519">
                  <c:v>55.49</c:v>
                </c:pt>
                <c:pt idx="520">
                  <c:v>167.31</c:v>
                </c:pt>
                <c:pt idx="521">
                  <c:v>140.05000000000001</c:v>
                </c:pt>
                <c:pt idx="522">
                  <c:v>122.77</c:v>
                </c:pt>
                <c:pt idx="523">
                  <c:v>107.46</c:v>
                </c:pt>
                <c:pt idx="524">
                  <c:v>129.03</c:v>
                </c:pt>
                <c:pt idx="525">
                  <c:v>127.57</c:v>
                </c:pt>
                <c:pt idx="526">
                  <c:v>129.05000000000001</c:v>
                </c:pt>
                <c:pt idx="527">
                  <c:v>129.32</c:v>
                </c:pt>
                <c:pt idx="528">
                  <c:v>129.05000000000001</c:v>
                </c:pt>
                <c:pt idx="529">
                  <c:v>127.57</c:v>
                </c:pt>
                <c:pt idx="530">
                  <c:v>50.02</c:v>
                </c:pt>
                <c:pt idx="531">
                  <c:v>43.83</c:v>
                </c:pt>
                <c:pt idx="532">
                  <c:v>193.83</c:v>
                </c:pt>
                <c:pt idx="533">
                  <c:v>136.85</c:v>
                </c:pt>
                <c:pt idx="534">
                  <c:v>128.19</c:v>
                </c:pt>
                <c:pt idx="535">
                  <c:v>128.57</c:v>
                </c:pt>
                <c:pt idx="536">
                  <c:v>133.4</c:v>
                </c:pt>
                <c:pt idx="537">
                  <c:v>128.57</c:v>
                </c:pt>
                <c:pt idx="538">
                  <c:v>128.19</c:v>
                </c:pt>
                <c:pt idx="539">
                  <c:v>51.1</c:v>
                </c:pt>
                <c:pt idx="540">
                  <c:v>39.200000000000003</c:v>
                </c:pt>
                <c:pt idx="541">
                  <c:v>166.6</c:v>
                </c:pt>
                <c:pt idx="542">
                  <c:v>108.5</c:v>
                </c:pt>
                <c:pt idx="543">
                  <c:v>159.30000000000001</c:v>
                </c:pt>
                <c:pt idx="544">
                  <c:v>28.3</c:v>
                </c:pt>
                <c:pt idx="545">
                  <c:v>28.3</c:v>
                </c:pt>
                <c:pt idx="546">
                  <c:v>150.9</c:v>
                </c:pt>
                <c:pt idx="547">
                  <c:v>64.8</c:v>
                </c:pt>
                <c:pt idx="548">
                  <c:v>13.7</c:v>
                </c:pt>
                <c:pt idx="549">
                  <c:v>149.9</c:v>
                </c:pt>
                <c:pt idx="550">
                  <c:v>139.9</c:v>
                </c:pt>
                <c:pt idx="551">
                  <c:v>135.30000000000001</c:v>
                </c:pt>
                <c:pt idx="552">
                  <c:v>123.5</c:v>
                </c:pt>
                <c:pt idx="553">
                  <c:v>148.6</c:v>
                </c:pt>
                <c:pt idx="554">
                  <c:v>65.400000000000006</c:v>
                </c:pt>
                <c:pt idx="555">
                  <c:v>33</c:v>
                </c:pt>
                <c:pt idx="556">
                  <c:v>28.9</c:v>
                </c:pt>
                <c:pt idx="557">
                  <c:v>65.099999999999994</c:v>
                </c:pt>
                <c:pt idx="558">
                  <c:v>22.2</c:v>
                </c:pt>
                <c:pt idx="559">
                  <c:v>11.1</c:v>
                </c:pt>
                <c:pt idx="560">
                  <c:v>35.200000000000003</c:v>
                </c:pt>
                <c:pt idx="561">
                  <c:v>143.19999999999999</c:v>
                </c:pt>
                <c:pt idx="562">
                  <c:v>152.4</c:v>
                </c:pt>
                <c:pt idx="563">
                  <c:v>151.80000000000001</c:v>
                </c:pt>
                <c:pt idx="564">
                  <c:v>142.6</c:v>
                </c:pt>
                <c:pt idx="565">
                  <c:v>192.2</c:v>
                </c:pt>
                <c:pt idx="566">
                  <c:v>128</c:v>
                </c:pt>
                <c:pt idx="567">
                  <c:v>135.1</c:v>
                </c:pt>
                <c:pt idx="568">
                  <c:v>117.1</c:v>
                </c:pt>
                <c:pt idx="569">
                  <c:v>167.6</c:v>
                </c:pt>
                <c:pt idx="570">
                  <c:v>117.1</c:v>
                </c:pt>
                <c:pt idx="571">
                  <c:v>135.1</c:v>
                </c:pt>
                <c:pt idx="572">
                  <c:v>127.1</c:v>
                </c:pt>
                <c:pt idx="573">
                  <c:v>129.80000000000001</c:v>
                </c:pt>
                <c:pt idx="574">
                  <c:v>117.2</c:v>
                </c:pt>
                <c:pt idx="575">
                  <c:v>161.4</c:v>
                </c:pt>
                <c:pt idx="576">
                  <c:v>117.2</c:v>
                </c:pt>
                <c:pt idx="577">
                  <c:v>129.80000000000001</c:v>
                </c:pt>
                <c:pt idx="578">
                  <c:v>123.3</c:v>
                </c:pt>
                <c:pt idx="579">
                  <c:v>133.5</c:v>
                </c:pt>
                <c:pt idx="580">
                  <c:v>112.8</c:v>
                </c:pt>
                <c:pt idx="581">
                  <c:v>133.5</c:v>
                </c:pt>
                <c:pt idx="582">
                  <c:v>123.3</c:v>
                </c:pt>
                <c:pt idx="583">
                  <c:v>155.69999999999999</c:v>
                </c:pt>
                <c:pt idx="584">
                  <c:v>145.4</c:v>
                </c:pt>
                <c:pt idx="585">
                  <c:v>125.9</c:v>
                </c:pt>
                <c:pt idx="586">
                  <c:v>114.4</c:v>
                </c:pt>
                <c:pt idx="587">
                  <c:v>154.30000000000001</c:v>
                </c:pt>
                <c:pt idx="588">
                  <c:v>114.4</c:v>
                </c:pt>
                <c:pt idx="589">
                  <c:v>125.9</c:v>
                </c:pt>
                <c:pt idx="590">
                  <c:v>119.3</c:v>
                </c:pt>
                <c:pt idx="591">
                  <c:v>47.9</c:v>
                </c:pt>
                <c:pt idx="592">
                  <c:v>53.3</c:v>
                </c:pt>
                <c:pt idx="593">
                  <c:v>53.3</c:v>
                </c:pt>
                <c:pt idx="594">
                  <c:v>47.9</c:v>
                </c:pt>
                <c:pt idx="595">
                  <c:v>59.1</c:v>
                </c:pt>
                <c:pt idx="596">
                  <c:v>27</c:v>
                </c:pt>
                <c:pt idx="597">
                  <c:v>30.2</c:v>
                </c:pt>
                <c:pt idx="598">
                  <c:v>23</c:v>
                </c:pt>
                <c:pt idx="599">
                  <c:v>14.5</c:v>
                </c:pt>
                <c:pt idx="600">
                  <c:v>72.5</c:v>
                </c:pt>
                <c:pt idx="601">
                  <c:v>151.1</c:v>
                </c:pt>
                <c:pt idx="602">
                  <c:v>72.5</c:v>
                </c:pt>
                <c:pt idx="603">
                  <c:v>128.6</c:v>
                </c:pt>
                <c:pt idx="604">
                  <c:v>133.5</c:v>
                </c:pt>
                <c:pt idx="605">
                  <c:v>128.6</c:v>
                </c:pt>
                <c:pt idx="606">
                  <c:v>127.2</c:v>
                </c:pt>
                <c:pt idx="607">
                  <c:v>136.80000000000001</c:v>
                </c:pt>
                <c:pt idx="608">
                  <c:v>127.2</c:v>
                </c:pt>
                <c:pt idx="609">
                  <c:v>191.1</c:v>
                </c:pt>
                <c:pt idx="610">
                  <c:v>29</c:v>
                </c:pt>
                <c:pt idx="611">
                  <c:v>35.200000000000003</c:v>
                </c:pt>
                <c:pt idx="612">
                  <c:v>148.69999999999999</c:v>
                </c:pt>
                <c:pt idx="613">
                  <c:v>123.9</c:v>
                </c:pt>
                <c:pt idx="614">
                  <c:v>149.80000000000001</c:v>
                </c:pt>
                <c:pt idx="615">
                  <c:v>149.80000000000001</c:v>
                </c:pt>
                <c:pt idx="616">
                  <c:v>123.9</c:v>
                </c:pt>
                <c:pt idx="617">
                  <c:v>128.6</c:v>
                </c:pt>
                <c:pt idx="618">
                  <c:v>115.4</c:v>
                </c:pt>
                <c:pt idx="619">
                  <c:v>159</c:v>
                </c:pt>
                <c:pt idx="620">
                  <c:v>115.4</c:v>
                </c:pt>
                <c:pt idx="621">
                  <c:v>128.6</c:v>
                </c:pt>
                <c:pt idx="622">
                  <c:v>136.19999999999999</c:v>
                </c:pt>
                <c:pt idx="623">
                  <c:v>64.2</c:v>
                </c:pt>
                <c:pt idx="624">
                  <c:v>19</c:v>
                </c:pt>
                <c:pt idx="625">
                  <c:v>119.2</c:v>
                </c:pt>
                <c:pt idx="626">
                  <c:v>72</c:v>
                </c:pt>
                <c:pt idx="627">
                  <c:v>57.1</c:v>
                </c:pt>
                <c:pt idx="628">
                  <c:v>62.5</c:v>
                </c:pt>
                <c:pt idx="629">
                  <c:v>163.9</c:v>
                </c:pt>
                <c:pt idx="630">
                  <c:v>137.69</c:v>
                </c:pt>
                <c:pt idx="631">
                  <c:v>140.6</c:v>
                </c:pt>
                <c:pt idx="632">
                  <c:v>130.46</c:v>
                </c:pt>
                <c:pt idx="633">
                  <c:v>129.44999999999999</c:v>
                </c:pt>
                <c:pt idx="634">
                  <c:v>143.88</c:v>
                </c:pt>
                <c:pt idx="635">
                  <c:v>124.59</c:v>
                </c:pt>
                <c:pt idx="636">
                  <c:v>170.23</c:v>
                </c:pt>
                <c:pt idx="637">
                  <c:v>81.099999999999994</c:v>
                </c:pt>
                <c:pt idx="638">
                  <c:v>135.61000000000001</c:v>
                </c:pt>
                <c:pt idx="639">
                  <c:v>127.89</c:v>
                </c:pt>
                <c:pt idx="640">
                  <c:v>128.75</c:v>
                </c:pt>
                <c:pt idx="641">
                  <c:v>129.51</c:v>
                </c:pt>
                <c:pt idx="642">
                  <c:v>128.75</c:v>
                </c:pt>
                <c:pt idx="643">
                  <c:v>127.89</c:v>
                </c:pt>
                <c:pt idx="644">
                  <c:v>22.32</c:v>
                </c:pt>
                <c:pt idx="645">
                  <c:v>22.02</c:v>
                </c:pt>
                <c:pt idx="646">
                  <c:v>24.87</c:v>
                </c:pt>
                <c:pt idx="647">
                  <c:v>29.47</c:v>
                </c:pt>
                <c:pt idx="648">
                  <c:v>155.44</c:v>
                </c:pt>
                <c:pt idx="649">
                  <c:v>62.35</c:v>
                </c:pt>
                <c:pt idx="650">
                  <c:v>46.71</c:v>
                </c:pt>
                <c:pt idx="651">
                  <c:v>153.69999999999999</c:v>
                </c:pt>
                <c:pt idx="652">
                  <c:v>135.9</c:v>
                </c:pt>
                <c:pt idx="653">
                  <c:v>142.19999999999999</c:v>
                </c:pt>
                <c:pt idx="654">
                  <c:v>118.5</c:v>
                </c:pt>
                <c:pt idx="655">
                  <c:v>121.6</c:v>
                </c:pt>
                <c:pt idx="656">
                  <c:v>121.3</c:v>
                </c:pt>
                <c:pt idx="657">
                  <c:v>109.9</c:v>
                </c:pt>
                <c:pt idx="658">
                  <c:v>33</c:v>
                </c:pt>
                <c:pt idx="659">
                  <c:v>136.9</c:v>
                </c:pt>
                <c:pt idx="660">
                  <c:v>128.6</c:v>
                </c:pt>
                <c:pt idx="661">
                  <c:v>128.69999999999999</c:v>
                </c:pt>
                <c:pt idx="662">
                  <c:v>126.5</c:v>
                </c:pt>
                <c:pt idx="663">
                  <c:v>128.69999999999999</c:v>
                </c:pt>
                <c:pt idx="664">
                  <c:v>128.6</c:v>
                </c:pt>
                <c:pt idx="665">
                  <c:v>29.8</c:v>
                </c:pt>
                <c:pt idx="666">
                  <c:v>160.80000000000001</c:v>
                </c:pt>
                <c:pt idx="667">
                  <c:v>125.7</c:v>
                </c:pt>
                <c:pt idx="668">
                  <c:v>130</c:v>
                </c:pt>
                <c:pt idx="669">
                  <c:v>107.4</c:v>
                </c:pt>
                <c:pt idx="670">
                  <c:v>143.5</c:v>
                </c:pt>
                <c:pt idx="671">
                  <c:v>124.2</c:v>
                </c:pt>
                <c:pt idx="672">
                  <c:v>147.1</c:v>
                </c:pt>
                <c:pt idx="673">
                  <c:v>162.69999999999999</c:v>
                </c:pt>
                <c:pt idx="674">
                  <c:v>129.5</c:v>
                </c:pt>
                <c:pt idx="675">
                  <c:v>141.4</c:v>
                </c:pt>
                <c:pt idx="676">
                  <c:v>115.2</c:v>
                </c:pt>
                <c:pt idx="677">
                  <c:v>162.19999999999999</c:v>
                </c:pt>
                <c:pt idx="678">
                  <c:v>114.7</c:v>
                </c:pt>
                <c:pt idx="679">
                  <c:v>130.4</c:v>
                </c:pt>
                <c:pt idx="680">
                  <c:v>61.4</c:v>
                </c:pt>
                <c:pt idx="681">
                  <c:v>56.1</c:v>
                </c:pt>
                <c:pt idx="682">
                  <c:v>56.4</c:v>
                </c:pt>
                <c:pt idx="683">
                  <c:v>27.9</c:v>
                </c:pt>
                <c:pt idx="684">
                  <c:v>204.3</c:v>
                </c:pt>
                <c:pt idx="685">
                  <c:v>64.900000000000006</c:v>
                </c:pt>
                <c:pt idx="686">
                  <c:v>63.3</c:v>
                </c:pt>
                <c:pt idx="687">
                  <c:v>38.200000000000003</c:v>
                </c:pt>
                <c:pt idx="688">
                  <c:v>23.7</c:v>
                </c:pt>
                <c:pt idx="689">
                  <c:v>122.9</c:v>
                </c:pt>
                <c:pt idx="690">
                  <c:v>132.6</c:v>
                </c:pt>
                <c:pt idx="691">
                  <c:v>25.7</c:v>
                </c:pt>
                <c:pt idx="692">
                  <c:v>16.2</c:v>
                </c:pt>
                <c:pt idx="693">
                  <c:v>17.7</c:v>
                </c:pt>
                <c:pt idx="694">
                  <c:v>104.5</c:v>
                </c:pt>
                <c:pt idx="695">
                  <c:v>161.19999999999999</c:v>
                </c:pt>
                <c:pt idx="696">
                  <c:v>98.3</c:v>
                </c:pt>
                <c:pt idx="697">
                  <c:v>161.19999999999999</c:v>
                </c:pt>
                <c:pt idx="698">
                  <c:v>104.5</c:v>
                </c:pt>
                <c:pt idx="699">
                  <c:v>136.9</c:v>
                </c:pt>
                <c:pt idx="700">
                  <c:v>102.8</c:v>
                </c:pt>
                <c:pt idx="701">
                  <c:v>159</c:v>
                </c:pt>
                <c:pt idx="702">
                  <c:v>161.4</c:v>
                </c:pt>
                <c:pt idx="703">
                  <c:v>104.4</c:v>
                </c:pt>
                <c:pt idx="704">
                  <c:v>138.5</c:v>
                </c:pt>
                <c:pt idx="705">
                  <c:v>108.7</c:v>
                </c:pt>
                <c:pt idx="706">
                  <c:v>56.6</c:v>
                </c:pt>
                <c:pt idx="707">
                  <c:v>55.4</c:v>
                </c:pt>
                <c:pt idx="708">
                  <c:v>55.4</c:v>
                </c:pt>
                <c:pt idx="709">
                  <c:v>127.7</c:v>
                </c:pt>
                <c:pt idx="710">
                  <c:v>128.6</c:v>
                </c:pt>
                <c:pt idx="711">
                  <c:v>127.3</c:v>
                </c:pt>
                <c:pt idx="712">
                  <c:v>138.6</c:v>
                </c:pt>
                <c:pt idx="713">
                  <c:v>127.3</c:v>
                </c:pt>
                <c:pt idx="714">
                  <c:v>128.6</c:v>
                </c:pt>
                <c:pt idx="715">
                  <c:v>56.5</c:v>
                </c:pt>
                <c:pt idx="716">
                  <c:v>138.6</c:v>
                </c:pt>
                <c:pt idx="717">
                  <c:v>127.3</c:v>
                </c:pt>
                <c:pt idx="718">
                  <c:v>128.6</c:v>
                </c:pt>
                <c:pt idx="719">
                  <c:v>127.7</c:v>
                </c:pt>
                <c:pt idx="720">
                  <c:v>128.6</c:v>
                </c:pt>
                <c:pt idx="721">
                  <c:v>127.3</c:v>
                </c:pt>
                <c:pt idx="722">
                  <c:v>120.8</c:v>
                </c:pt>
                <c:pt idx="723">
                  <c:v>54.1</c:v>
                </c:pt>
                <c:pt idx="724">
                  <c:v>135.30000000000001</c:v>
                </c:pt>
                <c:pt idx="725">
                  <c:v>119.3</c:v>
                </c:pt>
                <c:pt idx="726">
                  <c:v>135.30000000000001</c:v>
                </c:pt>
                <c:pt idx="727">
                  <c:v>119.3</c:v>
                </c:pt>
                <c:pt idx="728">
                  <c:v>128.1</c:v>
                </c:pt>
                <c:pt idx="729">
                  <c:v>114.2</c:v>
                </c:pt>
                <c:pt idx="730">
                  <c:v>156.80000000000001</c:v>
                </c:pt>
                <c:pt idx="731">
                  <c:v>114.2</c:v>
                </c:pt>
                <c:pt idx="732">
                  <c:v>128.1</c:v>
                </c:pt>
                <c:pt idx="733">
                  <c:v>129.6</c:v>
                </c:pt>
                <c:pt idx="734">
                  <c:v>72.5</c:v>
                </c:pt>
                <c:pt idx="735">
                  <c:v>67.8</c:v>
                </c:pt>
                <c:pt idx="736">
                  <c:v>192.8</c:v>
                </c:pt>
                <c:pt idx="737">
                  <c:v>100.4</c:v>
                </c:pt>
                <c:pt idx="738">
                  <c:v>175.4</c:v>
                </c:pt>
                <c:pt idx="739">
                  <c:v>172.2</c:v>
                </c:pt>
                <c:pt idx="740">
                  <c:v>119.6</c:v>
                </c:pt>
                <c:pt idx="741">
                  <c:v>144.5</c:v>
                </c:pt>
                <c:pt idx="742">
                  <c:v>125.1</c:v>
                </c:pt>
                <c:pt idx="743">
                  <c:v>148.4</c:v>
                </c:pt>
                <c:pt idx="744">
                  <c:v>132.69999999999999</c:v>
                </c:pt>
                <c:pt idx="745">
                  <c:v>146.4</c:v>
                </c:pt>
                <c:pt idx="746">
                  <c:v>12.1</c:v>
                </c:pt>
                <c:pt idx="747">
                  <c:v>30.3</c:v>
                </c:pt>
                <c:pt idx="748">
                  <c:v>44</c:v>
                </c:pt>
                <c:pt idx="749">
                  <c:v>31.9</c:v>
                </c:pt>
                <c:pt idx="750">
                  <c:v>29.5</c:v>
                </c:pt>
                <c:pt idx="751">
                  <c:v>11.1</c:v>
                </c:pt>
                <c:pt idx="752">
                  <c:v>18.8</c:v>
                </c:pt>
                <c:pt idx="753">
                  <c:v>21.1</c:v>
                </c:pt>
                <c:pt idx="754">
                  <c:v>174.6</c:v>
                </c:pt>
                <c:pt idx="755">
                  <c:v>97.2</c:v>
                </c:pt>
                <c:pt idx="756">
                  <c:v>32.9</c:v>
                </c:pt>
                <c:pt idx="757">
                  <c:v>29</c:v>
                </c:pt>
                <c:pt idx="758">
                  <c:v>20.9</c:v>
                </c:pt>
                <c:pt idx="759">
                  <c:v>29.6</c:v>
                </c:pt>
                <c:pt idx="760">
                  <c:v>35.6</c:v>
                </c:pt>
                <c:pt idx="761">
                  <c:v>80.2</c:v>
                </c:pt>
                <c:pt idx="762">
                  <c:v>35.5</c:v>
                </c:pt>
                <c:pt idx="763">
                  <c:v>26.9</c:v>
                </c:pt>
                <c:pt idx="764">
                  <c:v>22.5</c:v>
                </c:pt>
                <c:pt idx="765">
                  <c:v>13.9</c:v>
                </c:pt>
                <c:pt idx="766">
                  <c:v>171.9</c:v>
                </c:pt>
                <c:pt idx="767">
                  <c:v>133.30000000000001</c:v>
                </c:pt>
                <c:pt idx="768">
                  <c:v>158.4</c:v>
                </c:pt>
                <c:pt idx="769">
                  <c:v>121.1</c:v>
                </c:pt>
                <c:pt idx="770">
                  <c:v>156.30000000000001</c:v>
                </c:pt>
                <c:pt idx="771">
                  <c:v>111.2</c:v>
                </c:pt>
                <c:pt idx="772">
                  <c:v>130.30000000000001</c:v>
                </c:pt>
                <c:pt idx="773">
                  <c:v>119.6</c:v>
                </c:pt>
                <c:pt idx="774">
                  <c:v>130</c:v>
                </c:pt>
                <c:pt idx="775">
                  <c:v>55.5</c:v>
                </c:pt>
                <c:pt idx="776">
                  <c:v>161.5</c:v>
                </c:pt>
                <c:pt idx="777">
                  <c:v>114.4</c:v>
                </c:pt>
                <c:pt idx="778">
                  <c:v>163.19999999999999</c:v>
                </c:pt>
                <c:pt idx="779">
                  <c:v>114.7</c:v>
                </c:pt>
                <c:pt idx="780">
                  <c:v>129</c:v>
                </c:pt>
                <c:pt idx="781">
                  <c:v>103.6</c:v>
                </c:pt>
                <c:pt idx="782">
                  <c:v>55.6</c:v>
                </c:pt>
                <c:pt idx="783">
                  <c:v>187.8</c:v>
                </c:pt>
                <c:pt idx="784">
                  <c:v>92.1</c:v>
                </c:pt>
                <c:pt idx="785">
                  <c:v>37.5</c:v>
                </c:pt>
                <c:pt idx="786">
                  <c:v>32.700000000000003</c:v>
                </c:pt>
                <c:pt idx="787">
                  <c:v>23</c:v>
                </c:pt>
                <c:pt idx="788">
                  <c:v>25</c:v>
                </c:pt>
                <c:pt idx="789">
                  <c:v>23</c:v>
                </c:pt>
                <c:pt idx="790">
                  <c:v>32.700000000000003</c:v>
                </c:pt>
                <c:pt idx="791">
                  <c:v>148.5</c:v>
                </c:pt>
                <c:pt idx="792">
                  <c:v>124.6</c:v>
                </c:pt>
                <c:pt idx="793">
                  <c:v>135.6</c:v>
                </c:pt>
                <c:pt idx="794">
                  <c:v>141.69999999999999</c:v>
                </c:pt>
                <c:pt idx="795">
                  <c:v>149.9</c:v>
                </c:pt>
                <c:pt idx="796">
                  <c:v>36.700000000000003</c:v>
                </c:pt>
                <c:pt idx="797">
                  <c:v>111.3</c:v>
                </c:pt>
                <c:pt idx="798">
                  <c:v>147</c:v>
                </c:pt>
                <c:pt idx="799">
                  <c:v>143.9</c:v>
                </c:pt>
                <c:pt idx="800">
                  <c:v>104.5</c:v>
                </c:pt>
                <c:pt idx="801">
                  <c:v>166.7</c:v>
                </c:pt>
                <c:pt idx="802">
                  <c:v>52.1</c:v>
                </c:pt>
                <c:pt idx="803">
                  <c:v>18.600000000000001</c:v>
                </c:pt>
                <c:pt idx="804">
                  <c:v>187.4</c:v>
                </c:pt>
                <c:pt idx="805">
                  <c:v>96.8</c:v>
                </c:pt>
                <c:pt idx="806">
                  <c:v>22.1</c:v>
                </c:pt>
                <c:pt idx="807">
                  <c:v>41</c:v>
                </c:pt>
                <c:pt idx="808">
                  <c:v>44.9</c:v>
                </c:pt>
                <c:pt idx="809">
                  <c:v>167.3</c:v>
                </c:pt>
                <c:pt idx="810">
                  <c:v>171.6</c:v>
                </c:pt>
                <c:pt idx="811">
                  <c:v>60.6</c:v>
                </c:pt>
                <c:pt idx="812">
                  <c:v>14.2</c:v>
                </c:pt>
                <c:pt idx="813">
                  <c:v>155.6</c:v>
                </c:pt>
                <c:pt idx="814">
                  <c:v>52.8</c:v>
                </c:pt>
                <c:pt idx="815">
                  <c:v>179</c:v>
                </c:pt>
                <c:pt idx="816">
                  <c:v>130.69999999999999</c:v>
                </c:pt>
                <c:pt idx="817">
                  <c:v>142.19999999999999</c:v>
                </c:pt>
                <c:pt idx="818">
                  <c:v>133.9</c:v>
                </c:pt>
                <c:pt idx="819">
                  <c:v>134.80000000000001</c:v>
                </c:pt>
                <c:pt idx="820">
                  <c:v>115.3</c:v>
                </c:pt>
                <c:pt idx="821">
                  <c:v>157.69999999999999</c:v>
                </c:pt>
                <c:pt idx="822">
                  <c:v>168.4</c:v>
                </c:pt>
                <c:pt idx="823">
                  <c:v>52.7</c:v>
                </c:pt>
                <c:pt idx="824">
                  <c:v>56.1</c:v>
                </c:pt>
                <c:pt idx="825">
                  <c:v>127.9</c:v>
                </c:pt>
                <c:pt idx="826">
                  <c:v>132</c:v>
                </c:pt>
                <c:pt idx="827">
                  <c:v>131.80000000000001</c:v>
                </c:pt>
                <c:pt idx="828">
                  <c:v>134.69999999999999</c:v>
                </c:pt>
                <c:pt idx="829">
                  <c:v>178.6</c:v>
                </c:pt>
                <c:pt idx="830">
                  <c:v>113</c:v>
                </c:pt>
                <c:pt idx="831">
                  <c:v>166.7</c:v>
                </c:pt>
                <c:pt idx="832">
                  <c:v>119.3</c:v>
                </c:pt>
                <c:pt idx="833">
                  <c:v>45.5</c:v>
                </c:pt>
                <c:pt idx="834">
                  <c:v>14.2</c:v>
                </c:pt>
                <c:pt idx="835">
                  <c:v>43.7</c:v>
                </c:pt>
                <c:pt idx="836">
                  <c:v>13.7</c:v>
                </c:pt>
                <c:pt idx="837">
                  <c:v>7.6</c:v>
                </c:pt>
                <c:pt idx="838">
                  <c:v>27.7</c:v>
                </c:pt>
                <c:pt idx="839">
                  <c:v>78.599999999999994</c:v>
                </c:pt>
                <c:pt idx="840">
                  <c:v>42.4</c:v>
                </c:pt>
                <c:pt idx="841">
                  <c:v>53.7</c:v>
                </c:pt>
                <c:pt idx="842">
                  <c:v>38.4</c:v>
                </c:pt>
                <c:pt idx="843">
                  <c:v>38</c:v>
                </c:pt>
                <c:pt idx="844">
                  <c:v>60.7</c:v>
                </c:pt>
                <c:pt idx="845">
                  <c:v>148.9</c:v>
                </c:pt>
                <c:pt idx="846">
                  <c:v>108.2</c:v>
                </c:pt>
                <c:pt idx="847">
                  <c:v>36.299999999999997</c:v>
                </c:pt>
                <c:pt idx="848">
                  <c:v>23.2</c:v>
                </c:pt>
                <c:pt idx="849">
                  <c:v>135.6</c:v>
                </c:pt>
                <c:pt idx="850">
                  <c:v>121.4</c:v>
                </c:pt>
                <c:pt idx="851">
                  <c:v>125.8</c:v>
                </c:pt>
                <c:pt idx="852">
                  <c:v>132.6</c:v>
                </c:pt>
                <c:pt idx="853">
                  <c:v>144.5</c:v>
                </c:pt>
                <c:pt idx="854">
                  <c:v>122.7</c:v>
                </c:pt>
                <c:pt idx="855">
                  <c:v>18.399999999999999</c:v>
                </c:pt>
                <c:pt idx="856">
                  <c:v>18.399999999999999</c:v>
                </c:pt>
                <c:pt idx="857">
                  <c:v>168.6</c:v>
                </c:pt>
                <c:pt idx="858">
                  <c:v>15.5</c:v>
                </c:pt>
                <c:pt idx="859">
                  <c:v>62.7</c:v>
                </c:pt>
                <c:pt idx="860">
                  <c:v>23</c:v>
                </c:pt>
                <c:pt idx="861">
                  <c:v>157.19999999999999</c:v>
                </c:pt>
                <c:pt idx="862">
                  <c:v>108.8</c:v>
                </c:pt>
                <c:pt idx="863">
                  <c:v>126.2</c:v>
                </c:pt>
                <c:pt idx="864">
                  <c:v>103.5</c:v>
                </c:pt>
                <c:pt idx="865">
                  <c:v>152.1</c:v>
                </c:pt>
                <c:pt idx="866">
                  <c:v>119.4</c:v>
                </c:pt>
                <c:pt idx="867">
                  <c:v>155</c:v>
                </c:pt>
                <c:pt idx="868">
                  <c:v>100</c:v>
                </c:pt>
                <c:pt idx="869">
                  <c:v>133.19999999999999</c:v>
                </c:pt>
                <c:pt idx="870">
                  <c:v>102.6</c:v>
                </c:pt>
                <c:pt idx="871">
                  <c:v>162.4</c:v>
                </c:pt>
                <c:pt idx="872">
                  <c:v>102.4</c:v>
                </c:pt>
                <c:pt idx="873">
                  <c:v>159.80000000000001</c:v>
                </c:pt>
                <c:pt idx="874">
                  <c:v>105.1</c:v>
                </c:pt>
                <c:pt idx="875">
                  <c:v>55.7</c:v>
                </c:pt>
                <c:pt idx="876">
                  <c:v>142.5</c:v>
                </c:pt>
                <c:pt idx="877">
                  <c:v>152.4</c:v>
                </c:pt>
                <c:pt idx="878">
                  <c:v>181.4</c:v>
                </c:pt>
                <c:pt idx="879">
                  <c:v>199.6</c:v>
                </c:pt>
                <c:pt idx="880">
                  <c:v>44.2</c:v>
                </c:pt>
                <c:pt idx="881">
                  <c:v>46.3</c:v>
                </c:pt>
                <c:pt idx="882">
                  <c:v>35.299999999999997</c:v>
                </c:pt>
                <c:pt idx="883">
                  <c:v>143.69999999999999</c:v>
                </c:pt>
                <c:pt idx="884">
                  <c:v>117.4</c:v>
                </c:pt>
                <c:pt idx="885">
                  <c:v>42.6</c:v>
                </c:pt>
                <c:pt idx="886">
                  <c:v>40.200000000000003</c:v>
                </c:pt>
                <c:pt idx="887">
                  <c:v>80</c:v>
                </c:pt>
                <c:pt idx="888">
                  <c:v>176.1</c:v>
                </c:pt>
                <c:pt idx="889">
                  <c:v>70.7</c:v>
                </c:pt>
                <c:pt idx="890">
                  <c:v>33.6</c:v>
                </c:pt>
                <c:pt idx="891">
                  <c:v>24.5</c:v>
                </c:pt>
                <c:pt idx="892">
                  <c:v>29.2</c:v>
                </c:pt>
                <c:pt idx="893">
                  <c:v>31.9</c:v>
                </c:pt>
                <c:pt idx="894">
                  <c:v>22.7</c:v>
                </c:pt>
                <c:pt idx="895">
                  <c:v>14.2</c:v>
                </c:pt>
                <c:pt idx="896">
                  <c:v>28.6</c:v>
                </c:pt>
                <c:pt idx="897">
                  <c:v>24.5</c:v>
                </c:pt>
                <c:pt idx="898">
                  <c:v>24.4</c:v>
                </c:pt>
                <c:pt idx="899">
                  <c:v>119.1</c:v>
                </c:pt>
                <c:pt idx="900">
                  <c:v>123.8</c:v>
                </c:pt>
                <c:pt idx="901">
                  <c:v>127.1</c:v>
                </c:pt>
                <c:pt idx="902">
                  <c:v>110.9</c:v>
                </c:pt>
                <c:pt idx="903">
                  <c:v>132.9</c:v>
                </c:pt>
                <c:pt idx="904">
                  <c:v>145.30000000000001</c:v>
                </c:pt>
                <c:pt idx="905">
                  <c:v>46.5</c:v>
                </c:pt>
                <c:pt idx="906">
                  <c:v>119.2</c:v>
                </c:pt>
                <c:pt idx="907">
                  <c:v>155.19999999999999</c:v>
                </c:pt>
                <c:pt idx="908">
                  <c:v>115.5</c:v>
                </c:pt>
                <c:pt idx="909">
                  <c:v>129.80000000000001</c:v>
                </c:pt>
                <c:pt idx="910">
                  <c:v>121.8</c:v>
                </c:pt>
                <c:pt idx="911">
                  <c:v>129.5</c:v>
                </c:pt>
                <c:pt idx="912">
                  <c:v>127</c:v>
                </c:pt>
                <c:pt idx="913">
                  <c:v>128.6</c:v>
                </c:pt>
                <c:pt idx="914">
                  <c:v>133.80000000000001</c:v>
                </c:pt>
                <c:pt idx="915">
                  <c:v>128.6</c:v>
                </c:pt>
                <c:pt idx="916">
                  <c:v>127</c:v>
                </c:pt>
                <c:pt idx="917">
                  <c:v>135.80000000000001</c:v>
                </c:pt>
                <c:pt idx="918">
                  <c:v>190.1</c:v>
                </c:pt>
                <c:pt idx="919">
                  <c:v>37.200000000000003</c:v>
                </c:pt>
                <c:pt idx="920">
                  <c:v>33.700000000000003</c:v>
                </c:pt>
                <c:pt idx="921">
                  <c:v>174.3</c:v>
                </c:pt>
                <c:pt idx="922">
                  <c:v>72.900000000000006</c:v>
                </c:pt>
                <c:pt idx="923">
                  <c:v>118</c:v>
                </c:pt>
                <c:pt idx="924">
                  <c:v>145.80000000000001</c:v>
                </c:pt>
                <c:pt idx="925">
                  <c:v>129.1</c:v>
                </c:pt>
                <c:pt idx="926">
                  <c:v>125.2</c:v>
                </c:pt>
                <c:pt idx="927">
                  <c:v>118.3</c:v>
                </c:pt>
                <c:pt idx="928">
                  <c:v>125.6</c:v>
                </c:pt>
                <c:pt idx="929">
                  <c:v>175.1</c:v>
                </c:pt>
                <c:pt idx="930">
                  <c:v>79.3</c:v>
                </c:pt>
                <c:pt idx="931">
                  <c:v>32.9</c:v>
                </c:pt>
                <c:pt idx="932">
                  <c:v>45.6</c:v>
                </c:pt>
                <c:pt idx="933">
                  <c:v>30.1</c:v>
                </c:pt>
                <c:pt idx="934">
                  <c:v>47.9</c:v>
                </c:pt>
                <c:pt idx="935">
                  <c:v>43.8</c:v>
                </c:pt>
                <c:pt idx="936">
                  <c:v>24.1</c:v>
                </c:pt>
                <c:pt idx="937">
                  <c:v>24.1</c:v>
                </c:pt>
                <c:pt idx="938">
                  <c:v>47.6</c:v>
                </c:pt>
                <c:pt idx="939">
                  <c:v>121.5</c:v>
                </c:pt>
                <c:pt idx="940">
                  <c:v>7.6</c:v>
                </c:pt>
                <c:pt idx="941">
                  <c:v>8.1999999999999993</c:v>
                </c:pt>
                <c:pt idx="942">
                  <c:v>44.8</c:v>
                </c:pt>
                <c:pt idx="943">
                  <c:v>203</c:v>
                </c:pt>
                <c:pt idx="944">
                  <c:v>47.9</c:v>
                </c:pt>
                <c:pt idx="945">
                  <c:v>11.2</c:v>
                </c:pt>
                <c:pt idx="946">
                  <c:v>46</c:v>
                </c:pt>
                <c:pt idx="947">
                  <c:v>13.8</c:v>
                </c:pt>
                <c:pt idx="948">
                  <c:v>23.4</c:v>
                </c:pt>
                <c:pt idx="949">
                  <c:v>13.8</c:v>
                </c:pt>
              </c:numCache>
            </c:numRef>
          </c:xVal>
          <c:yVal>
            <c:numRef>
              <c:f>'13c-daten'!$O$2:$O$951</c:f>
              <c:numCache>
                <c:formatCode>General</c:formatCode>
                <c:ptCount val="950"/>
                <c:pt idx="0">
                  <c:v>149.16999999999999</c:v>
                </c:pt>
                <c:pt idx="1">
                  <c:v>101.65</c:v>
                </c:pt>
                <c:pt idx="2">
                  <c:v>120.11</c:v>
                </c:pt>
                <c:pt idx="3">
                  <c:v>118</c:v>
                </c:pt>
                <c:pt idx="4">
                  <c:v>117.17</c:v>
                </c:pt>
                <c:pt idx="5">
                  <c:v>109.06</c:v>
                </c:pt>
                <c:pt idx="6">
                  <c:v>138.94</c:v>
                </c:pt>
                <c:pt idx="7">
                  <c:v>50.98</c:v>
                </c:pt>
                <c:pt idx="8">
                  <c:v>158.91999999999999</c:v>
                </c:pt>
                <c:pt idx="9">
                  <c:v>96.61</c:v>
                </c:pt>
                <c:pt idx="10">
                  <c:v>152.83000000000001</c:v>
                </c:pt>
                <c:pt idx="11">
                  <c:v>62.27</c:v>
                </c:pt>
                <c:pt idx="12">
                  <c:v>13.38</c:v>
                </c:pt>
                <c:pt idx="13">
                  <c:v>135.01</c:v>
                </c:pt>
                <c:pt idx="14">
                  <c:v>82.23</c:v>
                </c:pt>
                <c:pt idx="15">
                  <c:v>144.15</c:v>
                </c:pt>
                <c:pt idx="16">
                  <c:v>21.24</c:v>
                </c:pt>
                <c:pt idx="17">
                  <c:v>98.13</c:v>
                </c:pt>
                <c:pt idx="18">
                  <c:v>86.03</c:v>
                </c:pt>
                <c:pt idx="19">
                  <c:v>88.44</c:v>
                </c:pt>
                <c:pt idx="20">
                  <c:v>71.760000000000005</c:v>
                </c:pt>
                <c:pt idx="21">
                  <c:v>39.54</c:v>
                </c:pt>
                <c:pt idx="22">
                  <c:v>63.92</c:v>
                </c:pt>
                <c:pt idx="23">
                  <c:v>114.82</c:v>
                </c:pt>
                <c:pt idx="24">
                  <c:v>146.97</c:v>
                </c:pt>
                <c:pt idx="25">
                  <c:v>98.64</c:v>
                </c:pt>
                <c:pt idx="26">
                  <c:v>146.55000000000001</c:v>
                </c:pt>
                <c:pt idx="27">
                  <c:v>116.99</c:v>
                </c:pt>
                <c:pt idx="28">
                  <c:v>134.69</c:v>
                </c:pt>
                <c:pt idx="29">
                  <c:v>131.82</c:v>
                </c:pt>
                <c:pt idx="30">
                  <c:v>120.38</c:v>
                </c:pt>
                <c:pt idx="31">
                  <c:v>98.86</c:v>
                </c:pt>
                <c:pt idx="32">
                  <c:v>141.86000000000001</c:v>
                </c:pt>
                <c:pt idx="33">
                  <c:v>94.92</c:v>
                </c:pt>
                <c:pt idx="34">
                  <c:v>140.55000000000001</c:v>
                </c:pt>
                <c:pt idx="35">
                  <c:v>18.329999999999998</c:v>
                </c:pt>
                <c:pt idx="36">
                  <c:v>158.5</c:v>
                </c:pt>
                <c:pt idx="37">
                  <c:v>50.2</c:v>
                </c:pt>
                <c:pt idx="38">
                  <c:v>50.91</c:v>
                </c:pt>
                <c:pt idx="39">
                  <c:v>156.94</c:v>
                </c:pt>
                <c:pt idx="40">
                  <c:v>49.5</c:v>
                </c:pt>
                <c:pt idx="41">
                  <c:v>62.47</c:v>
                </c:pt>
                <c:pt idx="42">
                  <c:v>70.94</c:v>
                </c:pt>
                <c:pt idx="43">
                  <c:v>25.65</c:v>
                </c:pt>
                <c:pt idx="44">
                  <c:v>59.38</c:v>
                </c:pt>
                <c:pt idx="45">
                  <c:v>166.63</c:v>
                </c:pt>
                <c:pt idx="46">
                  <c:v>49.35</c:v>
                </c:pt>
                <c:pt idx="47">
                  <c:v>43.95</c:v>
                </c:pt>
                <c:pt idx="48">
                  <c:v>127.08</c:v>
                </c:pt>
                <c:pt idx="49">
                  <c:v>110.45</c:v>
                </c:pt>
                <c:pt idx="50">
                  <c:v>150.12</c:v>
                </c:pt>
                <c:pt idx="51">
                  <c:v>108.23</c:v>
                </c:pt>
                <c:pt idx="52">
                  <c:v>86.21</c:v>
                </c:pt>
                <c:pt idx="53">
                  <c:v>144.37</c:v>
                </c:pt>
                <c:pt idx="54">
                  <c:v>114.73</c:v>
                </c:pt>
                <c:pt idx="55">
                  <c:v>113.64</c:v>
                </c:pt>
                <c:pt idx="56">
                  <c:v>133.09</c:v>
                </c:pt>
                <c:pt idx="57">
                  <c:v>119.55</c:v>
                </c:pt>
                <c:pt idx="58">
                  <c:v>144.44999999999999</c:v>
                </c:pt>
                <c:pt idx="59">
                  <c:v>29.2</c:v>
                </c:pt>
                <c:pt idx="60">
                  <c:v>157.80000000000001</c:v>
                </c:pt>
                <c:pt idx="61">
                  <c:v>49.24</c:v>
                </c:pt>
                <c:pt idx="62">
                  <c:v>51.44</c:v>
                </c:pt>
                <c:pt idx="63">
                  <c:v>119.01</c:v>
                </c:pt>
                <c:pt idx="64">
                  <c:v>117.75</c:v>
                </c:pt>
                <c:pt idx="65">
                  <c:v>119.22</c:v>
                </c:pt>
                <c:pt idx="66">
                  <c:v>121.83</c:v>
                </c:pt>
                <c:pt idx="67">
                  <c:v>130.63999999999999</c:v>
                </c:pt>
                <c:pt idx="68">
                  <c:v>121.29</c:v>
                </c:pt>
                <c:pt idx="69">
                  <c:v>50.55</c:v>
                </c:pt>
                <c:pt idx="70">
                  <c:v>23.13</c:v>
                </c:pt>
                <c:pt idx="71">
                  <c:v>27.08</c:v>
                </c:pt>
                <c:pt idx="72">
                  <c:v>98.91</c:v>
                </c:pt>
                <c:pt idx="73">
                  <c:v>46.28</c:v>
                </c:pt>
                <c:pt idx="74">
                  <c:v>45.41</c:v>
                </c:pt>
                <c:pt idx="75">
                  <c:v>95.72</c:v>
                </c:pt>
                <c:pt idx="76">
                  <c:v>143.22999999999999</c:v>
                </c:pt>
                <c:pt idx="77">
                  <c:v>110.95</c:v>
                </c:pt>
                <c:pt idx="78">
                  <c:v>100.47</c:v>
                </c:pt>
                <c:pt idx="79">
                  <c:v>149</c:v>
                </c:pt>
                <c:pt idx="80">
                  <c:v>125.96</c:v>
                </c:pt>
                <c:pt idx="81">
                  <c:v>95.77</c:v>
                </c:pt>
                <c:pt idx="82">
                  <c:v>19.54</c:v>
                </c:pt>
                <c:pt idx="83">
                  <c:v>195.66</c:v>
                </c:pt>
                <c:pt idx="84">
                  <c:v>22.05</c:v>
                </c:pt>
                <c:pt idx="85">
                  <c:v>51.3</c:v>
                </c:pt>
                <c:pt idx="86">
                  <c:v>130.91</c:v>
                </c:pt>
                <c:pt idx="87">
                  <c:v>127.77</c:v>
                </c:pt>
                <c:pt idx="88">
                  <c:v>136.19</c:v>
                </c:pt>
                <c:pt idx="89">
                  <c:v>148.13</c:v>
                </c:pt>
                <c:pt idx="90">
                  <c:v>59.32</c:v>
                </c:pt>
                <c:pt idx="91">
                  <c:v>14.02</c:v>
                </c:pt>
                <c:pt idx="92">
                  <c:v>20.18</c:v>
                </c:pt>
                <c:pt idx="93">
                  <c:v>124.01</c:v>
                </c:pt>
                <c:pt idx="94">
                  <c:v>119.77</c:v>
                </c:pt>
                <c:pt idx="95">
                  <c:v>120.41</c:v>
                </c:pt>
                <c:pt idx="96">
                  <c:v>133.38</c:v>
                </c:pt>
                <c:pt idx="97">
                  <c:v>120.64</c:v>
                </c:pt>
                <c:pt idx="98">
                  <c:v>120.34</c:v>
                </c:pt>
                <c:pt idx="99">
                  <c:v>142.30000000000001</c:v>
                </c:pt>
                <c:pt idx="100">
                  <c:v>130.41999999999999</c:v>
                </c:pt>
                <c:pt idx="101">
                  <c:v>177.67</c:v>
                </c:pt>
                <c:pt idx="102">
                  <c:v>27.37</c:v>
                </c:pt>
                <c:pt idx="103">
                  <c:v>27.54</c:v>
                </c:pt>
                <c:pt idx="104">
                  <c:v>34.700000000000003</c:v>
                </c:pt>
                <c:pt idx="105">
                  <c:v>57.09</c:v>
                </c:pt>
                <c:pt idx="106">
                  <c:v>49.25</c:v>
                </c:pt>
                <c:pt idx="107">
                  <c:v>133.03</c:v>
                </c:pt>
                <c:pt idx="108">
                  <c:v>121.98</c:v>
                </c:pt>
                <c:pt idx="109">
                  <c:v>118.89</c:v>
                </c:pt>
                <c:pt idx="110">
                  <c:v>118.37</c:v>
                </c:pt>
                <c:pt idx="111">
                  <c:v>117.67</c:v>
                </c:pt>
                <c:pt idx="112">
                  <c:v>123.13</c:v>
                </c:pt>
                <c:pt idx="113">
                  <c:v>132.16999999999999</c:v>
                </c:pt>
                <c:pt idx="114">
                  <c:v>120.98</c:v>
                </c:pt>
                <c:pt idx="115">
                  <c:v>119.35</c:v>
                </c:pt>
                <c:pt idx="116">
                  <c:v>118.76</c:v>
                </c:pt>
                <c:pt idx="117">
                  <c:v>119.11</c:v>
                </c:pt>
                <c:pt idx="118">
                  <c:v>119.3</c:v>
                </c:pt>
                <c:pt idx="119">
                  <c:v>165.75</c:v>
                </c:pt>
                <c:pt idx="120">
                  <c:v>168.15</c:v>
                </c:pt>
                <c:pt idx="121">
                  <c:v>107.41</c:v>
                </c:pt>
                <c:pt idx="122">
                  <c:v>161.77000000000001</c:v>
                </c:pt>
                <c:pt idx="123">
                  <c:v>34.29</c:v>
                </c:pt>
                <c:pt idx="124">
                  <c:v>32.72</c:v>
                </c:pt>
                <c:pt idx="125">
                  <c:v>36.72</c:v>
                </c:pt>
                <c:pt idx="126">
                  <c:v>30.53</c:v>
                </c:pt>
                <c:pt idx="127">
                  <c:v>30.38</c:v>
                </c:pt>
                <c:pt idx="128">
                  <c:v>26.81</c:v>
                </c:pt>
                <c:pt idx="129">
                  <c:v>16.54</c:v>
                </c:pt>
                <c:pt idx="130">
                  <c:v>15.82</c:v>
                </c:pt>
                <c:pt idx="131">
                  <c:v>15.39</c:v>
                </c:pt>
                <c:pt idx="132">
                  <c:v>47.14</c:v>
                </c:pt>
                <c:pt idx="133">
                  <c:v>43.2</c:v>
                </c:pt>
                <c:pt idx="134">
                  <c:v>147.71</c:v>
                </c:pt>
                <c:pt idx="135">
                  <c:v>145.28</c:v>
                </c:pt>
                <c:pt idx="136">
                  <c:v>155.02000000000001</c:v>
                </c:pt>
                <c:pt idx="137">
                  <c:v>125.43</c:v>
                </c:pt>
                <c:pt idx="138">
                  <c:v>148.72999999999999</c:v>
                </c:pt>
                <c:pt idx="139">
                  <c:v>97.73</c:v>
                </c:pt>
                <c:pt idx="140">
                  <c:v>54.75</c:v>
                </c:pt>
                <c:pt idx="141">
                  <c:v>172.92</c:v>
                </c:pt>
                <c:pt idx="142">
                  <c:v>116.73</c:v>
                </c:pt>
                <c:pt idx="143">
                  <c:v>116.16</c:v>
                </c:pt>
                <c:pt idx="144">
                  <c:v>141.15</c:v>
                </c:pt>
                <c:pt idx="145">
                  <c:v>143.4</c:v>
                </c:pt>
                <c:pt idx="146">
                  <c:v>124.99</c:v>
                </c:pt>
                <c:pt idx="147">
                  <c:v>122.7</c:v>
                </c:pt>
                <c:pt idx="148">
                  <c:v>122.51</c:v>
                </c:pt>
                <c:pt idx="149">
                  <c:v>121.37</c:v>
                </c:pt>
                <c:pt idx="150">
                  <c:v>181.43</c:v>
                </c:pt>
                <c:pt idx="151">
                  <c:v>127.94</c:v>
                </c:pt>
                <c:pt idx="152">
                  <c:v>123.43</c:v>
                </c:pt>
                <c:pt idx="153">
                  <c:v>119.54</c:v>
                </c:pt>
                <c:pt idx="154">
                  <c:v>123.88</c:v>
                </c:pt>
                <c:pt idx="155">
                  <c:v>118.73</c:v>
                </c:pt>
                <c:pt idx="156">
                  <c:v>126.7</c:v>
                </c:pt>
                <c:pt idx="157">
                  <c:v>25.94</c:v>
                </c:pt>
                <c:pt idx="158">
                  <c:v>121.9</c:v>
                </c:pt>
                <c:pt idx="159">
                  <c:v>125.02</c:v>
                </c:pt>
                <c:pt idx="160">
                  <c:v>32.31</c:v>
                </c:pt>
                <c:pt idx="161">
                  <c:v>28.75</c:v>
                </c:pt>
                <c:pt idx="162">
                  <c:v>22.75</c:v>
                </c:pt>
                <c:pt idx="163">
                  <c:v>39.06</c:v>
                </c:pt>
                <c:pt idx="164">
                  <c:v>159.97999999999999</c:v>
                </c:pt>
                <c:pt idx="165">
                  <c:v>48.59</c:v>
                </c:pt>
                <c:pt idx="166">
                  <c:v>148.32</c:v>
                </c:pt>
                <c:pt idx="167">
                  <c:v>110.81</c:v>
                </c:pt>
                <c:pt idx="168">
                  <c:v>106.55</c:v>
                </c:pt>
                <c:pt idx="169">
                  <c:v>140.26</c:v>
                </c:pt>
                <c:pt idx="170">
                  <c:v>12.97</c:v>
                </c:pt>
                <c:pt idx="171">
                  <c:v>110.8</c:v>
                </c:pt>
                <c:pt idx="172">
                  <c:v>106.56</c:v>
                </c:pt>
                <c:pt idx="173">
                  <c:v>140.26</c:v>
                </c:pt>
                <c:pt idx="174">
                  <c:v>148.30000000000001</c:v>
                </c:pt>
                <c:pt idx="175">
                  <c:v>9.6300000000000008</c:v>
                </c:pt>
                <c:pt idx="176">
                  <c:v>12.98</c:v>
                </c:pt>
                <c:pt idx="177">
                  <c:v>9.64</c:v>
                </c:pt>
                <c:pt idx="178">
                  <c:v>135.80000000000001</c:v>
                </c:pt>
                <c:pt idx="179">
                  <c:v>134.75</c:v>
                </c:pt>
                <c:pt idx="180">
                  <c:v>104.54</c:v>
                </c:pt>
                <c:pt idx="181">
                  <c:v>117.1</c:v>
                </c:pt>
                <c:pt idx="182">
                  <c:v>120.65</c:v>
                </c:pt>
                <c:pt idx="183">
                  <c:v>103.49</c:v>
                </c:pt>
                <c:pt idx="184">
                  <c:v>138.32</c:v>
                </c:pt>
                <c:pt idx="185">
                  <c:v>106.82</c:v>
                </c:pt>
                <c:pt idx="186">
                  <c:v>154.34</c:v>
                </c:pt>
                <c:pt idx="187">
                  <c:v>37.6</c:v>
                </c:pt>
                <c:pt idx="188">
                  <c:v>119.9</c:v>
                </c:pt>
                <c:pt idx="189">
                  <c:v>107.55</c:v>
                </c:pt>
                <c:pt idx="190">
                  <c:v>132.22999999999999</c:v>
                </c:pt>
                <c:pt idx="191">
                  <c:v>134.4</c:v>
                </c:pt>
                <c:pt idx="192">
                  <c:v>107.32</c:v>
                </c:pt>
                <c:pt idx="193">
                  <c:v>113.69</c:v>
                </c:pt>
                <c:pt idx="194">
                  <c:v>71.900000000000006</c:v>
                </c:pt>
                <c:pt idx="195">
                  <c:v>157.47</c:v>
                </c:pt>
                <c:pt idx="196">
                  <c:v>142.1</c:v>
                </c:pt>
                <c:pt idx="197">
                  <c:v>110.5</c:v>
                </c:pt>
                <c:pt idx="198">
                  <c:v>136</c:v>
                </c:pt>
                <c:pt idx="199">
                  <c:v>127.67</c:v>
                </c:pt>
                <c:pt idx="200">
                  <c:v>122.77</c:v>
                </c:pt>
                <c:pt idx="201">
                  <c:v>103.88</c:v>
                </c:pt>
                <c:pt idx="202">
                  <c:v>16.95</c:v>
                </c:pt>
                <c:pt idx="203">
                  <c:v>11.28</c:v>
                </c:pt>
                <c:pt idx="204">
                  <c:v>155.81</c:v>
                </c:pt>
                <c:pt idx="205">
                  <c:v>18.45</c:v>
                </c:pt>
                <c:pt idx="206">
                  <c:v>154.77000000000001</c:v>
                </c:pt>
                <c:pt idx="207">
                  <c:v>18.670000000000002</c:v>
                </c:pt>
                <c:pt idx="208">
                  <c:v>153.07</c:v>
                </c:pt>
                <c:pt idx="209">
                  <c:v>135.5</c:v>
                </c:pt>
                <c:pt idx="210">
                  <c:v>188.49</c:v>
                </c:pt>
                <c:pt idx="211">
                  <c:v>28.13</c:v>
                </c:pt>
                <c:pt idx="212">
                  <c:v>188.48</c:v>
                </c:pt>
                <c:pt idx="213">
                  <c:v>28.13</c:v>
                </c:pt>
                <c:pt idx="214">
                  <c:v>23.7</c:v>
                </c:pt>
                <c:pt idx="215">
                  <c:v>23.69</c:v>
                </c:pt>
                <c:pt idx="216">
                  <c:v>31.75</c:v>
                </c:pt>
                <c:pt idx="217">
                  <c:v>130.26</c:v>
                </c:pt>
                <c:pt idx="218">
                  <c:v>106.79</c:v>
                </c:pt>
                <c:pt idx="219">
                  <c:v>116.95</c:v>
                </c:pt>
                <c:pt idx="220">
                  <c:v>107.95</c:v>
                </c:pt>
                <c:pt idx="221">
                  <c:v>147.88999999999999</c:v>
                </c:pt>
                <c:pt idx="222">
                  <c:v>102.66</c:v>
                </c:pt>
                <c:pt idx="223">
                  <c:v>130.66</c:v>
                </c:pt>
                <c:pt idx="224">
                  <c:v>118.19</c:v>
                </c:pt>
                <c:pt idx="225">
                  <c:v>30.39</c:v>
                </c:pt>
                <c:pt idx="226">
                  <c:v>23.63</c:v>
                </c:pt>
                <c:pt idx="227">
                  <c:v>119.16</c:v>
                </c:pt>
                <c:pt idx="228">
                  <c:v>128.28</c:v>
                </c:pt>
                <c:pt idx="229">
                  <c:v>33.200000000000003</c:v>
                </c:pt>
                <c:pt idx="230">
                  <c:v>37.17</c:v>
                </c:pt>
                <c:pt idx="231">
                  <c:v>196.09</c:v>
                </c:pt>
                <c:pt idx="232">
                  <c:v>30.96</c:v>
                </c:pt>
                <c:pt idx="233">
                  <c:v>51.01</c:v>
                </c:pt>
                <c:pt idx="234">
                  <c:v>115.51</c:v>
                </c:pt>
                <c:pt idx="235">
                  <c:v>124.86</c:v>
                </c:pt>
                <c:pt idx="236">
                  <c:v>124.58</c:v>
                </c:pt>
                <c:pt idx="237">
                  <c:v>115.65</c:v>
                </c:pt>
                <c:pt idx="238">
                  <c:v>124.34</c:v>
                </c:pt>
                <c:pt idx="239">
                  <c:v>124.44</c:v>
                </c:pt>
                <c:pt idx="240">
                  <c:v>156.62</c:v>
                </c:pt>
                <c:pt idx="241">
                  <c:v>156.15</c:v>
                </c:pt>
                <c:pt idx="242">
                  <c:v>43.14</c:v>
                </c:pt>
                <c:pt idx="243">
                  <c:v>96.21</c:v>
                </c:pt>
                <c:pt idx="244">
                  <c:v>143.97999999999999</c:v>
                </c:pt>
                <c:pt idx="245">
                  <c:v>109.56</c:v>
                </c:pt>
                <c:pt idx="246">
                  <c:v>98.74</c:v>
                </c:pt>
                <c:pt idx="247">
                  <c:v>29.67</c:v>
                </c:pt>
                <c:pt idx="248">
                  <c:v>62.39</c:v>
                </c:pt>
                <c:pt idx="249">
                  <c:v>14.45</c:v>
                </c:pt>
                <c:pt idx="250">
                  <c:v>145.09</c:v>
                </c:pt>
                <c:pt idx="251">
                  <c:v>97.43</c:v>
                </c:pt>
                <c:pt idx="252">
                  <c:v>135.68</c:v>
                </c:pt>
                <c:pt idx="253">
                  <c:v>90.6</c:v>
                </c:pt>
                <c:pt idx="254">
                  <c:v>144.35</c:v>
                </c:pt>
                <c:pt idx="255">
                  <c:v>111.88</c:v>
                </c:pt>
                <c:pt idx="256">
                  <c:v>31.42</c:v>
                </c:pt>
                <c:pt idx="257">
                  <c:v>124.85</c:v>
                </c:pt>
                <c:pt idx="258">
                  <c:v>126.55</c:v>
                </c:pt>
                <c:pt idx="259">
                  <c:v>120.91</c:v>
                </c:pt>
                <c:pt idx="260">
                  <c:v>104.7</c:v>
                </c:pt>
                <c:pt idx="261">
                  <c:v>141.91999999999999</c:v>
                </c:pt>
                <c:pt idx="262">
                  <c:v>105.89</c:v>
                </c:pt>
                <c:pt idx="263">
                  <c:v>126.72</c:v>
                </c:pt>
                <c:pt idx="264">
                  <c:v>128.28</c:v>
                </c:pt>
                <c:pt idx="265">
                  <c:v>122.8</c:v>
                </c:pt>
                <c:pt idx="266">
                  <c:v>110</c:v>
                </c:pt>
                <c:pt idx="267">
                  <c:v>106.12</c:v>
                </c:pt>
                <c:pt idx="268">
                  <c:v>136.36000000000001</c:v>
                </c:pt>
                <c:pt idx="269">
                  <c:v>135.52000000000001</c:v>
                </c:pt>
                <c:pt idx="270">
                  <c:v>103.49</c:v>
                </c:pt>
                <c:pt idx="271">
                  <c:v>51.38</c:v>
                </c:pt>
                <c:pt idx="272">
                  <c:v>156.75</c:v>
                </c:pt>
                <c:pt idx="273">
                  <c:v>88.71</c:v>
                </c:pt>
                <c:pt idx="274">
                  <c:v>156.16</c:v>
                </c:pt>
                <c:pt idx="275">
                  <c:v>141.1</c:v>
                </c:pt>
                <c:pt idx="276">
                  <c:v>108.96</c:v>
                </c:pt>
                <c:pt idx="277">
                  <c:v>172.75</c:v>
                </c:pt>
                <c:pt idx="278">
                  <c:v>126.83</c:v>
                </c:pt>
                <c:pt idx="279">
                  <c:v>130.80000000000001</c:v>
                </c:pt>
                <c:pt idx="280">
                  <c:v>172.49</c:v>
                </c:pt>
                <c:pt idx="281">
                  <c:v>51.42</c:v>
                </c:pt>
                <c:pt idx="282">
                  <c:v>51.73</c:v>
                </c:pt>
                <c:pt idx="283">
                  <c:v>12.57</c:v>
                </c:pt>
                <c:pt idx="284">
                  <c:v>33.36</c:v>
                </c:pt>
                <c:pt idx="285">
                  <c:v>67.56</c:v>
                </c:pt>
                <c:pt idx="286">
                  <c:v>33.36</c:v>
                </c:pt>
                <c:pt idx="287">
                  <c:v>12.57</c:v>
                </c:pt>
                <c:pt idx="288">
                  <c:v>138.18</c:v>
                </c:pt>
                <c:pt idx="289">
                  <c:v>101.31</c:v>
                </c:pt>
                <c:pt idx="290">
                  <c:v>116.41</c:v>
                </c:pt>
                <c:pt idx="291">
                  <c:v>111.92</c:v>
                </c:pt>
                <c:pt idx="292">
                  <c:v>111.87</c:v>
                </c:pt>
                <c:pt idx="293">
                  <c:v>129.1</c:v>
                </c:pt>
                <c:pt idx="294">
                  <c:v>116.04</c:v>
                </c:pt>
                <c:pt idx="295">
                  <c:v>110.64</c:v>
                </c:pt>
                <c:pt idx="296">
                  <c:v>126.59</c:v>
                </c:pt>
                <c:pt idx="297">
                  <c:v>114.02</c:v>
                </c:pt>
                <c:pt idx="298">
                  <c:v>103.41</c:v>
                </c:pt>
                <c:pt idx="299">
                  <c:v>99.2</c:v>
                </c:pt>
                <c:pt idx="300">
                  <c:v>142.97</c:v>
                </c:pt>
                <c:pt idx="301">
                  <c:v>80.33</c:v>
                </c:pt>
                <c:pt idx="302">
                  <c:v>122.76</c:v>
                </c:pt>
                <c:pt idx="303">
                  <c:v>113.24</c:v>
                </c:pt>
                <c:pt idx="304">
                  <c:v>137.19999999999999</c:v>
                </c:pt>
                <c:pt idx="305">
                  <c:v>122.23</c:v>
                </c:pt>
                <c:pt idx="306">
                  <c:v>120.14</c:v>
                </c:pt>
                <c:pt idx="307">
                  <c:v>118.94</c:v>
                </c:pt>
                <c:pt idx="308">
                  <c:v>118.29</c:v>
                </c:pt>
                <c:pt idx="309">
                  <c:v>119.43</c:v>
                </c:pt>
                <c:pt idx="310">
                  <c:v>119.31</c:v>
                </c:pt>
                <c:pt idx="311">
                  <c:v>119.75</c:v>
                </c:pt>
                <c:pt idx="312">
                  <c:v>117.75</c:v>
                </c:pt>
                <c:pt idx="313">
                  <c:v>119.39</c:v>
                </c:pt>
                <c:pt idx="314">
                  <c:v>117.76</c:v>
                </c:pt>
                <c:pt idx="315">
                  <c:v>134.07</c:v>
                </c:pt>
                <c:pt idx="316">
                  <c:v>110.47</c:v>
                </c:pt>
                <c:pt idx="317">
                  <c:v>110.47</c:v>
                </c:pt>
                <c:pt idx="318">
                  <c:v>134.07</c:v>
                </c:pt>
                <c:pt idx="319">
                  <c:v>143.47999999999999</c:v>
                </c:pt>
                <c:pt idx="320">
                  <c:v>143.47999999999999</c:v>
                </c:pt>
                <c:pt idx="321">
                  <c:v>101.77</c:v>
                </c:pt>
                <c:pt idx="322">
                  <c:v>101.77</c:v>
                </c:pt>
                <c:pt idx="323">
                  <c:v>35.43</c:v>
                </c:pt>
                <c:pt idx="324">
                  <c:v>12.56</c:v>
                </c:pt>
                <c:pt idx="325">
                  <c:v>35.43</c:v>
                </c:pt>
                <c:pt idx="326">
                  <c:v>12.56</c:v>
                </c:pt>
                <c:pt idx="327">
                  <c:v>66.34</c:v>
                </c:pt>
                <c:pt idx="328">
                  <c:v>39.11</c:v>
                </c:pt>
                <c:pt idx="329">
                  <c:v>24.61</c:v>
                </c:pt>
                <c:pt idx="330">
                  <c:v>32.93</c:v>
                </c:pt>
                <c:pt idx="331">
                  <c:v>42.93</c:v>
                </c:pt>
                <c:pt idx="332">
                  <c:v>31.78</c:v>
                </c:pt>
                <c:pt idx="333">
                  <c:v>131.56</c:v>
                </c:pt>
                <c:pt idx="334">
                  <c:v>108.94</c:v>
                </c:pt>
                <c:pt idx="335">
                  <c:v>161.34</c:v>
                </c:pt>
                <c:pt idx="336">
                  <c:v>49.19</c:v>
                </c:pt>
                <c:pt idx="337">
                  <c:v>158.80000000000001</c:v>
                </c:pt>
                <c:pt idx="338">
                  <c:v>48.94</c:v>
                </c:pt>
                <c:pt idx="339">
                  <c:v>138.77000000000001</c:v>
                </c:pt>
                <c:pt idx="340">
                  <c:v>127.52</c:v>
                </c:pt>
                <c:pt idx="341">
                  <c:v>103.55</c:v>
                </c:pt>
                <c:pt idx="342">
                  <c:v>125.33</c:v>
                </c:pt>
                <c:pt idx="343">
                  <c:v>108.46</c:v>
                </c:pt>
                <c:pt idx="344">
                  <c:v>100.32</c:v>
                </c:pt>
                <c:pt idx="345">
                  <c:v>51.34</c:v>
                </c:pt>
                <c:pt idx="346">
                  <c:v>22.01</c:v>
                </c:pt>
                <c:pt idx="347">
                  <c:v>23.9</c:v>
                </c:pt>
                <c:pt idx="348">
                  <c:v>19.25</c:v>
                </c:pt>
                <c:pt idx="349">
                  <c:v>49.06</c:v>
                </c:pt>
                <c:pt idx="350">
                  <c:v>59.84</c:v>
                </c:pt>
                <c:pt idx="351">
                  <c:v>57.86</c:v>
                </c:pt>
                <c:pt idx="352">
                  <c:v>75.709999999999994</c:v>
                </c:pt>
                <c:pt idx="353">
                  <c:v>128.41</c:v>
                </c:pt>
                <c:pt idx="354">
                  <c:v>122.8</c:v>
                </c:pt>
                <c:pt idx="355">
                  <c:v>63.17</c:v>
                </c:pt>
                <c:pt idx="356">
                  <c:v>159.22</c:v>
                </c:pt>
                <c:pt idx="357">
                  <c:v>49.06</c:v>
                </c:pt>
                <c:pt idx="358">
                  <c:v>160.1</c:v>
                </c:pt>
                <c:pt idx="359">
                  <c:v>30.78</c:v>
                </c:pt>
                <c:pt idx="360">
                  <c:v>34.340000000000003</c:v>
                </c:pt>
                <c:pt idx="361">
                  <c:v>156.16</c:v>
                </c:pt>
                <c:pt idx="362">
                  <c:v>20.64</c:v>
                </c:pt>
                <c:pt idx="363">
                  <c:v>45.14</c:v>
                </c:pt>
                <c:pt idx="364">
                  <c:v>183.97</c:v>
                </c:pt>
                <c:pt idx="365">
                  <c:v>49.74</c:v>
                </c:pt>
                <c:pt idx="366">
                  <c:v>137.08000000000001</c:v>
                </c:pt>
                <c:pt idx="367">
                  <c:v>119.74</c:v>
                </c:pt>
                <c:pt idx="368">
                  <c:v>186.29</c:v>
                </c:pt>
                <c:pt idx="369">
                  <c:v>46.03</c:v>
                </c:pt>
                <c:pt idx="370">
                  <c:v>7.86</c:v>
                </c:pt>
                <c:pt idx="371">
                  <c:v>41.19</c:v>
                </c:pt>
                <c:pt idx="372">
                  <c:v>131.56</c:v>
                </c:pt>
                <c:pt idx="373">
                  <c:v>126.51</c:v>
                </c:pt>
                <c:pt idx="374">
                  <c:v>64.75</c:v>
                </c:pt>
                <c:pt idx="375">
                  <c:v>60.6</c:v>
                </c:pt>
                <c:pt idx="376">
                  <c:v>62.39</c:v>
                </c:pt>
                <c:pt idx="377">
                  <c:v>137.31</c:v>
                </c:pt>
                <c:pt idx="378">
                  <c:v>117.36</c:v>
                </c:pt>
                <c:pt idx="379">
                  <c:v>64.209999999999994</c:v>
                </c:pt>
                <c:pt idx="380">
                  <c:v>19.43</c:v>
                </c:pt>
                <c:pt idx="381">
                  <c:v>100.85</c:v>
                </c:pt>
                <c:pt idx="382">
                  <c:v>145.08000000000001</c:v>
                </c:pt>
                <c:pt idx="383">
                  <c:v>132.43</c:v>
                </c:pt>
                <c:pt idx="384">
                  <c:v>128.55000000000001</c:v>
                </c:pt>
                <c:pt idx="385">
                  <c:v>112.81</c:v>
                </c:pt>
                <c:pt idx="386">
                  <c:v>116.41</c:v>
                </c:pt>
                <c:pt idx="387">
                  <c:v>128.83000000000001</c:v>
                </c:pt>
                <c:pt idx="388">
                  <c:v>106.82</c:v>
                </c:pt>
                <c:pt idx="389">
                  <c:v>157.97999999999999</c:v>
                </c:pt>
                <c:pt idx="390">
                  <c:v>134.96</c:v>
                </c:pt>
                <c:pt idx="391">
                  <c:v>15.35</c:v>
                </c:pt>
                <c:pt idx="392">
                  <c:v>153.80000000000001</c:v>
                </c:pt>
                <c:pt idx="393">
                  <c:v>59.32</c:v>
                </c:pt>
                <c:pt idx="394">
                  <c:v>13.36</c:v>
                </c:pt>
                <c:pt idx="395">
                  <c:v>116.5</c:v>
                </c:pt>
                <c:pt idx="396">
                  <c:v>129.05000000000001</c:v>
                </c:pt>
                <c:pt idx="397">
                  <c:v>108.18</c:v>
                </c:pt>
                <c:pt idx="398">
                  <c:v>152.22999999999999</c:v>
                </c:pt>
                <c:pt idx="399">
                  <c:v>100.48</c:v>
                </c:pt>
                <c:pt idx="400">
                  <c:v>133.35</c:v>
                </c:pt>
                <c:pt idx="401">
                  <c:v>135.63</c:v>
                </c:pt>
                <c:pt idx="402">
                  <c:v>70.290000000000006</c:v>
                </c:pt>
                <c:pt idx="403">
                  <c:v>16.27</c:v>
                </c:pt>
                <c:pt idx="404">
                  <c:v>51.83</c:v>
                </c:pt>
                <c:pt idx="405">
                  <c:v>157.82</c:v>
                </c:pt>
                <c:pt idx="406">
                  <c:v>92.55</c:v>
                </c:pt>
                <c:pt idx="407">
                  <c:v>150.38</c:v>
                </c:pt>
                <c:pt idx="408">
                  <c:v>104.86</c:v>
                </c:pt>
                <c:pt idx="409">
                  <c:v>119.7</c:v>
                </c:pt>
                <c:pt idx="410">
                  <c:v>126.47</c:v>
                </c:pt>
                <c:pt idx="411">
                  <c:v>14.23</c:v>
                </c:pt>
                <c:pt idx="412">
                  <c:v>125.26</c:v>
                </c:pt>
                <c:pt idx="413">
                  <c:v>101.54</c:v>
                </c:pt>
                <c:pt idx="414">
                  <c:v>149.19</c:v>
                </c:pt>
                <c:pt idx="415">
                  <c:v>110.34</c:v>
                </c:pt>
                <c:pt idx="416">
                  <c:v>116.54</c:v>
                </c:pt>
                <c:pt idx="417">
                  <c:v>51.02</c:v>
                </c:pt>
                <c:pt idx="418">
                  <c:v>134.69</c:v>
                </c:pt>
                <c:pt idx="419">
                  <c:v>115.68</c:v>
                </c:pt>
                <c:pt idx="420">
                  <c:v>114.68</c:v>
                </c:pt>
                <c:pt idx="421">
                  <c:v>138.62</c:v>
                </c:pt>
                <c:pt idx="422">
                  <c:v>16.059999999999999</c:v>
                </c:pt>
                <c:pt idx="423">
                  <c:v>30.54</c:v>
                </c:pt>
                <c:pt idx="424">
                  <c:v>140.47</c:v>
                </c:pt>
                <c:pt idx="425">
                  <c:v>104.1</c:v>
                </c:pt>
                <c:pt idx="426">
                  <c:v>109.59</c:v>
                </c:pt>
                <c:pt idx="427">
                  <c:v>138.05000000000001</c:v>
                </c:pt>
                <c:pt idx="428">
                  <c:v>11.31</c:v>
                </c:pt>
                <c:pt idx="429">
                  <c:v>10.050000000000001</c:v>
                </c:pt>
                <c:pt idx="430">
                  <c:v>138.85</c:v>
                </c:pt>
                <c:pt idx="431">
                  <c:v>131.16</c:v>
                </c:pt>
                <c:pt idx="432">
                  <c:v>117.93</c:v>
                </c:pt>
                <c:pt idx="433">
                  <c:v>130.19</c:v>
                </c:pt>
                <c:pt idx="434">
                  <c:v>114.72</c:v>
                </c:pt>
                <c:pt idx="435">
                  <c:v>120.12</c:v>
                </c:pt>
                <c:pt idx="436">
                  <c:v>121.13</c:v>
                </c:pt>
                <c:pt idx="437">
                  <c:v>121.09</c:v>
                </c:pt>
                <c:pt idx="438">
                  <c:v>117.78</c:v>
                </c:pt>
                <c:pt idx="439">
                  <c:v>108.19</c:v>
                </c:pt>
                <c:pt idx="440">
                  <c:v>119.96</c:v>
                </c:pt>
                <c:pt idx="441">
                  <c:v>115.36</c:v>
                </c:pt>
                <c:pt idx="442">
                  <c:v>120.62</c:v>
                </c:pt>
                <c:pt idx="443">
                  <c:v>108.89</c:v>
                </c:pt>
                <c:pt idx="444">
                  <c:v>114.97</c:v>
                </c:pt>
                <c:pt idx="445">
                  <c:v>115.81</c:v>
                </c:pt>
                <c:pt idx="446">
                  <c:v>116.44</c:v>
                </c:pt>
                <c:pt idx="447">
                  <c:v>113.36</c:v>
                </c:pt>
                <c:pt idx="448">
                  <c:v>126.11</c:v>
                </c:pt>
                <c:pt idx="449">
                  <c:v>135.72999999999999</c:v>
                </c:pt>
                <c:pt idx="450">
                  <c:v>123.16</c:v>
                </c:pt>
                <c:pt idx="451">
                  <c:v>122.72</c:v>
                </c:pt>
                <c:pt idx="452">
                  <c:v>90.25</c:v>
                </c:pt>
                <c:pt idx="453">
                  <c:v>142.84</c:v>
                </c:pt>
                <c:pt idx="454">
                  <c:v>74.900000000000006</c:v>
                </c:pt>
                <c:pt idx="455">
                  <c:v>126.55</c:v>
                </c:pt>
                <c:pt idx="456">
                  <c:v>130.31</c:v>
                </c:pt>
                <c:pt idx="457">
                  <c:v>116.8</c:v>
                </c:pt>
                <c:pt idx="458">
                  <c:v>119.28</c:v>
                </c:pt>
                <c:pt idx="459">
                  <c:v>119.82</c:v>
                </c:pt>
                <c:pt idx="460">
                  <c:v>119.77</c:v>
                </c:pt>
                <c:pt idx="461">
                  <c:v>119.48</c:v>
                </c:pt>
                <c:pt idx="462">
                  <c:v>120.2</c:v>
                </c:pt>
                <c:pt idx="463">
                  <c:v>119.69</c:v>
                </c:pt>
                <c:pt idx="464">
                  <c:v>119.95</c:v>
                </c:pt>
                <c:pt idx="465">
                  <c:v>120.24</c:v>
                </c:pt>
                <c:pt idx="466">
                  <c:v>120.45</c:v>
                </c:pt>
                <c:pt idx="467">
                  <c:v>143.99</c:v>
                </c:pt>
                <c:pt idx="468">
                  <c:v>38.56</c:v>
                </c:pt>
                <c:pt idx="469">
                  <c:v>75.510000000000005</c:v>
                </c:pt>
                <c:pt idx="470">
                  <c:v>148.49</c:v>
                </c:pt>
                <c:pt idx="471">
                  <c:v>59.79</c:v>
                </c:pt>
                <c:pt idx="472">
                  <c:v>12.95</c:v>
                </c:pt>
                <c:pt idx="473">
                  <c:v>156.51</c:v>
                </c:pt>
                <c:pt idx="474">
                  <c:v>97.44</c:v>
                </c:pt>
                <c:pt idx="475">
                  <c:v>66.8</c:v>
                </c:pt>
                <c:pt idx="476">
                  <c:v>69.430000000000007</c:v>
                </c:pt>
                <c:pt idx="477">
                  <c:v>71.599999999999994</c:v>
                </c:pt>
                <c:pt idx="478">
                  <c:v>65.900000000000006</c:v>
                </c:pt>
                <c:pt idx="479">
                  <c:v>66.86</c:v>
                </c:pt>
                <c:pt idx="480">
                  <c:v>139.62</c:v>
                </c:pt>
                <c:pt idx="481">
                  <c:v>142.30000000000001</c:v>
                </c:pt>
                <c:pt idx="482">
                  <c:v>106.25</c:v>
                </c:pt>
                <c:pt idx="483">
                  <c:v>101.68</c:v>
                </c:pt>
                <c:pt idx="484">
                  <c:v>113.24</c:v>
                </c:pt>
                <c:pt idx="485">
                  <c:v>140.24</c:v>
                </c:pt>
                <c:pt idx="486">
                  <c:v>161.71</c:v>
                </c:pt>
                <c:pt idx="487">
                  <c:v>106.97</c:v>
                </c:pt>
                <c:pt idx="488">
                  <c:v>145.32</c:v>
                </c:pt>
                <c:pt idx="489">
                  <c:v>88.72</c:v>
                </c:pt>
                <c:pt idx="490">
                  <c:v>148.6</c:v>
                </c:pt>
                <c:pt idx="491">
                  <c:v>132.9</c:v>
                </c:pt>
                <c:pt idx="492">
                  <c:v>148.81</c:v>
                </c:pt>
                <c:pt idx="493">
                  <c:v>58.15</c:v>
                </c:pt>
                <c:pt idx="494">
                  <c:v>51.71</c:v>
                </c:pt>
                <c:pt idx="495">
                  <c:v>57.08</c:v>
                </c:pt>
                <c:pt idx="496">
                  <c:v>51.83</c:v>
                </c:pt>
                <c:pt idx="497">
                  <c:v>142.27000000000001</c:v>
                </c:pt>
                <c:pt idx="498">
                  <c:v>102.43</c:v>
                </c:pt>
                <c:pt idx="499">
                  <c:v>114.87</c:v>
                </c:pt>
                <c:pt idx="500">
                  <c:v>127.98</c:v>
                </c:pt>
                <c:pt idx="501">
                  <c:v>120.67</c:v>
                </c:pt>
                <c:pt idx="502">
                  <c:v>139.34</c:v>
                </c:pt>
                <c:pt idx="503">
                  <c:v>56.34</c:v>
                </c:pt>
                <c:pt idx="504">
                  <c:v>127.36</c:v>
                </c:pt>
                <c:pt idx="505">
                  <c:v>128.24</c:v>
                </c:pt>
                <c:pt idx="506">
                  <c:v>55.82</c:v>
                </c:pt>
                <c:pt idx="507">
                  <c:v>54.22</c:v>
                </c:pt>
                <c:pt idx="508">
                  <c:v>22.24</c:v>
                </c:pt>
                <c:pt idx="509">
                  <c:v>31.01</c:v>
                </c:pt>
                <c:pt idx="510">
                  <c:v>57.75</c:v>
                </c:pt>
                <c:pt idx="511">
                  <c:v>37.6</c:v>
                </c:pt>
                <c:pt idx="512">
                  <c:v>126.58</c:v>
                </c:pt>
                <c:pt idx="513">
                  <c:v>125.32</c:v>
                </c:pt>
                <c:pt idx="514">
                  <c:v>100.81</c:v>
                </c:pt>
                <c:pt idx="515">
                  <c:v>147.16999999999999</c:v>
                </c:pt>
                <c:pt idx="516">
                  <c:v>109.22</c:v>
                </c:pt>
                <c:pt idx="517">
                  <c:v>119.83</c:v>
                </c:pt>
                <c:pt idx="518">
                  <c:v>50.81</c:v>
                </c:pt>
                <c:pt idx="519">
                  <c:v>50.89</c:v>
                </c:pt>
                <c:pt idx="520">
                  <c:v>156.22999999999999</c:v>
                </c:pt>
                <c:pt idx="521">
                  <c:v>132.11000000000001</c:v>
                </c:pt>
                <c:pt idx="522">
                  <c:v>115.76</c:v>
                </c:pt>
                <c:pt idx="523">
                  <c:v>101.55</c:v>
                </c:pt>
                <c:pt idx="524">
                  <c:v>122.76</c:v>
                </c:pt>
                <c:pt idx="525">
                  <c:v>122.4</c:v>
                </c:pt>
                <c:pt idx="526">
                  <c:v>120.27</c:v>
                </c:pt>
                <c:pt idx="527">
                  <c:v>118.84</c:v>
                </c:pt>
                <c:pt idx="528">
                  <c:v>119.5</c:v>
                </c:pt>
                <c:pt idx="529">
                  <c:v>117.73</c:v>
                </c:pt>
                <c:pt idx="530">
                  <c:v>48.19</c:v>
                </c:pt>
                <c:pt idx="531">
                  <c:v>36.31</c:v>
                </c:pt>
                <c:pt idx="532">
                  <c:v>180.56</c:v>
                </c:pt>
                <c:pt idx="533">
                  <c:v>126.87</c:v>
                </c:pt>
                <c:pt idx="534">
                  <c:v>120.69</c:v>
                </c:pt>
                <c:pt idx="535">
                  <c:v>120.41</c:v>
                </c:pt>
                <c:pt idx="536">
                  <c:v>124.22</c:v>
                </c:pt>
                <c:pt idx="537">
                  <c:v>119.35</c:v>
                </c:pt>
                <c:pt idx="538">
                  <c:v>119.18</c:v>
                </c:pt>
                <c:pt idx="539">
                  <c:v>50</c:v>
                </c:pt>
                <c:pt idx="540">
                  <c:v>37.94</c:v>
                </c:pt>
                <c:pt idx="541">
                  <c:v>150.55000000000001</c:v>
                </c:pt>
                <c:pt idx="542">
                  <c:v>106.72</c:v>
                </c:pt>
                <c:pt idx="543">
                  <c:v>152.99</c:v>
                </c:pt>
                <c:pt idx="544">
                  <c:v>29.85</c:v>
                </c:pt>
                <c:pt idx="545">
                  <c:v>26.75</c:v>
                </c:pt>
                <c:pt idx="546">
                  <c:v>141.94</c:v>
                </c:pt>
                <c:pt idx="547">
                  <c:v>61.73</c:v>
                </c:pt>
                <c:pt idx="548">
                  <c:v>13.07</c:v>
                </c:pt>
                <c:pt idx="549">
                  <c:v>141.06</c:v>
                </c:pt>
                <c:pt idx="550">
                  <c:v>133.21</c:v>
                </c:pt>
                <c:pt idx="551">
                  <c:v>124.66</c:v>
                </c:pt>
                <c:pt idx="552">
                  <c:v>115.66</c:v>
                </c:pt>
                <c:pt idx="553">
                  <c:v>140.27000000000001</c:v>
                </c:pt>
                <c:pt idx="554">
                  <c:v>62.68</c:v>
                </c:pt>
                <c:pt idx="555">
                  <c:v>34.880000000000003</c:v>
                </c:pt>
                <c:pt idx="556">
                  <c:v>27.39</c:v>
                </c:pt>
                <c:pt idx="557">
                  <c:v>65.37</c:v>
                </c:pt>
                <c:pt idx="558">
                  <c:v>16.829999999999998</c:v>
                </c:pt>
                <c:pt idx="559">
                  <c:v>12.35</c:v>
                </c:pt>
                <c:pt idx="560">
                  <c:v>34.369999999999997</c:v>
                </c:pt>
                <c:pt idx="561">
                  <c:v>134.4</c:v>
                </c:pt>
                <c:pt idx="562">
                  <c:v>141.35</c:v>
                </c:pt>
                <c:pt idx="563">
                  <c:v>140.57</c:v>
                </c:pt>
                <c:pt idx="564">
                  <c:v>136.82</c:v>
                </c:pt>
                <c:pt idx="565">
                  <c:v>178.89</c:v>
                </c:pt>
                <c:pt idx="566">
                  <c:v>120.71</c:v>
                </c:pt>
                <c:pt idx="567">
                  <c:v>128.19</c:v>
                </c:pt>
                <c:pt idx="568">
                  <c:v>105.33</c:v>
                </c:pt>
                <c:pt idx="569">
                  <c:v>149.15</c:v>
                </c:pt>
                <c:pt idx="570">
                  <c:v>105.36</c:v>
                </c:pt>
                <c:pt idx="571">
                  <c:v>125.72</c:v>
                </c:pt>
                <c:pt idx="572">
                  <c:v>120.38</c:v>
                </c:pt>
                <c:pt idx="573">
                  <c:v>122.42</c:v>
                </c:pt>
                <c:pt idx="574">
                  <c:v>106.46</c:v>
                </c:pt>
                <c:pt idx="575">
                  <c:v>147.41</c:v>
                </c:pt>
                <c:pt idx="576">
                  <c:v>107.15</c:v>
                </c:pt>
                <c:pt idx="577">
                  <c:v>119.98</c:v>
                </c:pt>
                <c:pt idx="578">
                  <c:v>124.37</c:v>
                </c:pt>
                <c:pt idx="579">
                  <c:v>125.18</c:v>
                </c:pt>
                <c:pt idx="580">
                  <c:v>106.73</c:v>
                </c:pt>
                <c:pt idx="581">
                  <c:v>124.77</c:v>
                </c:pt>
                <c:pt idx="582">
                  <c:v>106.14</c:v>
                </c:pt>
                <c:pt idx="583">
                  <c:v>144.01</c:v>
                </c:pt>
                <c:pt idx="584">
                  <c:v>136.33000000000001</c:v>
                </c:pt>
                <c:pt idx="585">
                  <c:v>107.95</c:v>
                </c:pt>
                <c:pt idx="586">
                  <c:v>106.84</c:v>
                </c:pt>
                <c:pt idx="587">
                  <c:v>144.94</c:v>
                </c:pt>
                <c:pt idx="588">
                  <c:v>109.28</c:v>
                </c:pt>
                <c:pt idx="589">
                  <c:v>128</c:v>
                </c:pt>
                <c:pt idx="590">
                  <c:v>105.31</c:v>
                </c:pt>
                <c:pt idx="591">
                  <c:v>44.86</c:v>
                </c:pt>
                <c:pt idx="592">
                  <c:v>46.49</c:v>
                </c:pt>
                <c:pt idx="593">
                  <c:v>53.25</c:v>
                </c:pt>
                <c:pt idx="594">
                  <c:v>48.04</c:v>
                </c:pt>
                <c:pt idx="595">
                  <c:v>56</c:v>
                </c:pt>
                <c:pt idx="596">
                  <c:v>27.77</c:v>
                </c:pt>
                <c:pt idx="597">
                  <c:v>29.92</c:v>
                </c:pt>
                <c:pt idx="598">
                  <c:v>24.97</c:v>
                </c:pt>
                <c:pt idx="599">
                  <c:v>15.24</c:v>
                </c:pt>
                <c:pt idx="600">
                  <c:v>74.790000000000006</c:v>
                </c:pt>
                <c:pt idx="601">
                  <c:v>140.07</c:v>
                </c:pt>
                <c:pt idx="602">
                  <c:v>74.790000000000006</c:v>
                </c:pt>
                <c:pt idx="603">
                  <c:v>119.4</c:v>
                </c:pt>
                <c:pt idx="604">
                  <c:v>124.09</c:v>
                </c:pt>
                <c:pt idx="605">
                  <c:v>119.88</c:v>
                </c:pt>
                <c:pt idx="606">
                  <c:v>119.99</c:v>
                </c:pt>
                <c:pt idx="607">
                  <c:v>127.66</c:v>
                </c:pt>
                <c:pt idx="608">
                  <c:v>119.34</c:v>
                </c:pt>
                <c:pt idx="609">
                  <c:v>178.9</c:v>
                </c:pt>
                <c:pt idx="610">
                  <c:v>30.51</c:v>
                </c:pt>
                <c:pt idx="611">
                  <c:v>37.14</c:v>
                </c:pt>
                <c:pt idx="612">
                  <c:v>136.44999999999999</c:v>
                </c:pt>
                <c:pt idx="613">
                  <c:v>117.4</c:v>
                </c:pt>
                <c:pt idx="614">
                  <c:v>141.52000000000001</c:v>
                </c:pt>
                <c:pt idx="615">
                  <c:v>140.1</c:v>
                </c:pt>
                <c:pt idx="616">
                  <c:v>116.7</c:v>
                </c:pt>
                <c:pt idx="617">
                  <c:v>118.03</c:v>
                </c:pt>
                <c:pt idx="618">
                  <c:v>108.98</c:v>
                </c:pt>
                <c:pt idx="619">
                  <c:v>146.32</c:v>
                </c:pt>
                <c:pt idx="620">
                  <c:v>101.46</c:v>
                </c:pt>
                <c:pt idx="621">
                  <c:v>118.94</c:v>
                </c:pt>
                <c:pt idx="622">
                  <c:v>126.37</c:v>
                </c:pt>
                <c:pt idx="623">
                  <c:v>60.08</c:v>
                </c:pt>
                <c:pt idx="624">
                  <c:v>17.34</c:v>
                </c:pt>
                <c:pt idx="625">
                  <c:v>101.08</c:v>
                </c:pt>
                <c:pt idx="626">
                  <c:v>71.81</c:v>
                </c:pt>
                <c:pt idx="627">
                  <c:v>54.56</c:v>
                </c:pt>
                <c:pt idx="628">
                  <c:v>65.73</c:v>
                </c:pt>
                <c:pt idx="629">
                  <c:v>145.19999999999999</c:v>
                </c:pt>
                <c:pt idx="630">
                  <c:v>127.99</c:v>
                </c:pt>
                <c:pt idx="631">
                  <c:v>131.53</c:v>
                </c:pt>
                <c:pt idx="632">
                  <c:v>118.6</c:v>
                </c:pt>
                <c:pt idx="633">
                  <c:v>123.76</c:v>
                </c:pt>
                <c:pt idx="634">
                  <c:v>137.59</c:v>
                </c:pt>
                <c:pt idx="635">
                  <c:v>119.28</c:v>
                </c:pt>
                <c:pt idx="636">
                  <c:v>157.31</c:v>
                </c:pt>
                <c:pt idx="637">
                  <c:v>77.64</c:v>
                </c:pt>
                <c:pt idx="638">
                  <c:v>130.06</c:v>
                </c:pt>
                <c:pt idx="639">
                  <c:v>119.12</c:v>
                </c:pt>
                <c:pt idx="640">
                  <c:v>119.64</c:v>
                </c:pt>
                <c:pt idx="641">
                  <c:v>119.61</c:v>
                </c:pt>
                <c:pt idx="642">
                  <c:v>119.95</c:v>
                </c:pt>
                <c:pt idx="643">
                  <c:v>124.36</c:v>
                </c:pt>
                <c:pt idx="644">
                  <c:v>23.28</c:v>
                </c:pt>
                <c:pt idx="645">
                  <c:v>23.11</c:v>
                </c:pt>
                <c:pt idx="646">
                  <c:v>25.86</c:v>
                </c:pt>
                <c:pt idx="647">
                  <c:v>30.53</c:v>
                </c:pt>
                <c:pt idx="648">
                  <c:v>141.18</c:v>
                </c:pt>
                <c:pt idx="649">
                  <c:v>58.58</c:v>
                </c:pt>
                <c:pt idx="650">
                  <c:v>45.5</c:v>
                </c:pt>
                <c:pt idx="651">
                  <c:v>142.33000000000001</c:v>
                </c:pt>
                <c:pt idx="652">
                  <c:v>127.04</c:v>
                </c:pt>
                <c:pt idx="653">
                  <c:v>134.47</c:v>
                </c:pt>
                <c:pt idx="654">
                  <c:v>113.28</c:v>
                </c:pt>
                <c:pt idx="655">
                  <c:v>113.57</c:v>
                </c:pt>
                <c:pt idx="656">
                  <c:v>114.21</c:v>
                </c:pt>
                <c:pt idx="657">
                  <c:v>100.27</c:v>
                </c:pt>
                <c:pt idx="658">
                  <c:v>35.68</c:v>
                </c:pt>
                <c:pt idx="659">
                  <c:v>130.22999999999999</c:v>
                </c:pt>
                <c:pt idx="660">
                  <c:v>120.02</c:v>
                </c:pt>
                <c:pt idx="661">
                  <c:v>119.99</c:v>
                </c:pt>
                <c:pt idx="662">
                  <c:v>117.93</c:v>
                </c:pt>
                <c:pt idx="663">
                  <c:v>120.7</c:v>
                </c:pt>
                <c:pt idx="664">
                  <c:v>120.26</c:v>
                </c:pt>
                <c:pt idx="665">
                  <c:v>29.43</c:v>
                </c:pt>
                <c:pt idx="666">
                  <c:v>148.16999999999999</c:v>
                </c:pt>
                <c:pt idx="667">
                  <c:v>116.97</c:v>
                </c:pt>
                <c:pt idx="668">
                  <c:v>122.42</c:v>
                </c:pt>
                <c:pt idx="669">
                  <c:v>99.69</c:v>
                </c:pt>
                <c:pt idx="670">
                  <c:v>134.33000000000001</c:v>
                </c:pt>
                <c:pt idx="671">
                  <c:v>116.22</c:v>
                </c:pt>
                <c:pt idx="672">
                  <c:v>135.4</c:v>
                </c:pt>
                <c:pt idx="673">
                  <c:v>151.03</c:v>
                </c:pt>
                <c:pt idx="674">
                  <c:v>121.18</c:v>
                </c:pt>
                <c:pt idx="675">
                  <c:v>134.54</c:v>
                </c:pt>
                <c:pt idx="676">
                  <c:v>105.99</c:v>
                </c:pt>
                <c:pt idx="677">
                  <c:v>149.54</c:v>
                </c:pt>
                <c:pt idx="678">
                  <c:v>109.6</c:v>
                </c:pt>
                <c:pt idx="679">
                  <c:v>119.73</c:v>
                </c:pt>
                <c:pt idx="680">
                  <c:v>60.64</c:v>
                </c:pt>
                <c:pt idx="681">
                  <c:v>51.46</c:v>
                </c:pt>
                <c:pt idx="682">
                  <c:v>51.76</c:v>
                </c:pt>
                <c:pt idx="683">
                  <c:v>27.49</c:v>
                </c:pt>
                <c:pt idx="684">
                  <c:v>197.83</c:v>
                </c:pt>
                <c:pt idx="685">
                  <c:v>61.85</c:v>
                </c:pt>
                <c:pt idx="686">
                  <c:v>57.58</c:v>
                </c:pt>
                <c:pt idx="687">
                  <c:v>38.479999999999997</c:v>
                </c:pt>
                <c:pt idx="688">
                  <c:v>25.37</c:v>
                </c:pt>
                <c:pt idx="689">
                  <c:v>115.52</c:v>
                </c:pt>
                <c:pt idx="690">
                  <c:v>130.4</c:v>
                </c:pt>
                <c:pt idx="691">
                  <c:v>17.559999999999999</c:v>
                </c:pt>
                <c:pt idx="692">
                  <c:v>16.8</c:v>
                </c:pt>
                <c:pt idx="693">
                  <c:v>25.52</c:v>
                </c:pt>
                <c:pt idx="694">
                  <c:v>91.53</c:v>
                </c:pt>
                <c:pt idx="695">
                  <c:v>150.03</c:v>
                </c:pt>
                <c:pt idx="696">
                  <c:v>88.94</c:v>
                </c:pt>
                <c:pt idx="697">
                  <c:v>149.97999999999999</c:v>
                </c:pt>
                <c:pt idx="698">
                  <c:v>96.98</c:v>
                </c:pt>
                <c:pt idx="699">
                  <c:v>134.47</c:v>
                </c:pt>
                <c:pt idx="700">
                  <c:v>94.65</c:v>
                </c:pt>
                <c:pt idx="701">
                  <c:v>149.54</c:v>
                </c:pt>
                <c:pt idx="702">
                  <c:v>150.49</c:v>
                </c:pt>
                <c:pt idx="703">
                  <c:v>95.15</c:v>
                </c:pt>
                <c:pt idx="704">
                  <c:v>137.34</c:v>
                </c:pt>
                <c:pt idx="705">
                  <c:v>100.69</c:v>
                </c:pt>
                <c:pt idx="706">
                  <c:v>51.81</c:v>
                </c:pt>
                <c:pt idx="707">
                  <c:v>50.96</c:v>
                </c:pt>
                <c:pt idx="708">
                  <c:v>51.26</c:v>
                </c:pt>
                <c:pt idx="709">
                  <c:v>118.29</c:v>
                </c:pt>
                <c:pt idx="710">
                  <c:v>120.06</c:v>
                </c:pt>
                <c:pt idx="711">
                  <c:v>119.52</c:v>
                </c:pt>
                <c:pt idx="712">
                  <c:v>132.38999999999999</c:v>
                </c:pt>
                <c:pt idx="713">
                  <c:v>118.76</c:v>
                </c:pt>
                <c:pt idx="714">
                  <c:v>119.95</c:v>
                </c:pt>
                <c:pt idx="715">
                  <c:v>53.82</c:v>
                </c:pt>
                <c:pt idx="716">
                  <c:v>130.94999999999999</c:v>
                </c:pt>
                <c:pt idx="717">
                  <c:v>122.62</c:v>
                </c:pt>
                <c:pt idx="718">
                  <c:v>120.61</c:v>
                </c:pt>
                <c:pt idx="719">
                  <c:v>118.84</c:v>
                </c:pt>
                <c:pt idx="720">
                  <c:v>119.29</c:v>
                </c:pt>
                <c:pt idx="721">
                  <c:v>119.53</c:v>
                </c:pt>
                <c:pt idx="722">
                  <c:v>108.88</c:v>
                </c:pt>
                <c:pt idx="723">
                  <c:v>60.26</c:v>
                </c:pt>
                <c:pt idx="724">
                  <c:v>128.05000000000001</c:v>
                </c:pt>
                <c:pt idx="725">
                  <c:v>110.1</c:v>
                </c:pt>
                <c:pt idx="726">
                  <c:v>129.81</c:v>
                </c:pt>
                <c:pt idx="727">
                  <c:v>111.57</c:v>
                </c:pt>
                <c:pt idx="728">
                  <c:v>119.44</c:v>
                </c:pt>
                <c:pt idx="729">
                  <c:v>107.52</c:v>
                </c:pt>
                <c:pt idx="730">
                  <c:v>145.72999999999999</c:v>
                </c:pt>
                <c:pt idx="731">
                  <c:v>105.53</c:v>
                </c:pt>
                <c:pt idx="732">
                  <c:v>118.15</c:v>
                </c:pt>
                <c:pt idx="733">
                  <c:v>125.23</c:v>
                </c:pt>
                <c:pt idx="734">
                  <c:v>71.66</c:v>
                </c:pt>
                <c:pt idx="735">
                  <c:v>64.03</c:v>
                </c:pt>
                <c:pt idx="736">
                  <c:v>189.18</c:v>
                </c:pt>
                <c:pt idx="737">
                  <c:v>98.34</c:v>
                </c:pt>
                <c:pt idx="738">
                  <c:v>153.87</c:v>
                </c:pt>
                <c:pt idx="739">
                  <c:v>160.94</c:v>
                </c:pt>
                <c:pt idx="740">
                  <c:v>114.44</c:v>
                </c:pt>
                <c:pt idx="741">
                  <c:v>136.78</c:v>
                </c:pt>
                <c:pt idx="742">
                  <c:v>119.16</c:v>
                </c:pt>
                <c:pt idx="743">
                  <c:v>139.65</c:v>
                </c:pt>
                <c:pt idx="744">
                  <c:v>126.05</c:v>
                </c:pt>
                <c:pt idx="745">
                  <c:v>140.5</c:v>
                </c:pt>
                <c:pt idx="746">
                  <c:v>13.08</c:v>
                </c:pt>
                <c:pt idx="747">
                  <c:v>31.93</c:v>
                </c:pt>
                <c:pt idx="748">
                  <c:v>40.83</c:v>
                </c:pt>
                <c:pt idx="749">
                  <c:v>29.98</c:v>
                </c:pt>
                <c:pt idx="750">
                  <c:v>30.15</c:v>
                </c:pt>
                <c:pt idx="751">
                  <c:v>7.63</c:v>
                </c:pt>
                <c:pt idx="752">
                  <c:v>16.93</c:v>
                </c:pt>
                <c:pt idx="753">
                  <c:v>21.99</c:v>
                </c:pt>
                <c:pt idx="754">
                  <c:v>164.53</c:v>
                </c:pt>
                <c:pt idx="755">
                  <c:v>90.51</c:v>
                </c:pt>
                <c:pt idx="756">
                  <c:v>33.799999999999997</c:v>
                </c:pt>
                <c:pt idx="757">
                  <c:v>30.31</c:v>
                </c:pt>
                <c:pt idx="758">
                  <c:v>22.12</c:v>
                </c:pt>
                <c:pt idx="759">
                  <c:v>29.06</c:v>
                </c:pt>
                <c:pt idx="760">
                  <c:v>36.74</c:v>
                </c:pt>
                <c:pt idx="761">
                  <c:v>75.2</c:v>
                </c:pt>
                <c:pt idx="762">
                  <c:v>38.020000000000003</c:v>
                </c:pt>
                <c:pt idx="763">
                  <c:v>29.38</c:v>
                </c:pt>
                <c:pt idx="764">
                  <c:v>24.85</c:v>
                </c:pt>
                <c:pt idx="765">
                  <c:v>15.11</c:v>
                </c:pt>
                <c:pt idx="766">
                  <c:v>158.1</c:v>
                </c:pt>
                <c:pt idx="767">
                  <c:v>126.57</c:v>
                </c:pt>
                <c:pt idx="768">
                  <c:v>147.13</c:v>
                </c:pt>
                <c:pt idx="769">
                  <c:v>113.21</c:v>
                </c:pt>
                <c:pt idx="770">
                  <c:v>145.94999999999999</c:v>
                </c:pt>
                <c:pt idx="771">
                  <c:v>102.38</c:v>
                </c:pt>
                <c:pt idx="772">
                  <c:v>121.03</c:v>
                </c:pt>
                <c:pt idx="773">
                  <c:v>113.19</c:v>
                </c:pt>
                <c:pt idx="774">
                  <c:v>123.73</c:v>
                </c:pt>
                <c:pt idx="775">
                  <c:v>50.99</c:v>
                </c:pt>
                <c:pt idx="776">
                  <c:v>149.75</c:v>
                </c:pt>
                <c:pt idx="777">
                  <c:v>106.8</c:v>
                </c:pt>
                <c:pt idx="778">
                  <c:v>153.80000000000001</c:v>
                </c:pt>
                <c:pt idx="779">
                  <c:v>107.76</c:v>
                </c:pt>
                <c:pt idx="780">
                  <c:v>121.9</c:v>
                </c:pt>
                <c:pt idx="781">
                  <c:v>95.62</c:v>
                </c:pt>
                <c:pt idx="782">
                  <c:v>51.37</c:v>
                </c:pt>
                <c:pt idx="783">
                  <c:v>171.57</c:v>
                </c:pt>
                <c:pt idx="784">
                  <c:v>86.11</c:v>
                </c:pt>
                <c:pt idx="785">
                  <c:v>40.25</c:v>
                </c:pt>
                <c:pt idx="786">
                  <c:v>37.39</c:v>
                </c:pt>
                <c:pt idx="787">
                  <c:v>23.5</c:v>
                </c:pt>
                <c:pt idx="788">
                  <c:v>25.6</c:v>
                </c:pt>
                <c:pt idx="789">
                  <c:v>22.78</c:v>
                </c:pt>
                <c:pt idx="790">
                  <c:v>37.53</c:v>
                </c:pt>
                <c:pt idx="791">
                  <c:v>139.52000000000001</c:v>
                </c:pt>
                <c:pt idx="792">
                  <c:v>114.71</c:v>
                </c:pt>
                <c:pt idx="793">
                  <c:v>125.66</c:v>
                </c:pt>
                <c:pt idx="794">
                  <c:v>132.76</c:v>
                </c:pt>
                <c:pt idx="795">
                  <c:v>142.91</c:v>
                </c:pt>
                <c:pt idx="796">
                  <c:v>38.29</c:v>
                </c:pt>
                <c:pt idx="797">
                  <c:v>108.45</c:v>
                </c:pt>
                <c:pt idx="798">
                  <c:v>135.94</c:v>
                </c:pt>
                <c:pt idx="799">
                  <c:v>135.88</c:v>
                </c:pt>
                <c:pt idx="800">
                  <c:v>100.83</c:v>
                </c:pt>
                <c:pt idx="801">
                  <c:v>154.08000000000001</c:v>
                </c:pt>
                <c:pt idx="802">
                  <c:v>48.59</c:v>
                </c:pt>
                <c:pt idx="803">
                  <c:v>21.8</c:v>
                </c:pt>
                <c:pt idx="804">
                  <c:v>171.35</c:v>
                </c:pt>
                <c:pt idx="805">
                  <c:v>90.77</c:v>
                </c:pt>
                <c:pt idx="806">
                  <c:v>23.23</c:v>
                </c:pt>
                <c:pt idx="807">
                  <c:v>39</c:v>
                </c:pt>
                <c:pt idx="808">
                  <c:v>43.6</c:v>
                </c:pt>
                <c:pt idx="809">
                  <c:v>160.22</c:v>
                </c:pt>
                <c:pt idx="810">
                  <c:v>159.84</c:v>
                </c:pt>
                <c:pt idx="811">
                  <c:v>58.11</c:v>
                </c:pt>
                <c:pt idx="812">
                  <c:v>13.17</c:v>
                </c:pt>
                <c:pt idx="813">
                  <c:v>141.5</c:v>
                </c:pt>
                <c:pt idx="814">
                  <c:v>49.74</c:v>
                </c:pt>
                <c:pt idx="815">
                  <c:v>170.71</c:v>
                </c:pt>
                <c:pt idx="816">
                  <c:v>127.08</c:v>
                </c:pt>
                <c:pt idx="817">
                  <c:v>135.61000000000001</c:v>
                </c:pt>
                <c:pt idx="818">
                  <c:v>122.69</c:v>
                </c:pt>
                <c:pt idx="819">
                  <c:v>127.49</c:v>
                </c:pt>
                <c:pt idx="820">
                  <c:v>114.28</c:v>
                </c:pt>
                <c:pt idx="821">
                  <c:v>152.47999999999999</c:v>
                </c:pt>
                <c:pt idx="822">
                  <c:v>156.80000000000001</c:v>
                </c:pt>
                <c:pt idx="823">
                  <c:v>49.31</c:v>
                </c:pt>
                <c:pt idx="824">
                  <c:v>55.1</c:v>
                </c:pt>
                <c:pt idx="825">
                  <c:v>124.29</c:v>
                </c:pt>
                <c:pt idx="826">
                  <c:v>127.41</c:v>
                </c:pt>
                <c:pt idx="827">
                  <c:v>118.02</c:v>
                </c:pt>
                <c:pt idx="828">
                  <c:v>122.15</c:v>
                </c:pt>
                <c:pt idx="829">
                  <c:v>163.94</c:v>
                </c:pt>
                <c:pt idx="830">
                  <c:v>116</c:v>
                </c:pt>
                <c:pt idx="831">
                  <c:v>155.26</c:v>
                </c:pt>
                <c:pt idx="832">
                  <c:v>111.69</c:v>
                </c:pt>
                <c:pt idx="833">
                  <c:v>43.16</c:v>
                </c:pt>
                <c:pt idx="834">
                  <c:v>13.73</c:v>
                </c:pt>
                <c:pt idx="835">
                  <c:v>42.49</c:v>
                </c:pt>
                <c:pt idx="836">
                  <c:v>14.18</c:v>
                </c:pt>
                <c:pt idx="837">
                  <c:v>7.35</c:v>
                </c:pt>
                <c:pt idx="838">
                  <c:v>29.58</c:v>
                </c:pt>
                <c:pt idx="839">
                  <c:v>77.599999999999994</c:v>
                </c:pt>
                <c:pt idx="840">
                  <c:v>42.7</c:v>
                </c:pt>
                <c:pt idx="841">
                  <c:v>53.86</c:v>
                </c:pt>
                <c:pt idx="842">
                  <c:v>39.32</c:v>
                </c:pt>
                <c:pt idx="843">
                  <c:v>38.64</c:v>
                </c:pt>
                <c:pt idx="844">
                  <c:v>61.84</c:v>
                </c:pt>
                <c:pt idx="845">
                  <c:v>140.52000000000001</c:v>
                </c:pt>
                <c:pt idx="846">
                  <c:v>105.32</c:v>
                </c:pt>
                <c:pt idx="847">
                  <c:v>36.770000000000003</c:v>
                </c:pt>
                <c:pt idx="848">
                  <c:v>24.18</c:v>
                </c:pt>
                <c:pt idx="849">
                  <c:v>134.34</c:v>
                </c:pt>
                <c:pt idx="850">
                  <c:v>115.49</c:v>
                </c:pt>
                <c:pt idx="851">
                  <c:v>121.23</c:v>
                </c:pt>
                <c:pt idx="852">
                  <c:v>120.81</c:v>
                </c:pt>
                <c:pt idx="853">
                  <c:v>137.22</c:v>
                </c:pt>
                <c:pt idx="854">
                  <c:v>114.54</c:v>
                </c:pt>
                <c:pt idx="855">
                  <c:v>17.739999999999998</c:v>
                </c:pt>
                <c:pt idx="856">
                  <c:v>17.829999999999998</c:v>
                </c:pt>
                <c:pt idx="857">
                  <c:v>155.37</c:v>
                </c:pt>
                <c:pt idx="858">
                  <c:v>16.38</c:v>
                </c:pt>
                <c:pt idx="859">
                  <c:v>62.08</c:v>
                </c:pt>
                <c:pt idx="860">
                  <c:v>25.11</c:v>
                </c:pt>
                <c:pt idx="861">
                  <c:v>140.03</c:v>
                </c:pt>
                <c:pt idx="862">
                  <c:v>100.4</c:v>
                </c:pt>
                <c:pt idx="863">
                  <c:v>117.79</c:v>
                </c:pt>
                <c:pt idx="864">
                  <c:v>95.35</c:v>
                </c:pt>
                <c:pt idx="865">
                  <c:v>145.22</c:v>
                </c:pt>
                <c:pt idx="866">
                  <c:v>109.46</c:v>
                </c:pt>
                <c:pt idx="867">
                  <c:v>144.87</c:v>
                </c:pt>
                <c:pt idx="868">
                  <c:v>89.44</c:v>
                </c:pt>
                <c:pt idx="869">
                  <c:v>123.33</c:v>
                </c:pt>
                <c:pt idx="870">
                  <c:v>97.56</c:v>
                </c:pt>
                <c:pt idx="871">
                  <c:v>150.56</c:v>
                </c:pt>
                <c:pt idx="872">
                  <c:v>89.83</c:v>
                </c:pt>
                <c:pt idx="873">
                  <c:v>148.05000000000001</c:v>
                </c:pt>
                <c:pt idx="874">
                  <c:v>94.16</c:v>
                </c:pt>
                <c:pt idx="875">
                  <c:v>51.31</c:v>
                </c:pt>
                <c:pt idx="876">
                  <c:v>127.66</c:v>
                </c:pt>
                <c:pt idx="877">
                  <c:v>143.06</c:v>
                </c:pt>
                <c:pt idx="878">
                  <c:v>172.74</c:v>
                </c:pt>
                <c:pt idx="879">
                  <c:v>197.53</c:v>
                </c:pt>
                <c:pt idx="880">
                  <c:v>43.57</c:v>
                </c:pt>
                <c:pt idx="881">
                  <c:v>46.03</c:v>
                </c:pt>
                <c:pt idx="882">
                  <c:v>35.58</c:v>
                </c:pt>
                <c:pt idx="883">
                  <c:v>134.63</c:v>
                </c:pt>
                <c:pt idx="884">
                  <c:v>112.04</c:v>
                </c:pt>
                <c:pt idx="885">
                  <c:v>40.270000000000003</c:v>
                </c:pt>
                <c:pt idx="886">
                  <c:v>38.79</c:v>
                </c:pt>
                <c:pt idx="887">
                  <c:v>73.27</c:v>
                </c:pt>
                <c:pt idx="888">
                  <c:v>165.5</c:v>
                </c:pt>
                <c:pt idx="889">
                  <c:v>70.16</c:v>
                </c:pt>
                <c:pt idx="890">
                  <c:v>34.17</c:v>
                </c:pt>
                <c:pt idx="891">
                  <c:v>22.53</c:v>
                </c:pt>
                <c:pt idx="892">
                  <c:v>25.5</c:v>
                </c:pt>
                <c:pt idx="893">
                  <c:v>28.22</c:v>
                </c:pt>
                <c:pt idx="894">
                  <c:v>19.38</c:v>
                </c:pt>
                <c:pt idx="895">
                  <c:v>11.71</c:v>
                </c:pt>
                <c:pt idx="896">
                  <c:v>25.33</c:v>
                </c:pt>
                <c:pt idx="897">
                  <c:v>28.39</c:v>
                </c:pt>
                <c:pt idx="898">
                  <c:v>24.05</c:v>
                </c:pt>
                <c:pt idx="899">
                  <c:v>113.17</c:v>
                </c:pt>
                <c:pt idx="900">
                  <c:v>114.55</c:v>
                </c:pt>
                <c:pt idx="901">
                  <c:v>117.97</c:v>
                </c:pt>
                <c:pt idx="902">
                  <c:v>102.31</c:v>
                </c:pt>
                <c:pt idx="903">
                  <c:v>123.01</c:v>
                </c:pt>
                <c:pt idx="904">
                  <c:v>137.44999999999999</c:v>
                </c:pt>
                <c:pt idx="905">
                  <c:v>43.5</c:v>
                </c:pt>
                <c:pt idx="906">
                  <c:v>114.42</c:v>
                </c:pt>
                <c:pt idx="907">
                  <c:v>142.38999999999999</c:v>
                </c:pt>
                <c:pt idx="908">
                  <c:v>105.14</c:v>
                </c:pt>
                <c:pt idx="909">
                  <c:v>120.86</c:v>
                </c:pt>
                <c:pt idx="910">
                  <c:v>113.05</c:v>
                </c:pt>
                <c:pt idx="911">
                  <c:v>124</c:v>
                </c:pt>
                <c:pt idx="912">
                  <c:v>119.33</c:v>
                </c:pt>
                <c:pt idx="913">
                  <c:v>120.13</c:v>
                </c:pt>
                <c:pt idx="914">
                  <c:v>125.23</c:v>
                </c:pt>
                <c:pt idx="915">
                  <c:v>120.1</c:v>
                </c:pt>
                <c:pt idx="916">
                  <c:v>120.44</c:v>
                </c:pt>
                <c:pt idx="917">
                  <c:v>126.73</c:v>
                </c:pt>
                <c:pt idx="918">
                  <c:v>181.55</c:v>
                </c:pt>
                <c:pt idx="919">
                  <c:v>41.84</c:v>
                </c:pt>
                <c:pt idx="920">
                  <c:v>30.2</c:v>
                </c:pt>
                <c:pt idx="921">
                  <c:v>158.94</c:v>
                </c:pt>
                <c:pt idx="922">
                  <c:v>70.77</c:v>
                </c:pt>
                <c:pt idx="923">
                  <c:v>100.6</c:v>
                </c:pt>
                <c:pt idx="924">
                  <c:v>131.52000000000001</c:v>
                </c:pt>
                <c:pt idx="925">
                  <c:v>126.03</c:v>
                </c:pt>
                <c:pt idx="926">
                  <c:v>116.82</c:v>
                </c:pt>
                <c:pt idx="927">
                  <c:v>113.55</c:v>
                </c:pt>
                <c:pt idx="928">
                  <c:v>120.03</c:v>
                </c:pt>
                <c:pt idx="929">
                  <c:v>167.44</c:v>
                </c:pt>
                <c:pt idx="930">
                  <c:v>73.58</c:v>
                </c:pt>
                <c:pt idx="931">
                  <c:v>37.9</c:v>
                </c:pt>
                <c:pt idx="932">
                  <c:v>44.74</c:v>
                </c:pt>
                <c:pt idx="933">
                  <c:v>35.18</c:v>
                </c:pt>
                <c:pt idx="934">
                  <c:v>49.7</c:v>
                </c:pt>
                <c:pt idx="935">
                  <c:v>42.78</c:v>
                </c:pt>
                <c:pt idx="936">
                  <c:v>26.26</c:v>
                </c:pt>
                <c:pt idx="937">
                  <c:v>29.71</c:v>
                </c:pt>
                <c:pt idx="938">
                  <c:v>47.6</c:v>
                </c:pt>
                <c:pt idx="939">
                  <c:v>107.58</c:v>
                </c:pt>
                <c:pt idx="940">
                  <c:v>7.82</c:v>
                </c:pt>
                <c:pt idx="941">
                  <c:v>10.050000000000001</c:v>
                </c:pt>
                <c:pt idx="942">
                  <c:v>45.63</c:v>
                </c:pt>
                <c:pt idx="943">
                  <c:v>195.2</c:v>
                </c:pt>
                <c:pt idx="944">
                  <c:v>43.89</c:v>
                </c:pt>
                <c:pt idx="945">
                  <c:v>13.36</c:v>
                </c:pt>
                <c:pt idx="946">
                  <c:v>45.49</c:v>
                </c:pt>
                <c:pt idx="947">
                  <c:v>9.7100000000000009</c:v>
                </c:pt>
                <c:pt idx="948">
                  <c:v>26.28</c:v>
                </c:pt>
                <c:pt idx="949">
                  <c:v>14.63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91-4C49-9C05-1E24A2CE9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212960"/>
        <c:axId val="644210080"/>
      </c:scatterChart>
      <c:valAx>
        <c:axId val="64421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exp.Shift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4210080"/>
        <c:crosses val="autoZero"/>
        <c:crossBetween val="midCat"/>
      </c:valAx>
      <c:valAx>
        <c:axId val="6442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calc.Shift_4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421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exp.Shift</a:t>
            </a:r>
            <a:r>
              <a:rPr lang="en-US"/>
              <a:t> vs. </a:t>
            </a:r>
            <a:r>
              <a:rPr lang="en-US">
                <a:solidFill>
                  <a:srgbClr val="DD5A13"/>
                </a:solidFill>
              </a:rPr>
              <a:t>total shielding</a:t>
            </a:r>
            <a:r>
              <a:rPr lang="en-US"/>
              <a:t> 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'13C sp2'!$K$1</c:f>
              <c:strCache>
                <c:ptCount val="1"/>
                <c:pt idx="0">
                  <c:v>total shielding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'13C sp2'!$C$2:$C$619</c:f>
              <c:numCache>
                <c:formatCode>General</c:formatCode>
                <c:ptCount val="618"/>
                <c:pt idx="0">
                  <c:v>159.69999999999999</c:v>
                </c:pt>
                <c:pt idx="1">
                  <c:v>113.3</c:v>
                </c:pt>
                <c:pt idx="2">
                  <c:v>126.6</c:v>
                </c:pt>
                <c:pt idx="3">
                  <c:v>125.7</c:v>
                </c:pt>
                <c:pt idx="4">
                  <c:v>126.6</c:v>
                </c:pt>
                <c:pt idx="5">
                  <c:v>113.3</c:v>
                </c:pt>
                <c:pt idx="6">
                  <c:v>150.5</c:v>
                </c:pt>
                <c:pt idx="7">
                  <c:v>164.9</c:v>
                </c:pt>
                <c:pt idx="8">
                  <c:v>103.2</c:v>
                </c:pt>
                <c:pt idx="9">
                  <c:v>168.7</c:v>
                </c:pt>
                <c:pt idx="10">
                  <c:v>141.80000000000001</c:v>
                </c:pt>
                <c:pt idx="11">
                  <c:v>83.5</c:v>
                </c:pt>
                <c:pt idx="12">
                  <c:v>157</c:v>
                </c:pt>
                <c:pt idx="13">
                  <c:v>118.3</c:v>
                </c:pt>
                <c:pt idx="14">
                  <c:v>150.9</c:v>
                </c:pt>
                <c:pt idx="15">
                  <c:v>106.5</c:v>
                </c:pt>
                <c:pt idx="16">
                  <c:v>155.4</c:v>
                </c:pt>
                <c:pt idx="17">
                  <c:v>117.8</c:v>
                </c:pt>
                <c:pt idx="18">
                  <c:v>141.4</c:v>
                </c:pt>
                <c:pt idx="19">
                  <c:v>139.19999999999999</c:v>
                </c:pt>
                <c:pt idx="20">
                  <c:v>123.1</c:v>
                </c:pt>
                <c:pt idx="21">
                  <c:v>108.4</c:v>
                </c:pt>
                <c:pt idx="22">
                  <c:v>151.19999999999999</c:v>
                </c:pt>
                <c:pt idx="23">
                  <c:v>105</c:v>
                </c:pt>
                <c:pt idx="24">
                  <c:v>152.4</c:v>
                </c:pt>
                <c:pt idx="25">
                  <c:v>170</c:v>
                </c:pt>
                <c:pt idx="26">
                  <c:v>166.5</c:v>
                </c:pt>
                <c:pt idx="27">
                  <c:v>174.8</c:v>
                </c:pt>
                <c:pt idx="28">
                  <c:v>132.4</c:v>
                </c:pt>
                <c:pt idx="29">
                  <c:v>120.3</c:v>
                </c:pt>
                <c:pt idx="30">
                  <c:v>160.69999999999999</c:v>
                </c:pt>
                <c:pt idx="31">
                  <c:v>113.5</c:v>
                </c:pt>
                <c:pt idx="32">
                  <c:v>95.7</c:v>
                </c:pt>
                <c:pt idx="33">
                  <c:v>155.19999999999999</c:v>
                </c:pt>
                <c:pt idx="34">
                  <c:v>121.9</c:v>
                </c:pt>
                <c:pt idx="35">
                  <c:v>122.2</c:v>
                </c:pt>
                <c:pt idx="36">
                  <c:v>141.6</c:v>
                </c:pt>
                <c:pt idx="37">
                  <c:v>121.3</c:v>
                </c:pt>
                <c:pt idx="38">
                  <c:v>160.4</c:v>
                </c:pt>
                <c:pt idx="39">
                  <c:v>170.3</c:v>
                </c:pt>
                <c:pt idx="40">
                  <c:v>128.9</c:v>
                </c:pt>
                <c:pt idx="41">
                  <c:v>126.4</c:v>
                </c:pt>
                <c:pt idx="42">
                  <c:v>128.9</c:v>
                </c:pt>
                <c:pt idx="43">
                  <c:v>128</c:v>
                </c:pt>
                <c:pt idx="44">
                  <c:v>139.6</c:v>
                </c:pt>
                <c:pt idx="45">
                  <c:v>128</c:v>
                </c:pt>
                <c:pt idx="46">
                  <c:v>108.2</c:v>
                </c:pt>
                <c:pt idx="47">
                  <c:v>154.69999999999999</c:v>
                </c:pt>
                <c:pt idx="48">
                  <c:v>108.3</c:v>
                </c:pt>
                <c:pt idx="49">
                  <c:v>115.2</c:v>
                </c:pt>
                <c:pt idx="50">
                  <c:v>158.6</c:v>
                </c:pt>
                <c:pt idx="51">
                  <c:v>134.19999999999999</c:v>
                </c:pt>
                <c:pt idx="52">
                  <c:v>205.2</c:v>
                </c:pt>
                <c:pt idx="53">
                  <c:v>138</c:v>
                </c:pt>
                <c:pt idx="54">
                  <c:v>135.19999999999999</c:v>
                </c:pt>
                <c:pt idx="55">
                  <c:v>144.80000000000001</c:v>
                </c:pt>
                <c:pt idx="56">
                  <c:v>158.6</c:v>
                </c:pt>
                <c:pt idx="57">
                  <c:v>133.80000000000001</c:v>
                </c:pt>
                <c:pt idx="58">
                  <c:v>129.30000000000001</c:v>
                </c:pt>
                <c:pt idx="59">
                  <c:v>128.9</c:v>
                </c:pt>
                <c:pt idx="60">
                  <c:v>139.5</c:v>
                </c:pt>
                <c:pt idx="61">
                  <c:v>128.9</c:v>
                </c:pt>
                <c:pt idx="62">
                  <c:v>129.30000000000001</c:v>
                </c:pt>
                <c:pt idx="63">
                  <c:v>150.1</c:v>
                </c:pt>
                <c:pt idx="64">
                  <c:v>135.30000000000001</c:v>
                </c:pt>
                <c:pt idx="65">
                  <c:v>191.8</c:v>
                </c:pt>
                <c:pt idx="66">
                  <c:v>140.19999999999999</c:v>
                </c:pt>
                <c:pt idx="67">
                  <c:v>128.6</c:v>
                </c:pt>
                <c:pt idx="68">
                  <c:v>127.7</c:v>
                </c:pt>
                <c:pt idx="69">
                  <c:v>127.1</c:v>
                </c:pt>
                <c:pt idx="70">
                  <c:v>127.7</c:v>
                </c:pt>
                <c:pt idx="71">
                  <c:v>128.6</c:v>
                </c:pt>
                <c:pt idx="72">
                  <c:v>140.19999999999999</c:v>
                </c:pt>
                <c:pt idx="73">
                  <c:v>128.6</c:v>
                </c:pt>
                <c:pt idx="74">
                  <c:v>127.7</c:v>
                </c:pt>
                <c:pt idx="75">
                  <c:v>127.1</c:v>
                </c:pt>
                <c:pt idx="76">
                  <c:v>127.1</c:v>
                </c:pt>
                <c:pt idx="77">
                  <c:v>128.6</c:v>
                </c:pt>
                <c:pt idx="78">
                  <c:v>171.1</c:v>
                </c:pt>
                <c:pt idx="79">
                  <c:v>177.1</c:v>
                </c:pt>
                <c:pt idx="80">
                  <c:v>111</c:v>
                </c:pt>
                <c:pt idx="81">
                  <c:v>170.1</c:v>
                </c:pt>
                <c:pt idx="82">
                  <c:v>163.5</c:v>
                </c:pt>
                <c:pt idx="83">
                  <c:v>162.5</c:v>
                </c:pt>
                <c:pt idx="84">
                  <c:v>168.9</c:v>
                </c:pt>
                <c:pt idx="85">
                  <c:v>131.69999999999999</c:v>
                </c:pt>
                <c:pt idx="86">
                  <c:v>155.80000000000001</c:v>
                </c:pt>
                <c:pt idx="87">
                  <c:v>185.7</c:v>
                </c:pt>
                <c:pt idx="88">
                  <c:v>126.2</c:v>
                </c:pt>
                <c:pt idx="89">
                  <c:v>126.3</c:v>
                </c:pt>
                <c:pt idx="90">
                  <c:v>151.19999999999999</c:v>
                </c:pt>
                <c:pt idx="91">
                  <c:v>152.4</c:v>
                </c:pt>
                <c:pt idx="92">
                  <c:v>129.80000000000001</c:v>
                </c:pt>
                <c:pt idx="93">
                  <c:v>134.19999999999999</c:v>
                </c:pt>
                <c:pt idx="94">
                  <c:v>133</c:v>
                </c:pt>
                <c:pt idx="95">
                  <c:v>129.5</c:v>
                </c:pt>
                <c:pt idx="96">
                  <c:v>193.6</c:v>
                </c:pt>
                <c:pt idx="97">
                  <c:v>137</c:v>
                </c:pt>
                <c:pt idx="98">
                  <c:v>131.80000000000001</c:v>
                </c:pt>
                <c:pt idx="99">
                  <c:v>129.30000000000001</c:v>
                </c:pt>
                <c:pt idx="100">
                  <c:v>134.30000000000001</c:v>
                </c:pt>
                <c:pt idx="101">
                  <c:v>129.30000000000001</c:v>
                </c:pt>
                <c:pt idx="102">
                  <c:v>131.80000000000001</c:v>
                </c:pt>
                <c:pt idx="103">
                  <c:v>127.9</c:v>
                </c:pt>
                <c:pt idx="104">
                  <c:v>129.80000000000001</c:v>
                </c:pt>
                <c:pt idx="105">
                  <c:v>172.9</c:v>
                </c:pt>
                <c:pt idx="106">
                  <c:v>155</c:v>
                </c:pt>
                <c:pt idx="107">
                  <c:v>112.9</c:v>
                </c:pt>
                <c:pt idx="108">
                  <c:v>110</c:v>
                </c:pt>
                <c:pt idx="109">
                  <c:v>150.19999999999999</c:v>
                </c:pt>
                <c:pt idx="110">
                  <c:v>112.9</c:v>
                </c:pt>
                <c:pt idx="111">
                  <c:v>110</c:v>
                </c:pt>
                <c:pt idx="112">
                  <c:v>150.19999999999999</c:v>
                </c:pt>
                <c:pt idx="113">
                  <c:v>155</c:v>
                </c:pt>
                <c:pt idx="114">
                  <c:v>147.1</c:v>
                </c:pt>
                <c:pt idx="115">
                  <c:v>148.4</c:v>
                </c:pt>
                <c:pt idx="116">
                  <c:v>116.4</c:v>
                </c:pt>
                <c:pt idx="117">
                  <c:v>122.7</c:v>
                </c:pt>
                <c:pt idx="118">
                  <c:v>127.1</c:v>
                </c:pt>
                <c:pt idx="119">
                  <c:v>115.1</c:v>
                </c:pt>
                <c:pt idx="120">
                  <c:v>147.1</c:v>
                </c:pt>
                <c:pt idx="121">
                  <c:v>115.6</c:v>
                </c:pt>
                <c:pt idx="122">
                  <c:v>169.2</c:v>
                </c:pt>
                <c:pt idx="123">
                  <c:v>129.30000000000001</c:v>
                </c:pt>
                <c:pt idx="124">
                  <c:v>117.3</c:v>
                </c:pt>
                <c:pt idx="125">
                  <c:v>145.5</c:v>
                </c:pt>
                <c:pt idx="126">
                  <c:v>144.80000000000001</c:v>
                </c:pt>
                <c:pt idx="127">
                  <c:v>116.2</c:v>
                </c:pt>
                <c:pt idx="128">
                  <c:v>121.5</c:v>
                </c:pt>
                <c:pt idx="129">
                  <c:v>172.6</c:v>
                </c:pt>
                <c:pt idx="130">
                  <c:v>153.13</c:v>
                </c:pt>
                <c:pt idx="131">
                  <c:v>115.55</c:v>
                </c:pt>
                <c:pt idx="132">
                  <c:v>141.55000000000001</c:v>
                </c:pt>
                <c:pt idx="133">
                  <c:v>133.41</c:v>
                </c:pt>
                <c:pt idx="134">
                  <c:v>128.04</c:v>
                </c:pt>
                <c:pt idx="135">
                  <c:v>113.24</c:v>
                </c:pt>
                <c:pt idx="136">
                  <c:v>168.48</c:v>
                </c:pt>
                <c:pt idx="137">
                  <c:v>168.02</c:v>
                </c:pt>
                <c:pt idx="138">
                  <c:v>148.4</c:v>
                </c:pt>
                <c:pt idx="139">
                  <c:v>143.5</c:v>
                </c:pt>
                <c:pt idx="140">
                  <c:v>201.8</c:v>
                </c:pt>
                <c:pt idx="141">
                  <c:v>201.8</c:v>
                </c:pt>
                <c:pt idx="142">
                  <c:v>137.35</c:v>
                </c:pt>
                <c:pt idx="143">
                  <c:v>115.39</c:v>
                </c:pt>
                <c:pt idx="144">
                  <c:v>123.5</c:v>
                </c:pt>
                <c:pt idx="145">
                  <c:v>113.9</c:v>
                </c:pt>
                <c:pt idx="146">
                  <c:v>158.30000000000001</c:v>
                </c:pt>
                <c:pt idx="147">
                  <c:v>110.8</c:v>
                </c:pt>
                <c:pt idx="148">
                  <c:v>133.6</c:v>
                </c:pt>
                <c:pt idx="149">
                  <c:v>127.4</c:v>
                </c:pt>
                <c:pt idx="150">
                  <c:v>122.7</c:v>
                </c:pt>
                <c:pt idx="151">
                  <c:v>134.69999999999999</c:v>
                </c:pt>
                <c:pt idx="152">
                  <c:v>208.5</c:v>
                </c:pt>
                <c:pt idx="153">
                  <c:v>123.2</c:v>
                </c:pt>
                <c:pt idx="154">
                  <c:v>134.19999999999999</c:v>
                </c:pt>
                <c:pt idx="155">
                  <c:v>134.19999999999999</c:v>
                </c:pt>
                <c:pt idx="156">
                  <c:v>123.2</c:v>
                </c:pt>
                <c:pt idx="157">
                  <c:v>131.80000000000001</c:v>
                </c:pt>
                <c:pt idx="158">
                  <c:v>131.80000000000001</c:v>
                </c:pt>
                <c:pt idx="159">
                  <c:v>167.5</c:v>
                </c:pt>
                <c:pt idx="160">
                  <c:v>167.5</c:v>
                </c:pt>
                <c:pt idx="161">
                  <c:v>101.3</c:v>
                </c:pt>
                <c:pt idx="162">
                  <c:v>149</c:v>
                </c:pt>
                <c:pt idx="163">
                  <c:v>157</c:v>
                </c:pt>
                <c:pt idx="164">
                  <c:v>118.3</c:v>
                </c:pt>
                <c:pt idx="165">
                  <c:v>139.4</c:v>
                </c:pt>
                <c:pt idx="166">
                  <c:v>102.5</c:v>
                </c:pt>
                <c:pt idx="167">
                  <c:v>157</c:v>
                </c:pt>
                <c:pt idx="168">
                  <c:v>104.2</c:v>
                </c:pt>
                <c:pt idx="169">
                  <c:v>130</c:v>
                </c:pt>
                <c:pt idx="170">
                  <c:v>133.9</c:v>
                </c:pt>
                <c:pt idx="171">
                  <c:v>130</c:v>
                </c:pt>
                <c:pt idx="172">
                  <c:v>115.7</c:v>
                </c:pt>
                <c:pt idx="173">
                  <c:v>155.9</c:v>
                </c:pt>
                <c:pt idx="174">
                  <c:v>115.7</c:v>
                </c:pt>
                <c:pt idx="175">
                  <c:v>125</c:v>
                </c:pt>
                <c:pt idx="176">
                  <c:v>130.19999999999999</c:v>
                </c:pt>
                <c:pt idx="177">
                  <c:v>130.69999999999999</c:v>
                </c:pt>
                <c:pt idx="178">
                  <c:v>121</c:v>
                </c:pt>
                <c:pt idx="179">
                  <c:v>115.8</c:v>
                </c:pt>
                <c:pt idx="180">
                  <c:v>147.4</c:v>
                </c:pt>
                <c:pt idx="181">
                  <c:v>148.4</c:v>
                </c:pt>
                <c:pt idx="182">
                  <c:v>109.8</c:v>
                </c:pt>
                <c:pt idx="183">
                  <c:v>167.5</c:v>
                </c:pt>
                <c:pt idx="184">
                  <c:v>97.2</c:v>
                </c:pt>
                <c:pt idx="185">
                  <c:v>167.9</c:v>
                </c:pt>
                <c:pt idx="186">
                  <c:v>148.69999999999999</c:v>
                </c:pt>
                <c:pt idx="187">
                  <c:v>115.3</c:v>
                </c:pt>
                <c:pt idx="188">
                  <c:v>183.4</c:v>
                </c:pt>
                <c:pt idx="189">
                  <c:v>139.6</c:v>
                </c:pt>
                <c:pt idx="190">
                  <c:v>135.69999999999999</c:v>
                </c:pt>
                <c:pt idx="191">
                  <c:v>183.7</c:v>
                </c:pt>
                <c:pt idx="192">
                  <c:v>144.80000000000001</c:v>
                </c:pt>
                <c:pt idx="193">
                  <c:v>110.5</c:v>
                </c:pt>
                <c:pt idx="194">
                  <c:v>124.7</c:v>
                </c:pt>
                <c:pt idx="195">
                  <c:v>119.8</c:v>
                </c:pt>
                <c:pt idx="196">
                  <c:v>119.5</c:v>
                </c:pt>
                <c:pt idx="197">
                  <c:v>139.4</c:v>
                </c:pt>
                <c:pt idx="198">
                  <c:v>123.8</c:v>
                </c:pt>
                <c:pt idx="199">
                  <c:v>118</c:v>
                </c:pt>
                <c:pt idx="200">
                  <c:v>136.19999999999999</c:v>
                </c:pt>
                <c:pt idx="201">
                  <c:v>121</c:v>
                </c:pt>
                <c:pt idx="202">
                  <c:v>109.8</c:v>
                </c:pt>
                <c:pt idx="203">
                  <c:v>104.9</c:v>
                </c:pt>
                <c:pt idx="204">
                  <c:v>151.19999999999999</c:v>
                </c:pt>
                <c:pt idx="205">
                  <c:v>128</c:v>
                </c:pt>
                <c:pt idx="206">
                  <c:v>118.2</c:v>
                </c:pt>
                <c:pt idx="207">
                  <c:v>144.80000000000001</c:v>
                </c:pt>
                <c:pt idx="208">
                  <c:v>127</c:v>
                </c:pt>
                <c:pt idx="209">
                  <c:v>128.1</c:v>
                </c:pt>
                <c:pt idx="210">
                  <c:v>127.4</c:v>
                </c:pt>
                <c:pt idx="211">
                  <c:v>128.1</c:v>
                </c:pt>
                <c:pt idx="212">
                  <c:v>127</c:v>
                </c:pt>
                <c:pt idx="213">
                  <c:v>127</c:v>
                </c:pt>
                <c:pt idx="214">
                  <c:v>128.1</c:v>
                </c:pt>
                <c:pt idx="215">
                  <c:v>127.4</c:v>
                </c:pt>
                <c:pt idx="216">
                  <c:v>128.1</c:v>
                </c:pt>
                <c:pt idx="217">
                  <c:v>127</c:v>
                </c:pt>
                <c:pt idx="218">
                  <c:v>128.4</c:v>
                </c:pt>
                <c:pt idx="219">
                  <c:v>111.4</c:v>
                </c:pt>
                <c:pt idx="220">
                  <c:v>111.4</c:v>
                </c:pt>
                <c:pt idx="221">
                  <c:v>128.4</c:v>
                </c:pt>
                <c:pt idx="222">
                  <c:v>144.19999999999999</c:v>
                </c:pt>
                <c:pt idx="223">
                  <c:v>144.19999999999999</c:v>
                </c:pt>
                <c:pt idx="224">
                  <c:v>141.69999999999999</c:v>
                </c:pt>
                <c:pt idx="225">
                  <c:v>111</c:v>
                </c:pt>
                <c:pt idx="226">
                  <c:v>172.2</c:v>
                </c:pt>
                <c:pt idx="227">
                  <c:v>173.1</c:v>
                </c:pt>
                <c:pt idx="228">
                  <c:v>152.69999999999999</c:v>
                </c:pt>
                <c:pt idx="229">
                  <c:v>138.5</c:v>
                </c:pt>
                <c:pt idx="230">
                  <c:v>113.3</c:v>
                </c:pt>
                <c:pt idx="231">
                  <c:v>137.6</c:v>
                </c:pt>
                <c:pt idx="232">
                  <c:v>119.9</c:v>
                </c:pt>
                <c:pt idx="233">
                  <c:v>115.5</c:v>
                </c:pt>
                <c:pt idx="234">
                  <c:v>128.1</c:v>
                </c:pt>
                <c:pt idx="235">
                  <c:v>134.1</c:v>
                </c:pt>
                <c:pt idx="236">
                  <c:v>171.7</c:v>
                </c:pt>
                <c:pt idx="237">
                  <c:v>166.8</c:v>
                </c:pt>
                <c:pt idx="238">
                  <c:v>170.4</c:v>
                </c:pt>
                <c:pt idx="239">
                  <c:v>191.8</c:v>
                </c:pt>
                <c:pt idx="240">
                  <c:v>144.1</c:v>
                </c:pt>
                <c:pt idx="241">
                  <c:v>129.69999999999999</c:v>
                </c:pt>
                <c:pt idx="242">
                  <c:v>199.3</c:v>
                </c:pt>
                <c:pt idx="243">
                  <c:v>144.1</c:v>
                </c:pt>
                <c:pt idx="244">
                  <c:v>127</c:v>
                </c:pt>
                <c:pt idx="245">
                  <c:v>144.9</c:v>
                </c:pt>
                <c:pt idx="246">
                  <c:v>116.4</c:v>
                </c:pt>
                <c:pt idx="247">
                  <c:v>104</c:v>
                </c:pt>
                <c:pt idx="248">
                  <c:v>149.6</c:v>
                </c:pt>
                <c:pt idx="249">
                  <c:v>137.1</c:v>
                </c:pt>
                <c:pt idx="250">
                  <c:v>140</c:v>
                </c:pt>
                <c:pt idx="251">
                  <c:v>122</c:v>
                </c:pt>
                <c:pt idx="252">
                  <c:v>120.9</c:v>
                </c:pt>
                <c:pt idx="253">
                  <c:v>138.9</c:v>
                </c:pt>
                <c:pt idx="254">
                  <c:v>112.3</c:v>
                </c:pt>
                <c:pt idx="255">
                  <c:v>170.6</c:v>
                </c:pt>
                <c:pt idx="256">
                  <c:v>147.5</c:v>
                </c:pt>
                <c:pt idx="257">
                  <c:v>163.6</c:v>
                </c:pt>
                <c:pt idx="258">
                  <c:v>122.4</c:v>
                </c:pt>
                <c:pt idx="259">
                  <c:v>134.19999999999999</c:v>
                </c:pt>
                <c:pt idx="260">
                  <c:v>118.6</c:v>
                </c:pt>
                <c:pt idx="261">
                  <c:v>167.7</c:v>
                </c:pt>
                <c:pt idx="262">
                  <c:v>107.5</c:v>
                </c:pt>
                <c:pt idx="263">
                  <c:v>144.30000000000001</c:v>
                </c:pt>
                <c:pt idx="264">
                  <c:v>144.6</c:v>
                </c:pt>
                <c:pt idx="265">
                  <c:v>167.2</c:v>
                </c:pt>
                <c:pt idx="266">
                  <c:v>99</c:v>
                </c:pt>
                <c:pt idx="267">
                  <c:v>162.5</c:v>
                </c:pt>
                <c:pt idx="268">
                  <c:v>113.4</c:v>
                </c:pt>
                <c:pt idx="269">
                  <c:v>128.5</c:v>
                </c:pt>
                <c:pt idx="270">
                  <c:v>135.6</c:v>
                </c:pt>
                <c:pt idx="271">
                  <c:v>128.30000000000001</c:v>
                </c:pt>
                <c:pt idx="272">
                  <c:v>114.3</c:v>
                </c:pt>
                <c:pt idx="273">
                  <c:v>160.30000000000001</c:v>
                </c:pt>
                <c:pt idx="274">
                  <c:v>114.3</c:v>
                </c:pt>
                <c:pt idx="275">
                  <c:v>128.30000000000001</c:v>
                </c:pt>
                <c:pt idx="276">
                  <c:v>138.30000000000001</c:v>
                </c:pt>
                <c:pt idx="277">
                  <c:v>125</c:v>
                </c:pt>
                <c:pt idx="278">
                  <c:v>124.7</c:v>
                </c:pt>
                <c:pt idx="279">
                  <c:v>138.6</c:v>
                </c:pt>
                <c:pt idx="280">
                  <c:v>150.6</c:v>
                </c:pt>
                <c:pt idx="281">
                  <c:v>109.2</c:v>
                </c:pt>
                <c:pt idx="282">
                  <c:v>114.4</c:v>
                </c:pt>
                <c:pt idx="283">
                  <c:v>146.1</c:v>
                </c:pt>
                <c:pt idx="284">
                  <c:v>152.80000000000001</c:v>
                </c:pt>
                <c:pt idx="285">
                  <c:v>144.4</c:v>
                </c:pt>
                <c:pt idx="286">
                  <c:v>126.1</c:v>
                </c:pt>
                <c:pt idx="287">
                  <c:v>137.6</c:v>
                </c:pt>
                <c:pt idx="288">
                  <c:v>125</c:v>
                </c:pt>
                <c:pt idx="289">
                  <c:v>128.4</c:v>
                </c:pt>
                <c:pt idx="290">
                  <c:v>129.9</c:v>
                </c:pt>
                <c:pt idx="291">
                  <c:v>128.4</c:v>
                </c:pt>
                <c:pt idx="292">
                  <c:v>125</c:v>
                </c:pt>
                <c:pt idx="293">
                  <c:v>117.8</c:v>
                </c:pt>
                <c:pt idx="294">
                  <c:v>128.4</c:v>
                </c:pt>
                <c:pt idx="295">
                  <c:v>124.4</c:v>
                </c:pt>
                <c:pt idx="296">
                  <c:v>128.4</c:v>
                </c:pt>
                <c:pt idx="297">
                  <c:v>117.8</c:v>
                </c:pt>
                <c:pt idx="298">
                  <c:v>122.8</c:v>
                </c:pt>
                <c:pt idx="299">
                  <c:v>124.5</c:v>
                </c:pt>
                <c:pt idx="300">
                  <c:v>124.5</c:v>
                </c:pt>
                <c:pt idx="301">
                  <c:v>121</c:v>
                </c:pt>
                <c:pt idx="302">
                  <c:v>135.69999999999999</c:v>
                </c:pt>
                <c:pt idx="303">
                  <c:v>140</c:v>
                </c:pt>
                <c:pt idx="304">
                  <c:v>128.19999999999999</c:v>
                </c:pt>
                <c:pt idx="305">
                  <c:v>134.30000000000001</c:v>
                </c:pt>
                <c:pt idx="306">
                  <c:v>94.6</c:v>
                </c:pt>
                <c:pt idx="307">
                  <c:v>151</c:v>
                </c:pt>
                <c:pt idx="308">
                  <c:v>139.6</c:v>
                </c:pt>
                <c:pt idx="309">
                  <c:v>134.30000000000001</c:v>
                </c:pt>
                <c:pt idx="310">
                  <c:v>125</c:v>
                </c:pt>
                <c:pt idx="311">
                  <c:v>128.6</c:v>
                </c:pt>
                <c:pt idx="312">
                  <c:v>128.6</c:v>
                </c:pt>
                <c:pt idx="313">
                  <c:v>128.6</c:v>
                </c:pt>
                <c:pt idx="314">
                  <c:v>125</c:v>
                </c:pt>
                <c:pt idx="315">
                  <c:v>127.4</c:v>
                </c:pt>
                <c:pt idx="316">
                  <c:v>128.30000000000001</c:v>
                </c:pt>
                <c:pt idx="317">
                  <c:v>128.9</c:v>
                </c:pt>
                <c:pt idx="318">
                  <c:v>128.30000000000001</c:v>
                </c:pt>
                <c:pt idx="319">
                  <c:v>127.4</c:v>
                </c:pt>
                <c:pt idx="320">
                  <c:v>152.19999999999999</c:v>
                </c:pt>
                <c:pt idx="321">
                  <c:v>160.30000000000001</c:v>
                </c:pt>
                <c:pt idx="322">
                  <c:v>175.2</c:v>
                </c:pt>
                <c:pt idx="323">
                  <c:v>146.5</c:v>
                </c:pt>
                <c:pt idx="324">
                  <c:v>152.1</c:v>
                </c:pt>
                <c:pt idx="325">
                  <c:v>102.7</c:v>
                </c:pt>
                <c:pt idx="326">
                  <c:v>105.7</c:v>
                </c:pt>
                <c:pt idx="327">
                  <c:v>115.4</c:v>
                </c:pt>
                <c:pt idx="328">
                  <c:v>150.1</c:v>
                </c:pt>
                <c:pt idx="329">
                  <c:v>173</c:v>
                </c:pt>
                <c:pt idx="330">
                  <c:v>109.2</c:v>
                </c:pt>
                <c:pt idx="331">
                  <c:v>154.1</c:v>
                </c:pt>
                <c:pt idx="332">
                  <c:v>96.7</c:v>
                </c:pt>
                <c:pt idx="333">
                  <c:v>158.19999999999999</c:v>
                </c:pt>
                <c:pt idx="334">
                  <c:v>139.1</c:v>
                </c:pt>
                <c:pt idx="335">
                  <c:v>152.6</c:v>
                </c:pt>
                <c:pt idx="336">
                  <c:v>148.30000000000001</c:v>
                </c:pt>
                <c:pt idx="337">
                  <c:v>111</c:v>
                </c:pt>
                <c:pt idx="338">
                  <c:v>121.01</c:v>
                </c:pt>
                <c:pt idx="339">
                  <c:v>134.86000000000001</c:v>
                </c:pt>
                <c:pt idx="340">
                  <c:v>113.44</c:v>
                </c:pt>
                <c:pt idx="341">
                  <c:v>147.55000000000001</c:v>
                </c:pt>
                <c:pt idx="342">
                  <c:v>132.63999999999999</c:v>
                </c:pt>
                <c:pt idx="343">
                  <c:v>132.63999999999999</c:v>
                </c:pt>
                <c:pt idx="344">
                  <c:v>133.32</c:v>
                </c:pt>
                <c:pt idx="345">
                  <c:v>130.38999999999999</c:v>
                </c:pt>
                <c:pt idx="346">
                  <c:v>113.65</c:v>
                </c:pt>
                <c:pt idx="347">
                  <c:v>158.22999999999999</c:v>
                </c:pt>
                <c:pt idx="348">
                  <c:v>113.65</c:v>
                </c:pt>
                <c:pt idx="349">
                  <c:v>130.38999999999999</c:v>
                </c:pt>
                <c:pt idx="350">
                  <c:v>167.31</c:v>
                </c:pt>
                <c:pt idx="351">
                  <c:v>140.05000000000001</c:v>
                </c:pt>
                <c:pt idx="352">
                  <c:v>122.77</c:v>
                </c:pt>
                <c:pt idx="353">
                  <c:v>129.03</c:v>
                </c:pt>
                <c:pt idx="354">
                  <c:v>127.57</c:v>
                </c:pt>
                <c:pt idx="355">
                  <c:v>129.05000000000001</c:v>
                </c:pt>
                <c:pt idx="356">
                  <c:v>129.32</c:v>
                </c:pt>
                <c:pt idx="357">
                  <c:v>129.05000000000001</c:v>
                </c:pt>
                <c:pt idx="358">
                  <c:v>127.57</c:v>
                </c:pt>
                <c:pt idx="359">
                  <c:v>193.83</c:v>
                </c:pt>
                <c:pt idx="360">
                  <c:v>136.85</c:v>
                </c:pt>
                <c:pt idx="361">
                  <c:v>128.19</c:v>
                </c:pt>
                <c:pt idx="362">
                  <c:v>128.57</c:v>
                </c:pt>
                <c:pt idx="363">
                  <c:v>133.4</c:v>
                </c:pt>
                <c:pt idx="364">
                  <c:v>128.57</c:v>
                </c:pt>
                <c:pt idx="365">
                  <c:v>128.19</c:v>
                </c:pt>
                <c:pt idx="366">
                  <c:v>166.6</c:v>
                </c:pt>
                <c:pt idx="367">
                  <c:v>108.5</c:v>
                </c:pt>
                <c:pt idx="368">
                  <c:v>159.30000000000001</c:v>
                </c:pt>
                <c:pt idx="369">
                  <c:v>150.9</c:v>
                </c:pt>
                <c:pt idx="370">
                  <c:v>149.9</c:v>
                </c:pt>
                <c:pt idx="371">
                  <c:v>139.9</c:v>
                </c:pt>
                <c:pt idx="372">
                  <c:v>135.30000000000001</c:v>
                </c:pt>
                <c:pt idx="373">
                  <c:v>123.5</c:v>
                </c:pt>
                <c:pt idx="374">
                  <c:v>148.6</c:v>
                </c:pt>
                <c:pt idx="375">
                  <c:v>143.19999999999999</c:v>
                </c:pt>
                <c:pt idx="376">
                  <c:v>152.4</c:v>
                </c:pt>
                <c:pt idx="377">
                  <c:v>151.80000000000001</c:v>
                </c:pt>
                <c:pt idx="378">
                  <c:v>142.6</c:v>
                </c:pt>
                <c:pt idx="379">
                  <c:v>192.2</c:v>
                </c:pt>
                <c:pt idx="380">
                  <c:v>128</c:v>
                </c:pt>
                <c:pt idx="381">
                  <c:v>135.1</c:v>
                </c:pt>
                <c:pt idx="382">
                  <c:v>117.1</c:v>
                </c:pt>
                <c:pt idx="383">
                  <c:v>167.6</c:v>
                </c:pt>
                <c:pt idx="384">
                  <c:v>117.1</c:v>
                </c:pt>
                <c:pt idx="385">
                  <c:v>135.1</c:v>
                </c:pt>
                <c:pt idx="386">
                  <c:v>127.1</c:v>
                </c:pt>
                <c:pt idx="387">
                  <c:v>129.80000000000001</c:v>
                </c:pt>
                <c:pt idx="388">
                  <c:v>117.2</c:v>
                </c:pt>
                <c:pt idx="389">
                  <c:v>161.4</c:v>
                </c:pt>
                <c:pt idx="390">
                  <c:v>117.2</c:v>
                </c:pt>
                <c:pt idx="391">
                  <c:v>129.80000000000001</c:v>
                </c:pt>
                <c:pt idx="392">
                  <c:v>123.3</c:v>
                </c:pt>
                <c:pt idx="393">
                  <c:v>133.5</c:v>
                </c:pt>
                <c:pt idx="394">
                  <c:v>112.8</c:v>
                </c:pt>
                <c:pt idx="395">
                  <c:v>133.5</c:v>
                </c:pt>
                <c:pt idx="396">
                  <c:v>123.3</c:v>
                </c:pt>
                <c:pt idx="397">
                  <c:v>155.69999999999999</c:v>
                </c:pt>
                <c:pt idx="398">
                  <c:v>145.4</c:v>
                </c:pt>
                <c:pt idx="399">
                  <c:v>125.9</c:v>
                </c:pt>
                <c:pt idx="400">
                  <c:v>114.4</c:v>
                </c:pt>
                <c:pt idx="401">
                  <c:v>154.30000000000001</c:v>
                </c:pt>
                <c:pt idx="402">
                  <c:v>114.4</c:v>
                </c:pt>
                <c:pt idx="403">
                  <c:v>125.9</c:v>
                </c:pt>
                <c:pt idx="404">
                  <c:v>151.1</c:v>
                </c:pt>
                <c:pt idx="405">
                  <c:v>128.6</c:v>
                </c:pt>
                <c:pt idx="406">
                  <c:v>133.5</c:v>
                </c:pt>
                <c:pt idx="407">
                  <c:v>128.6</c:v>
                </c:pt>
                <c:pt idx="408">
                  <c:v>127.2</c:v>
                </c:pt>
                <c:pt idx="409">
                  <c:v>136.80000000000001</c:v>
                </c:pt>
                <c:pt idx="410">
                  <c:v>127.2</c:v>
                </c:pt>
                <c:pt idx="411">
                  <c:v>191.1</c:v>
                </c:pt>
                <c:pt idx="412">
                  <c:v>148.69999999999999</c:v>
                </c:pt>
                <c:pt idx="413">
                  <c:v>123.9</c:v>
                </c:pt>
                <c:pt idx="414">
                  <c:v>149.80000000000001</c:v>
                </c:pt>
                <c:pt idx="415">
                  <c:v>149.80000000000001</c:v>
                </c:pt>
                <c:pt idx="416">
                  <c:v>123.9</c:v>
                </c:pt>
                <c:pt idx="417">
                  <c:v>128.6</c:v>
                </c:pt>
                <c:pt idx="418">
                  <c:v>115.4</c:v>
                </c:pt>
                <c:pt idx="419">
                  <c:v>159</c:v>
                </c:pt>
                <c:pt idx="420">
                  <c:v>115.4</c:v>
                </c:pt>
                <c:pt idx="421">
                  <c:v>128.6</c:v>
                </c:pt>
                <c:pt idx="422">
                  <c:v>136.19999999999999</c:v>
                </c:pt>
                <c:pt idx="423">
                  <c:v>163.9</c:v>
                </c:pt>
                <c:pt idx="424">
                  <c:v>137.69</c:v>
                </c:pt>
                <c:pt idx="425">
                  <c:v>140.6</c:v>
                </c:pt>
                <c:pt idx="426">
                  <c:v>130.46</c:v>
                </c:pt>
                <c:pt idx="427">
                  <c:v>129.44999999999999</c:v>
                </c:pt>
                <c:pt idx="428">
                  <c:v>143.88</c:v>
                </c:pt>
                <c:pt idx="429">
                  <c:v>124.59</c:v>
                </c:pt>
                <c:pt idx="430">
                  <c:v>170.23</c:v>
                </c:pt>
                <c:pt idx="431">
                  <c:v>135.61000000000001</c:v>
                </c:pt>
                <c:pt idx="432">
                  <c:v>127.89</c:v>
                </c:pt>
                <c:pt idx="433">
                  <c:v>128.75</c:v>
                </c:pt>
                <c:pt idx="434">
                  <c:v>129.51</c:v>
                </c:pt>
                <c:pt idx="435">
                  <c:v>128.75</c:v>
                </c:pt>
                <c:pt idx="436">
                  <c:v>127.89</c:v>
                </c:pt>
                <c:pt idx="437">
                  <c:v>155.44</c:v>
                </c:pt>
                <c:pt idx="438">
                  <c:v>153.69999999999999</c:v>
                </c:pt>
                <c:pt idx="439">
                  <c:v>135.9</c:v>
                </c:pt>
                <c:pt idx="440">
                  <c:v>142.19999999999999</c:v>
                </c:pt>
                <c:pt idx="441">
                  <c:v>118.5</c:v>
                </c:pt>
                <c:pt idx="442">
                  <c:v>121.6</c:v>
                </c:pt>
                <c:pt idx="443">
                  <c:v>121.3</c:v>
                </c:pt>
                <c:pt idx="444">
                  <c:v>109.9</c:v>
                </c:pt>
                <c:pt idx="445">
                  <c:v>136.9</c:v>
                </c:pt>
                <c:pt idx="446">
                  <c:v>128.6</c:v>
                </c:pt>
                <c:pt idx="447">
                  <c:v>128.69999999999999</c:v>
                </c:pt>
                <c:pt idx="448">
                  <c:v>126.5</c:v>
                </c:pt>
                <c:pt idx="449">
                  <c:v>128.69999999999999</c:v>
                </c:pt>
                <c:pt idx="450">
                  <c:v>128.6</c:v>
                </c:pt>
                <c:pt idx="451">
                  <c:v>160.80000000000001</c:v>
                </c:pt>
                <c:pt idx="452">
                  <c:v>125.7</c:v>
                </c:pt>
                <c:pt idx="453">
                  <c:v>130</c:v>
                </c:pt>
                <c:pt idx="454">
                  <c:v>107.4</c:v>
                </c:pt>
                <c:pt idx="455">
                  <c:v>143.5</c:v>
                </c:pt>
                <c:pt idx="456">
                  <c:v>124.2</c:v>
                </c:pt>
                <c:pt idx="457">
                  <c:v>147.1</c:v>
                </c:pt>
                <c:pt idx="458">
                  <c:v>162.69999999999999</c:v>
                </c:pt>
                <c:pt idx="459">
                  <c:v>129.5</c:v>
                </c:pt>
                <c:pt idx="460">
                  <c:v>141.4</c:v>
                </c:pt>
                <c:pt idx="461">
                  <c:v>115.2</c:v>
                </c:pt>
                <c:pt idx="462">
                  <c:v>162.19999999999999</c:v>
                </c:pt>
                <c:pt idx="463">
                  <c:v>114.7</c:v>
                </c:pt>
                <c:pt idx="464">
                  <c:v>130.4</c:v>
                </c:pt>
                <c:pt idx="465">
                  <c:v>204.3</c:v>
                </c:pt>
                <c:pt idx="466">
                  <c:v>122.9</c:v>
                </c:pt>
                <c:pt idx="467">
                  <c:v>132.6</c:v>
                </c:pt>
                <c:pt idx="468">
                  <c:v>104.5</c:v>
                </c:pt>
                <c:pt idx="469">
                  <c:v>161.19999999999999</c:v>
                </c:pt>
                <c:pt idx="470">
                  <c:v>98.3</c:v>
                </c:pt>
                <c:pt idx="471">
                  <c:v>161.19999999999999</c:v>
                </c:pt>
                <c:pt idx="472">
                  <c:v>104.5</c:v>
                </c:pt>
                <c:pt idx="473">
                  <c:v>136.9</c:v>
                </c:pt>
                <c:pt idx="474">
                  <c:v>102.8</c:v>
                </c:pt>
                <c:pt idx="475">
                  <c:v>159</c:v>
                </c:pt>
                <c:pt idx="476">
                  <c:v>161.4</c:v>
                </c:pt>
                <c:pt idx="477">
                  <c:v>104.4</c:v>
                </c:pt>
                <c:pt idx="478">
                  <c:v>138.5</c:v>
                </c:pt>
                <c:pt idx="479">
                  <c:v>108.7</c:v>
                </c:pt>
                <c:pt idx="480">
                  <c:v>127.7</c:v>
                </c:pt>
                <c:pt idx="481">
                  <c:v>128.6</c:v>
                </c:pt>
                <c:pt idx="482">
                  <c:v>127.3</c:v>
                </c:pt>
                <c:pt idx="483">
                  <c:v>138.6</c:v>
                </c:pt>
                <c:pt idx="484">
                  <c:v>127.3</c:v>
                </c:pt>
                <c:pt idx="485">
                  <c:v>128.6</c:v>
                </c:pt>
                <c:pt idx="486">
                  <c:v>138.6</c:v>
                </c:pt>
                <c:pt idx="487">
                  <c:v>127.3</c:v>
                </c:pt>
                <c:pt idx="488">
                  <c:v>128.6</c:v>
                </c:pt>
                <c:pt idx="489">
                  <c:v>127.7</c:v>
                </c:pt>
                <c:pt idx="490">
                  <c:v>128.6</c:v>
                </c:pt>
                <c:pt idx="491">
                  <c:v>127.3</c:v>
                </c:pt>
                <c:pt idx="492">
                  <c:v>135.30000000000001</c:v>
                </c:pt>
                <c:pt idx="493">
                  <c:v>119.3</c:v>
                </c:pt>
                <c:pt idx="494">
                  <c:v>135.30000000000001</c:v>
                </c:pt>
                <c:pt idx="495">
                  <c:v>119.3</c:v>
                </c:pt>
                <c:pt idx="496">
                  <c:v>128.1</c:v>
                </c:pt>
                <c:pt idx="497">
                  <c:v>114.2</c:v>
                </c:pt>
                <c:pt idx="498">
                  <c:v>156.80000000000001</c:v>
                </c:pt>
                <c:pt idx="499">
                  <c:v>114.2</c:v>
                </c:pt>
                <c:pt idx="500">
                  <c:v>128.1</c:v>
                </c:pt>
                <c:pt idx="501">
                  <c:v>129.6</c:v>
                </c:pt>
                <c:pt idx="502">
                  <c:v>192.8</c:v>
                </c:pt>
                <c:pt idx="503">
                  <c:v>100.4</c:v>
                </c:pt>
                <c:pt idx="504">
                  <c:v>175.4</c:v>
                </c:pt>
                <c:pt idx="505">
                  <c:v>172.2</c:v>
                </c:pt>
                <c:pt idx="506">
                  <c:v>119.6</c:v>
                </c:pt>
                <c:pt idx="507">
                  <c:v>144.5</c:v>
                </c:pt>
                <c:pt idx="508">
                  <c:v>125.1</c:v>
                </c:pt>
                <c:pt idx="509">
                  <c:v>148.4</c:v>
                </c:pt>
                <c:pt idx="510">
                  <c:v>132.69999999999999</c:v>
                </c:pt>
                <c:pt idx="511">
                  <c:v>146.4</c:v>
                </c:pt>
                <c:pt idx="512">
                  <c:v>174.6</c:v>
                </c:pt>
                <c:pt idx="513">
                  <c:v>97.2</c:v>
                </c:pt>
                <c:pt idx="514">
                  <c:v>171.9</c:v>
                </c:pt>
                <c:pt idx="515">
                  <c:v>133.30000000000001</c:v>
                </c:pt>
                <c:pt idx="516">
                  <c:v>158.4</c:v>
                </c:pt>
                <c:pt idx="517">
                  <c:v>121.1</c:v>
                </c:pt>
                <c:pt idx="518">
                  <c:v>156.30000000000001</c:v>
                </c:pt>
                <c:pt idx="519">
                  <c:v>111.2</c:v>
                </c:pt>
                <c:pt idx="520">
                  <c:v>130.30000000000001</c:v>
                </c:pt>
                <c:pt idx="521">
                  <c:v>119.6</c:v>
                </c:pt>
                <c:pt idx="522">
                  <c:v>130</c:v>
                </c:pt>
                <c:pt idx="523">
                  <c:v>161.5</c:v>
                </c:pt>
                <c:pt idx="524">
                  <c:v>114.4</c:v>
                </c:pt>
                <c:pt idx="525">
                  <c:v>163.19999999999999</c:v>
                </c:pt>
                <c:pt idx="526">
                  <c:v>114.7</c:v>
                </c:pt>
                <c:pt idx="527">
                  <c:v>129</c:v>
                </c:pt>
                <c:pt idx="528">
                  <c:v>103.6</c:v>
                </c:pt>
                <c:pt idx="529">
                  <c:v>187.8</c:v>
                </c:pt>
                <c:pt idx="530">
                  <c:v>148.5</c:v>
                </c:pt>
                <c:pt idx="531">
                  <c:v>124.6</c:v>
                </c:pt>
                <c:pt idx="532">
                  <c:v>135.6</c:v>
                </c:pt>
                <c:pt idx="533">
                  <c:v>141.69999999999999</c:v>
                </c:pt>
                <c:pt idx="534">
                  <c:v>149.9</c:v>
                </c:pt>
                <c:pt idx="535">
                  <c:v>111.3</c:v>
                </c:pt>
                <c:pt idx="536">
                  <c:v>147</c:v>
                </c:pt>
                <c:pt idx="537">
                  <c:v>143.9</c:v>
                </c:pt>
                <c:pt idx="538">
                  <c:v>104.5</c:v>
                </c:pt>
                <c:pt idx="539">
                  <c:v>166.7</c:v>
                </c:pt>
                <c:pt idx="540">
                  <c:v>187.4</c:v>
                </c:pt>
                <c:pt idx="541">
                  <c:v>96.8</c:v>
                </c:pt>
                <c:pt idx="542">
                  <c:v>167.3</c:v>
                </c:pt>
                <c:pt idx="543">
                  <c:v>171.6</c:v>
                </c:pt>
                <c:pt idx="544">
                  <c:v>155.6</c:v>
                </c:pt>
                <c:pt idx="545">
                  <c:v>179</c:v>
                </c:pt>
                <c:pt idx="546">
                  <c:v>130.69999999999999</c:v>
                </c:pt>
                <c:pt idx="547">
                  <c:v>142.19999999999999</c:v>
                </c:pt>
                <c:pt idx="548">
                  <c:v>133.9</c:v>
                </c:pt>
                <c:pt idx="549">
                  <c:v>134.80000000000001</c:v>
                </c:pt>
                <c:pt idx="550">
                  <c:v>115.3</c:v>
                </c:pt>
                <c:pt idx="551">
                  <c:v>157.69999999999999</c:v>
                </c:pt>
                <c:pt idx="552">
                  <c:v>168.4</c:v>
                </c:pt>
                <c:pt idx="553">
                  <c:v>127.9</c:v>
                </c:pt>
                <c:pt idx="554">
                  <c:v>132</c:v>
                </c:pt>
                <c:pt idx="555">
                  <c:v>131.80000000000001</c:v>
                </c:pt>
                <c:pt idx="556">
                  <c:v>134.69999999999999</c:v>
                </c:pt>
                <c:pt idx="557">
                  <c:v>178.6</c:v>
                </c:pt>
                <c:pt idx="558">
                  <c:v>166.7</c:v>
                </c:pt>
                <c:pt idx="559">
                  <c:v>119.3</c:v>
                </c:pt>
                <c:pt idx="560">
                  <c:v>148.9</c:v>
                </c:pt>
                <c:pt idx="561">
                  <c:v>108.2</c:v>
                </c:pt>
                <c:pt idx="562">
                  <c:v>135.6</c:v>
                </c:pt>
                <c:pt idx="563">
                  <c:v>121.4</c:v>
                </c:pt>
                <c:pt idx="564">
                  <c:v>125.8</c:v>
                </c:pt>
                <c:pt idx="565">
                  <c:v>132.6</c:v>
                </c:pt>
                <c:pt idx="566">
                  <c:v>144.5</c:v>
                </c:pt>
                <c:pt idx="567">
                  <c:v>122.7</c:v>
                </c:pt>
                <c:pt idx="568">
                  <c:v>168.6</c:v>
                </c:pt>
                <c:pt idx="569">
                  <c:v>157.19999999999999</c:v>
                </c:pt>
                <c:pt idx="570">
                  <c:v>108.8</c:v>
                </c:pt>
                <c:pt idx="571">
                  <c:v>126.2</c:v>
                </c:pt>
                <c:pt idx="572">
                  <c:v>103.5</c:v>
                </c:pt>
                <c:pt idx="573">
                  <c:v>152.1</c:v>
                </c:pt>
                <c:pt idx="574">
                  <c:v>119.4</c:v>
                </c:pt>
                <c:pt idx="575">
                  <c:v>155</c:v>
                </c:pt>
                <c:pt idx="576">
                  <c:v>100</c:v>
                </c:pt>
                <c:pt idx="577">
                  <c:v>133.19999999999999</c:v>
                </c:pt>
                <c:pt idx="578">
                  <c:v>102.6</c:v>
                </c:pt>
                <c:pt idx="579">
                  <c:v>162.4</c:v>
                </c:pt>
                <c:pt idx="580">
                  <c:v>102.4</c:v>
                </c:pt>
                <c:pt idx="581">
                  <c:v>159.80000000000001</c:v>
                </c:pt>
                <c:pt idx="582">
                  <c:v>105.1</c:v>
                </c:pt>
                <c:pt idx="583">
                  <c:v>142.5</c:v>
                </c:pt>
                <c:pt idx="584">
                  <c:v>152.4</c:v>
                </c:pt>
                <c:pt idx="585">
                  <c:v>181.4</c:v>
                </c:pt>
                <c:pt idx="586">
                  <c:v>199.6</c:v>
                </c:pt>
                <c:pt idx="587">
                  <c:v>143.69999999999999</c:v>
                </c:pt>
                <c:pt idx="588">
                  <c:v>117.4</c:v>
                </c:pt>
                <c:pt idx="589">
                  <c:v>176.1</c:v>
                </c:pt>
                <c:pt idx="590">
                  <c:v>119.1</c:v>
                </c:pt>
                <c:pt idx="591">
                  <c:v>123.8</c:v>
                </c:pt>
                <c:pt idx="592">
                  <c:v>127.1</c:v>
                </c:pt>
                <c:pt idx="593">
                  <c:v>110.9</c:v>
                </c:pt>
                <c:pt idx="594">
                  <c:v>132.9</c:v>
                </c:pt>
                <c:pt idx="595">
                  <c:v>145.30000000000001</c:v>
                </c:pt>
                <c:pt idx="596">
                  <c:v>119.2</c:v>
                </c:pt>
                <c:pt idx="597">
                  <c:v>155.19999999999999</c:v>
                </c:pt>
                <c:pt idx="598">
                  <c:v>115.5</c:v>
                </c:pt>
                <c:pt idx="599">
                  <c:v>129.80000000000001</c:v>
                </c:pt>
                <c:pt idx="600">
                  <c:v>121.8</c:v>
                </c:pt>
                <c:pt idx="601">
                  <c:v>129.5</c:v>
                </c:pt>
                <c:pt idx="602">
                  <c:v>127</c:v>
                </c:pt>
                <c:pt idx="603">
                  <c:v>128.6</c:v>
                </c:pt>
                <c:pt idx="604">
                  <c:v>133.80000000000001</c:v>
                </c:pt>
                <c:pt idx="605">
                  <c:v>128.6</c:v>
                </c:pt>
                <c:pt idx="606">
                  <c:v>127</c:v>
                </c:pt>
                <c:pt idx="607">
                  <c:v>135.80000000000001</c:v>
                </c:pt>
                <c:pt idx="608">
                  <c:v>190.1</c:v>
                </c:pt>
                <c:pt idx="609">
                  <c:v>174.3</c:v>
                </c:pt>
                <c:pt idx="610">
                  <c:v>118</c:v>
                </c:pt>
                <c:pt idx="611">
                  <c:v>145.80000000000001</c:v>
                </c:pt>
                <c:pt idx="612">
                  <c:v>129.1</c:v>
                </c:pt>
                <c:pt idx="613">
                  <c:v>125.2</c:v>
                </c:pt>
                <c:pt idx="614">
                  <c:v>118.3</c:v>
                </c:pt>
                <c:pt idx="615">
                  <c:v>125.6</c:v>
                </c:pt>
                <c:pt idx="616">
                  <c:v>175.1</c:v>
                </c:pt>
                <c:pt idx="617">
                  <c:v>203</c:v>
                </c:pt>
              </c:numCache>
            </c:numRef>
          </c:xVal>
          <c:yVal>
            <c:numRef>
              <c:f>'13C sp2'!$K$2:$K$619</c:f>
              <c:numCache>
                <c:formatCode>General</c:formatCode>
                <c:ptCount val="618"/>
                <c:pt idx="0">
                  <c:v>41.053645670293591</c:v>
                </c:pt>
                <c:pt idx="1">
                  <c:v>88.570545733641325</c:v>
                </c:pt>
                <c:pt idx="2">
                  <c:v>70.114777571188981</c:v>
                </c:pt>
                <c:pt idx="3">
                  <c:v>72.22558408971399</c:v>
                </c:pt>
                <c:pt idx="4">
                  <c:v>73.055461447492092</c:v>
                </c:pt>
                <c:pt idx="5">
                  <c:v>81.162682353454628</c:v>
                </c:pt>
                <c:pt idx="6">
                  <c:v>51.281323020011378</c:v>
                </c:pt>
                <c:pt idx="7">
                  <c:v>31.306746880417439</c:v>
                </c:pt>
                <c:pt idx="8">
                  <c:v>93.611115980493267</c:v>
                </c:pt>
                <c:pt idx="9">
                  <c:v>37.389311718040098</c:v>
                </c:pt>
                <c:pt idx="10">
                  <c:v>55.216538825448687</c:v>
                </c:pt>
                <c:pt idx="11">
                  <c:v>107.9897901167484</c:v>
                </c:pt>
                <c:pt idx="12">
                  <c:v>46.073825922486911</c:v>
                </c:pt>
                <c:pt idx="13">
                  <c:v>75.399808964973246</c:v>
                </c:pt>
                <c:pt idx="14">
                  <c:v>43.256400934471287</c:v>
                </c:pt>
                <c:pt idx="15">
                  <c:v>91.583590769565248</c:v>
                </c:pt>
                <c:pt idx="16">
                  <c:v>43.675817113880917</c:v>
                </c:pt>
                <c:pt idx="17">
                  <c:v>73.227480613280292</c:v>
                </c:pt>
                <c:pt idx="18">
                  <c:v>55.535954398264238</c:v>
                </c:pt>
                <c:pt idx="19">
                  <c:v>58.399942043639363</c:v>
                </c:pt>
                <c:pt idx="20">
                  <c:v>69.838935610209319</c:v>
                </c:pt>
                <c:pt idx="21">
                  <c:v>91.365715466109165</c:v>
                </c:pt>
                <c:pt idx="22">
                  <c:v>48.361182651319638</c:v>
                </c:pt>
                <c:pt idx="23">
                  <c:v>95.306647108057291</c:v>
                </c:pt>
                <c:pt idx="24">
                  <c:v>49.666883073662653</c:v>
                </c:pt>
                <c:pt idx="25">
                  <c:v>31.717470189348049</c:v>
                </c:pt>
                <c:pt idx="26">
                  <c:v>33.281355585642473</c:v>
                </c:pt>
                <c:pt idx="27">
                  <c:v>23.5872080290235</c:v>
                </c:pt>
                <c:pt idx="28">
                  <c:v>63.141854641128269</c:v>
                </c:pt>
                <c:pt idx="29">
                  <c:v>79.767818797083976</c:v>
                </c:pt>
                <c:pt idx="30">
                  <c:v>40.104903820829243</c:v>
                </c:pt>
                <c:pt idx="31">
                  <c:v>81.992247177552187</c:v>
                </c:pt>
                <c:pt idx="32">
                  <c:v>104.0077085205929</c:v>
                </c:pt>
                <c:pt idx="33">
                  <c:v>45.846802410278151</c:v>
                </c:pt>
                <c:pt idx="34">
                  <c:v>75.493042532862702</c:v>
                </c:pt>
                <c:pt idx="35">
                  <c:v>76.580343110897218</c:v>
                </c:pt>
                <c:pt idx="36">
                  <c:v>57.132272733382898</c:v>
                </c:pt>
                <c:pt idx="37">
                  <c:v>70.676608040590423</c:v>
                </c:pt>
                <c:pt idx="38">
                  <c:v>45.773696020347558</c:v>
                </c:pt>
                <c:pt idx="39">
                  <c:v>32.419002368540312</c:v>
                </c:pt>
                <c:pt idx="40">
                  <c:v>71.215579369681095</c:v>
                </c:pt>
                <c:pt idx="41">
                  <c:v>72.476717928932132</c:v>
                </c:pt>
                <c:pt idx="42">
                  <c:v>71.004208205426863</c:v>
                </c:pt>
                <c:pt idx="43">
                  <c:v>68.388981967932708</c:v>
                </c:pt>
                <c:pt idx="44">
                  <c:v>59.583011069623353</c:v>
                </c:pt>
                <c:pt idx="45">
                  <c:v>68.930087792611786</c:v>
                </c:pt>
                <c:pt idx="46">
                  <c:v>94.498202899465028</c:v>
                </c:pt>
                <c:pt idx="47">
                  <c:v>46.995556803525467</c:v>
                </c:pt>
                <c:pt idx="48">
                  <c:v>79.268735466502619</c:v>
                </c:pt>
                <c:pt idx="49">
                  <c:v>89.75152676057921</c:v>
                </c:pt>
                <c:pt idx="50">
                  <c:v>41.223079143610867</c:v>
                </c:pt>
                <c:pt idx="51">
                  <c:v>64.261400119934606</c:v>
                </c:pt>
                <c:pt idx="52">
                  <c:v>-5.4396907813630646</c:v>
                </c:pt>
                <c:pt idx="53">
                  <c:v>59.311486938285213</c:v>
                </c:pt>
                <c:pt idx="54">
                  <c:v>62.450318618616983</c:v>
                </c:pt>
                <c:pt idx="55">
                  <c:v>54.029656606434777</c:v>
                </c:pt>
                <c:pt idx="56">
                  <c:v>42.091226964813842</c:v>
                </c:pt>
                <c:pt idx="57">
                  <c:v>66.212198134301744</c:v>
                </c:pt>
                <c:pt idx="58">
                  <c:v>70.456279553184032</c:v>
                </c:pt>
                <c:pt idx="59">
                  <c:v>69.810681249997842</c:v>
                </c:pt>
                <c:pt idx="60">
                  <c:v>56.837769434361512</c:v>
                </c:pt>
                <c:pt idx="61">
                  <c:v>69.578410071161571</c:v>
                </c:pt>
                <c:pt idx="62">
                  <c:v>69.880539459695342</c:v>
                </c:pt>
                <c:pt idx="63">
                  <c:v>47.917042217212433</c:v>
                </c:pt>
                <c:pt idx="64">
                  <c:v>59.805559733366117</c:v>
                </c:pt>
                <c:pt idx="65">
                  <c:v>12.554214113284081</c:v>
                </c:pt>
                <c:pt idx="66">
                  <c:v>57.191884077605962</c:v>
                </c:pt>
                <c:pt idx="67">
                  <c:v>68.239434036460793</c:v>
                </c:pt>
                <c:pt idx="68">
                  <c:v>71.333758381666243</c:v>
                </c:pt>
                <c:pt idx="69">
                  <c:v>71.849685603831489</c:v>
                </c:pt>
                <c:pt idx="70">
                  <c:v>72.553534055555204</c:v>
                </c:pt>
                <c:pt idx="71">
                  <c:v>67.087669697329829</c:v>
                </c:pt>
                <c:pt idx="72">
                  <c:v>58.054144612717067</c:v>
                </c:pt>
                <c:pt idx="73">
                  <c:v>69.243937473346776</c:v>
                </c:pt>
                <c:pt idx="74">
                  <c:v>70.869825774167097</c:v>
                </c:pt>
                <c:pt idx="75">
                  <c:v>71.459790723603945</c:v>
                </c:pt>
                <c:pt idx="76">
                  <c:v>71.114827791796145</c:v>
                </c:pt>
                <c:pt idx="77">
                  <c:v>70.918840782622681</c:v>
                </c:pt>
                <c:pt idx="78">
                  <c:v>24.46826797766137</c:v>
                </c:pt>
                <c:pt idx="79">
                  <c:v>22.075386191901451</c:v>
                </c:pt>
                <c:pt idx="80">
                  <c:v>82.807622533411063</c:v>
                </c:pt>
                <c:pt idx="81">
                  <c:v>28.450982427348421</c:v>
                </c:pt>
                <c:pt idx="82">
                  <c:v>42.512241337271512</c:v>
                </c:pt>
                <c:pt idx="83">
                  <c:v>44.944407220580707</c:v>
                </c:pt>
                <c:pt idx="84">
                  <c:v>35.197214948706723</c:v>
                </c:pt>
                <c:pt idx="85">
                  <c:v>64.790715810516346</c:v>
                </c:pt>
                <c:pt idx="86">
                  <c:v>41.495481540683009</c:v>
                </c:pt>
                <c:pt idx="87">
                  <c:v>17.305584820702041</c:v>
                </c:pt>
                <c:pt idx="88">
                  <c:v>73.48922109325261</c:v>
                </c:pt>
                <c:pt idx="89">
                  <c:v>74.066466548997155</c:v>
                </c:pt>
                <c:pt idx="90">
                  <c:v>49.068935211685272</c:v>
                </c:pt>
                <c:pt idx="91">
                  <c:v>46.818154025877668</c:v>
                </c:pt>
                <c:pt idx="92">
                  <c:v>65.23265519498554</c:v>
                </c:pt>
                <c:pt idx="93">
                  <c:v>67.524583167258584</c:v>
                </c:pt>
                <c:pt idx="94">
                  <c:v>67.710900674000101</c:v>
                </c:pt>
                <c:pt idx="95">
                  <c:v>68.846807355559974</c:v>
                </c:pt>
                <c:pt idx="96">
                  <c:v>8.7946942445787784</c:v>
                </c:pt>
                <c:pt idx="97">
                  <c:v>62.282175136608558</c:v>
                </c:pt>
                <c:pt idx="98">
                  <c:v>66.792673583792023</c:v>
                </c:pt>
                <c:pt idx="99">
                  <c:v>70.685310406979639</c:v>
                </c:pt>
                <c:pt idx="100">
                  <c:v>66.337029349038957</c:v>
                </c:pt>
                <c:pt idx="101">
                  <c:v>71.493460972863645</c:v>
                </c:pt>
                <c:pt idx="102">
                  <c:v>63.51695021536279</c:v>
                </c:pt>
                <c:pt idx="103">
                  <c:v>68.319270961893309</c:v>
                </c:pt>
                <c:pt idx="104">
                  <c:v>65.201956837479031</c:v>
                </c:pt>
                <c:pt idx="105">
                  <c:v>30.245341987270631</c:v>
                </c:pt>
                <c:pt idx="106">
                  <c:v>41.904355503150789</c:v>
                </c:pt>
                <c:pt idx="107">
                  <c:v>79.411941764168375</c:v>
                </c:pt>
                <c:pt idx="108">
                  <c:v>83.669126902290202</c:v>
                </c:pt>
                <c:pt idx="109">
                  <c:v>49.961416136313943</c:v>
                </c:pt>
                <c:pt idx="110">
                  <c:v>79.418504426096703</c:v>
                </c:pt>
                <c:pt idx="111">
                  <c:v>83.666778578692359</c:v>
                </c:pt>
                <c:pt idx="112">
                  <c:v>49.959800470609963</c:v>
                </c:pt>
                <c:pt idx="113">
                  <c:v>41.917467025595442</c:v>
                </c:pt>
                <c:pt idx="114">
                  <c:v>54.42305861875392</c:v>
                </c:pt>
                <c:pt idx="115">
                  <c:v>55.470478243687502</c:v>
                </c:pt>
                <c:pt idx="116">
                  <c:v>85.686084523298405</c:v>
                </c:pt>
                <c:pt idx="117">
                  <c:v>73.124759915184384</c:v>
                </c:pt>
                <c:pt idx="118">
                  <c:v>69.574815544526331</c:v>
                </c:pt>
                <c:pt idx="119">
                  <c:v>86.731784614053993</c:v>
                </c:pt>
                <c:pt idx="120">
                  <c:v>51.900695789499288</c:v>
                </c:pt>
                <c:pt idx="121">
                  <c:v>83.401119590572407</c:v>
                </c:pt>
                <c:pt idx="122">
                  <c:v>35.885166490142403</c:v>
                </c:pt>
                <c:pt idx="123">
                  <c:v>70.320914951286753</c:v>
                </c:pt>
                <c:pt idx="124">
                  <c:v>82.67221341454227</c:v>
                </c:pt>
                <c:pt idx="125">
                  <c:v>57.994568183293623</c:v>
                </c:pt>
                <c:pt idx="126">
                  <c:v>55.82120096432962</c:v>
                </c:pt>
                <c:pt idx="127">
                  <c:v>82.903080379767474</c:v>
                </c:pt>
                <c:pt idx="128">
                  <c:v>76.535522919543055</c:v>
                </c:pt>
                <c:pt idx="129">
                  <c:v>32.749829703333923</c:v>
                </c:pt>
                <c:pt idx="130">
                  <c:v>48.124421166422707</c:v>
                </c:pt>
                <c:pt idx="131">
                  <c:v>79.717856857012251</c:v>
                </c:pt>
                <c:pt idx="132">
                  <c:v>54.220862279440837</c:v>
                </c:pt>
                <c:pt idx="133">
                  <c:v>62.55030641844845</c:v>
                </c:pt>
                <c:pt idx="134">
                  <c:v>67.449103805922974</c:v>
                </c:pt>
                <c:pt idx="135">
                  <c:v>86.336908754500143</c:v>
                </c:pt>
                <c:pt idx="136">
                  <c:v>34.409438666338673</c:v>
                </c:pt>
                <c:pt idx="137">
                  <c:v>35.446952720353337</c:v>
                </c:pt>
                <c:pt idx="138">
                  <c:v>37.149449370327581</c:v>
                </c:pt>
                <c:pt idx="139">
                  <c:v>54.716932704379502</c:v>
                </c:pt>
                <c:pt idx="140">
                  <c:v>1.731649663817725</c:v>
                </c:pt>
                <c:pt idx="141">
                  <c:v>1.745056960496991</c:v>
                </c:pt>
                <c:pt idx="142">
                  <c:v>59.96360890096571</c:v>
                </c:pt>
                <c:pt idx="143">
                  <c:v>83.430899908412584</c:v>
                </c:pt>
                <c:pt idx="144">
                  <c:v>73.267933782956533</c:v>
                </c:pt>
                <c:pt idx="145">
                  <c:v>82.275503565584629</c:v>
                </c:pt>
                <c:pt idx="146">
                  <c:v>42.329483473691823</c:v>
                </c:pt>
                <c:pt idx="147">
                  <c:v>87.565070560556819</c:v>
                </c:pt>
                <c:pt idx="148">
                  <c:v>59.560740356438252</c:v>
                </c:pt>
                <c:pt idx="149">
                  <c:v>72.035793729181648</c:v>
                </c:pt>
                <c:pt idx="150">
                  <c:v>71.066423834945041</c:v>
                </c:pt>
                <c:pt idx="151">
                  <c:v>61.941256757652717</c:v>
                </c:pt>
                <c:pt idx="152">
                  <c:v>-5.8662452810557486</c:v>
                </c:pt>
                <c:pt idx="153">
                  <c:v>74.70855020309952</c:v>
                </c:pt>
                <c:pt idx="154">
                  <c:v>65.357967720830914</c:v>
                </c:pt>
                <c:pt idx="155">
                  <c:v>65.642015489247299</c:v>
                </c:pt>
                <c:pt idx="156">
                  <c:v>74.571641497809253</c:v>
                </c:pt>
                <c:pt idx="157">
                  <c:v>65.878139515923252</c:v>
                </c:pt>
                <c:pt idx="158">
                  <c:v>65.779208098663844</c:v>
                </c:pt>
                <c:pt idx="159">
                  <c:v>33.605308728227442</c:v>
                </c:pt>
                <c:pt idx="160">
                  <c:v>34.067317131384257</c:v>
                </c:pt>
                <c:pt idx="161">
                  <c:v>94.01260832498474</c:v>
                </c:pt>
                <c:pt idx="162">
                  <c:v>46.245368815352151</c:v>
                </c:pt>
                <c:pt idx="163">
                  <c:v>45.129906744712713</c:v>
                </c:pt>
                <c:pt idx="164">
                  <c:v>92.790721626517481</c:v>
                </c:pt>
                <c:pt idx="165">
                  <c:v>54.5374164771751</c:v>
                </c:pt>
                <c:pt idx="166">
                  <c:v>99.619322405196897</c:v>
                </c:pt>
                <c:pt idx="167">
                  <c:v>45.869450226604613</c:v>
                </c:pt>
                <c:pt idx="168">
                  <c:v>78.343320378902419</c:v>
                </c:pt>
                <c:pt idx="169">
                  <c:v>65.375710967932761</c:v>
                </c:pt>
                <c:pt idx="170">
                  <c:v>63.671535414966968</c:v>
                </c:pt>
                <c:pt idx="171">
                  <c:v>69.312202841400051</c:v>
                </c:pt>
                <c:pt idx="172">
                  <c:v>85.519433351877638</c:v>
                </c:pt>
                <c:pt idx="173">
                  <c:v>48.305717047797152</c:v>
                </c:pt>
                <c:pt idx="174">
                  <c:v>84.334686484460519</c:v>
                </c:pt>
                <c:pt idx="175">
                  <c:v>63.498763339028187</c:v>
                </c:pt>
                <c:pt idx="176">
                  <c:v>61.943970976346378</c:v>
                </c:pt>
                <c:pt idx="177">
                  <c:v>67.417744563501444</c:v>
                </c:pt>
                <c:pt idx="178">
                  <c:v>80.22549833509558</c:v>
                </c:pt>
                <c:pt idx="179">
                  <c:v>84.103387118334453</c:v>
                </c:pt>
                <c:pt idx="180">
                  <c:v>53.866516449435323</c:v>
                </c:pt>
                <c:pt idx="181">
                  <c:v>54.704456285298711</c:v>
                </c:pt>
                <c:pt idx="182">
                  <c:v>86.734988353030403</c:v>
                </c:pt>
                <c:pt idx="183">
                  <c:v>33.470909548745347</c:v>
                </c:pt>
                <c:pt idx="184">
                  <c:v>101.5078448486166</c:v>
                </c:pt>
                <c:pt idx="185">
                  <c:v>34.05719263976377</c:v>
                </c:pt>
                <c:pt idx="186">
                  <c:v>49.118133622430378</c:v>
                </c:pt>
                <c:pt idx="187">
                  <c:v>81.262743455005236</c:v>
                </c:pt>
                <c:pt idx="188">
                  <c:v>17.470304268274681</c:v>
                </c:pt>
                <c:pt idx="189">
                  <c:v>63.391810989279939</c:v>
                </c:pt>
                <c:pt idx="190">
                  <c:v>59.423798109368533</c:v>
                </c:pt>
                <c:pt idx="191">
                  <c:v>17.728247019598012</c:v>
                </c:pt>
                <c:pt idx="192">
                  <c:v>52.045136051198327</c:v>
                </c:pt>
                <c:pt idx="193">
                  <c:v>88.909993402543577</c:v>
                </c:pt>
                <c:pt idx="194">
                  <c:v>73.816474296150759</c:v>
                </c:pt>
                <c:pt idx="195">
                  <c:v>78.299567608864251</c:v>
                </c:pt>
                <c:pt idx="196">
                  <c:v>78.352402988700064</c:v>
                </c:pt>
                <c:pt idx="197">
                  <c:v>61.119111565242328</c:v>
                </c:pt>
                <c:pt idx="198">
                  <c:v>74.181894169600611</c:v>
                </c:pt>
                <c:pt idx="199">
                  <c:v>79.584369612575571</c:v>
                </c:pt>
                <c:pt idx="200">
                  <c:v>63.633418978742803</c:v>
                </c:pt>
                <c:pt idx="201">
                  <c:v>76.204994973557589</c:v>
                </c:pt>
                <c:pt idx="202">
                  <c:v>86.814488816097011</c:v>
                </c:pt>
                <c:pt idx="203">
                  <c:v>91.026454507802157</c:v>
                </c:pt>
                <c:pt idx="204">
                  <c:v>47.251790848190367</c:v>
                </c:pt>
                <c:pt idx="205">
                  <c:v>67.465990989939257</c:v>
                </c:pt>
                <c:pt idx="206">
                  <c:v>76.978527247136896</c:v>
                </c:pt>
                <c:pt idx="207">
                  <c:v>53.025848015169458</c:v>
                </c:pt>
                <c:pt idx="208">
                  <c:v>67.987655878929488</c:v>
                </c:pt>
                <c:pt idx="209">
                  <c:v>70.079499932221879</c:v>
                </c:pt>
                <c:pt idx="210">
                  <c:v>71.279812882850365</c:v>
                </c:pt>
                <c:pt idx="211">
                  <c:v>71.92709208282561</c:v>
                </c:pt>
                <c:pt idx="212">
                  <c:v>70.795372405872754</c:v>
                </c:pt>
                <c:pt idx="213">
                  <c:v>70.915351287577423</c:v>
                </c:pt>
                <c:pt idx="214">
                  <c:v>70.473055177001655</c:v>
                </c:pt>
                <c:pt idx="215">
                  <c:v>72.471553990419849</c:v>
                </c:pt>
                <c:pt idx="216">
                  <c:v>70.836134099905379</c:v>
                </c:pt>
                <c:pt idx="217">
                  <c:v>72.462510301926599</c:v>
                </c:pt>
                <c:pt idx="218">
                  <c:v>56.148328056709808</c:v>
                </c:pt>
                <c:pt idx="219">
                  <c:v>79.747169652007571</c:v>
                </c:pt>
                <c:pt idx="220">
                  <c:v>79.747169652072358</c:v>
                </c:pt>
                <c:pt idx="221">
                  <c:v>56.14832805672058</c:v>
                </c:pt>
                <c:pt idx="222">
                  <c:v>46.745591671101053</c:v>
                </c:pt>
                <c:pt idx="223">
                  <c:v>46.745591671104563</c:v>
                </c:pt>
                <c:pt idx="224">
                  <c:v>58.661319251731463</c:v>
                </c:pt>
                <c:pt idx="225">
                  <c:v>81.284345054954215</c:v>
                </c:pt>
                <c:pt idx="226">
                  <c:v>28.884989478455822</c:v>
                </c:pt>
                <c:pt idx="227">
                  <c:v>31.419825788792579</c:v>
                </c:pt>
                <c:pt idx="228">
                  <c:v>51.448490738565027</c:v>
                </c:pt>
                <c:pt idx="229">
                  <c:v>62.700322311540667</c:v>
                </c:pt>
                <c:pt idx="230">
                  <c:v>86.670845627339304</c:v>
                </c:pt>
                <c:pt idx="231">
                  <c:v>64.886825189469292</c:v>
                </c:pt>
                <c:pt idx="232">
                  <c:v>81.763349008390534</c:v>
                </c:pt>
                <c:pt idx="233">
                  <c:v>89.89791562200935</c:v>
                </c:pt>
                <c:pt idx="234">
                  <c:v>61.809926811488722</c:v>
                </c:pt>
                <c:pt idx="235">
                  <c:v>67.419376392946958</c:v>
                </c:pt>
                <c:pt idx="236">
                  <c:v>31.00544498102742</c:v>
                </c:pt>
                <c:pt idx="237">
                  <c:v>30.12054784207961</c:v>
                </c:pt>
                <c:pt idx="238">
                  <c:v>34.062783156139233</c:v>
                </c:pt>
                <c:pt idx="239">
                  <c:v>6.2527544814854537</c:v>
                </c:pt>
                <c:pt idx="240">
                  <c:v>53.141564652860907</c:v>
                </c:pt>
                <c:pt idx="241">
                  <c:v>70.478647631459509</c:v>
                </c:pt>
                <c:pt idx="242">
                  <c:v>3.9285715435312998</c:v>
                </c:pt>
                <c:pt idx="243">
                  <c:v>58.657797336129697</c:v>
                </c:pt>
                <c:pt idx="244">
                  <c:v>63.715991259312041</c:v>
                </c:pt>
                <c:pt idx="245">
                  <c:v>52.913623988512391</c:v>
                </c:pt>
                <c:pt idx="246">
                  <c:v>72.864129026114739</c:v>
                </c:pt>
                <c:pt idx="247">
                  <c:v>89.374211996463529</c:v>
                </c:pt>
                <c:pt idx="248">
                  <c:v>45.143252071213873</c:v>
                </c:pt>
                <c:pt idx="249">
                  <c:v>57.790437816402488</c:v>
                </c:pt>
                <c:pt idx="250">
                  <c:v>61.674819633746097</c:v>
                </c:pt>
                <c:pt idx="251">
                  <c:v>77.408663396083227</c:v>
                </c:pt>
                <c:pt idx="252">
                  <c:v>73.808571699368528</c:v>
                </c:pt>
                <c:pt idx="253">
                  <c:v>61.394551580064608</c:v>
                </c:pt>
                <c:pt idx="254">
                  <c:v>83.403321243417025</c:v>
                </c:pt>
                <c:pt idx="255">
                  <c:v>32.241681293506133</c:v>
                </c:pt>
                <c:pt idx="256">
                  <c:v>55.257228684181818</c:v>
                </c:pt>
                <c:pt idx="257">
                  <c:v>36.41685305178779</c:v>
                </c:pt>
                <c:pt idx="258">
                  <c:v>73.721492311481157</c:v>
                </c:pt>
                <c:pt idx="259">
                  <c:v>61.176363843743019</c:v>
                </c:pt>
                <c:pt idx="260">
                  <c:v>82.043123512753127</c:v>
                </c:pt>
                <c:pt idx="261">
                  <c:v>37.994476453759823</c:v>
                </c:pt>
                <c:pt idx="262">
                  <c:v>89.746548751351781</c:v>
                </c:pt>
                <c:pt idx="263">
                  <c:v>56.87185921013819</c:v>
                </c:pt>
                <c:pt idx="264">
                  <c:v>54.587095312337063</c:v>
                </c:pt>
                <c:pt idx="265">
                  <c:v>32.39827005213013</c:v>
                </c:pt>
                <c:pt idx="266">
                  <c:v>97.675875339612546</c:v>
                </c:pt>
                <c:pt idx="267">
                  <c:v>39.841946020162737</c:v>
                </c:pt>
                <c:pt idx="268">
                  <c:v>85.359526223468094</c:v>
                </c:pt>
                <c:pt idx="269">
                  <c:v>70.516966433879944</c:v>
                </c:pt>
                <c:pt idx="270">
                  <c:v>63.753300052035613</c:v>
                </c:pt>
                <c:pt idx="271">
                  <c:v>64.95772483205964</c:v>
                </c:pt>
                <c:pt idx="272">
                  <c:v>88.677579601989507</c:v>
                </c:pt>
                <c:pt idx="273">
                  <c:v>41.03033843026288</c:v>
                </c:pt>
                <c:pt idx="274">
                  <c:v>79.880918729758392</c:v>
                </c:pt>
                <c:pt idx="275">
                  <c:v>73.681086495217514</c:v>
                </c:pt>
                <c:pt idx="276">
                  <c:v>55.533944240697132</c:v>
                </c:pt>
                <c:pt idx="277">
                  <c:v>74.53762572024327</c:v>
                </c:pt>
                <c:pt idx="278">
                  <c:v>75.545229729316546</c:v>
                </c:pt>
                <c:pt idx="279">
                  <c:v>51.599913818329142</c:v>
                </c:pt>
                <c:pt idx="280">
                  <c:v>49.748208072163138</c:v>
                </c:pt>
                <c:pt idx="281">
                  <c:v>86.121947629799251</c:v>
                </c:pt>
                <c:pt idx="282">
                  <c:v>80.634862428557014</c:v>
                </c:pt>
                <c:pt idx="283">
                  <c:v>52.166933628011087</c:v>
                </c:pt>
                <c:pt idx="284">
                  <c:v>51.370700254995157</c:v>
                </c:pt>
                <c:pt idx="285">
                  <c:v>59.057366341196413</c:v>
                </c:pt>
                <c:pt idx="286">
                  <c:v>72.293688755305439</c:v>
                </c:pt>
                <c:pt idx="287">
                  <c:v>60.035098268511753</c:v>
                </c:pt>
                <c:pt idx="288">
                  <c:v>75.499050313710285</c:v>
                </c:pt>
                <c:pt idx="289">
                  <c:v>70.104856607672318</c:v>
                </c:pt>
                <c:pt idx="290">
                  <c:v>69.095973006822618</c:v>
                </c:pt>
                <c:pt idx="291">
                  <c:v>69.127664060540809</c:v>
                </c:pt>
                <c:pt idx="292">
                  <c:v>72.436979431932556</c:v>
                </c:pt>
                <c:pt idx="293">
                  <c:v>82.03059625919694</c:v>
                </c:pt>
                <c:pt idx="294">
                  <c:v>70.258714174253114</c:v>
                </c:pt>
                <c:pt idx="295">
                  <c:v>74.858154921086495</c:v>
                </c:pt>
                <c:pt idx="296">
                  <c:v>69.60253586121344</c:v>
                </c:pt>
                <c:pt idx="297">
                  <c:v>81.335059273786797</c:v>
                </c:pt>
                <c:pt idx="298">
                  <c:v>75.24787938093273</c:v>
                </c:pt>
                <c:pt idx="299">
                  <c:v>74.412178143317291</c:v>
                </c:pt>
                <c:pt idx="300">
                  <c:v>73.781267190645238</c:v>
                </c:pt>
                <c:pt idx="301">
                  <c:v>76.864744337183268</c:v>
                </c:pt>
                <c:pt idx="302">
                  <c:v>64.109737215681733</c:v>
                </c:pt>
                <c:pt idx="303">
                  <c:v>54.487141799366249</c:v>
                </c:pt>
                <c:pt idx="304">
                  <c:v>67.066305413950701</c:v>
                </c:pt>
                <c:pt idx="305">
                  <c:v>67.505208153943883</c:v>
                </c:pt>
                <c:pt idx="306">
                  <c:v>99.967750134101664</c:v>
                </c:pt>
                <c:pt idx="307">
                  <c:v>47.386752338881983</c:v>
                </c:pt>
                <c:pt idx="308">
                  <c:v>63.674029586353917</c:v>
                </c:pt>
                <c:pt idx="309">
                  <c:v>59.914365785077173</c:v>
                </c:pt>
                <c:pt idx="310">
                  <c:v>73.422326510486613</c:v>
                </c:pt>
                <c:pt idx="311">
                  <c:v>70.939150602653925</c:v>
                </c:pt>
                <c:pt idx="312">
                  <c:v>70.406594403094985</c:v>
                </c:pt>
                <c:pt idx="313">
                  <c:v>70.456034651391619</c:v>
                </c:pt>
                <c:pt idx="314">
                  <c:v>70.737197886715791</c:v>
                </c:pt>
                <c:pt idx="315">
                  <c:v>70.01735491902808</c:v>
                </c:pt>
                <c:pt idx="316">
                  <c:v>70.535247849875816</c:v>
                </c:pt>
                <c:pt idx="317">
                  <c:v>70.268314462603726</c:v>
                </c:pt>
                <c:pt idx="318">
                  <c:v>69.983851038597848</c:v>
                </c:pt>
                <c:pt idx="319">
                  <c:v>69.766991285325915</c:v>
                </c:pt>
                <c:pt idx="320">
                  <c:v>46.230497678490082</c:v>
                </c:pt>
                <c:pt idx="321">
                  <c:v>41.734447755857111</c:v>
                </c:pt>
                <c:pt idx="322">
                  <c:v>33.716274919721421</c:v>
                </c:pt>
                <c:pt idx="323">
                  <c:v>50.604435933876999</c:v>
                </c:pt>
                <c:pt idx="324">
                  <c:v>47.918125813649311</c:v>
                </c:pt>
                <c:pt idx="325">
                  <c:v>83.97602161173981</c:v>
                </c:pt>
                <c:pt idx="326">
                  <c:v>88.544125431743666</c:v>
                </c:pt>
                <c:pt idx="327">
                  <c:v>76.980655123485633</c:v>
                </c:pt>
                <c:pt idx="328">
                  <c:v>49.977356812417177</c:v>
                </c:pt>
                <c:pt idx="329">
                  <c:v>28.50833057206971</c:v>
                </c:pt>
                <c:pt idx="330">
                  <c:v>83.25267609275177</c:v>
                </c:pt>
                <c:pt idx="331">
                  <c:v>44.906096080870462</c:v>
                </c:pt>
                <c:pt idx="332">
                  <c:v>101.4997604010214</c:v>
                </c:pt>
                <c:pt idx="333">
                  <c:v>41.623697577544192</c:v>
                </c:pt>
                <c:pt idx="334">
                  <c:v>57.319913417293627</c:v>
                </c:pt>
                <c:pt idx="335">
                  <c:v>41.407030094370128</c:v>
                </c:pt>
                <c:pt idx="336">
                  <c:v>47.952222998509349</c:v>
                </c:pt>
                <c:pt idx="337">
                  <c:v>87.791626890289265</c:v>
                </c:pt>
                <c:pt idx="338">
                  <c:v>75.353666775563056</c:v>
                </c:pt>
                <c:pt idx="339">
                  <c:v>62.23811688967141</c:v>
                </c:pt>
                <c:pt idx="340">
                  <c:v>69.551064058801629</c:v>
                </c:pt>
                <c:pt idx="341">
                  <c:v>50.878220096529851</c:v>
                </c:pt>
                <c:pt idx="342">
                  <c:v>62.857745370571003</c:v>
                </c:pt>
                <c:pt idx="343">
                  <c:v>61.98674822122107</c:v>
                </c:pt>
                <c:pt idx="344">
                  <c:v>63.641508393385287</c:v>
                </c:pt>
                <c:pt idx="345">
                  <c:v>64.901702263089248</c:v>
                </c:pt>
                <c:pt idx="346">
                  <c:v>89.410030391552368</c:v>
                </c:pt>
                <c:pt idx="347">
                  <c:v>43.052612565838253</c:v>
                </c:pt>
                <c:pt idx="348">
                  <c:v>81.003784867331632</c:v>
                </c:pt>
                <c:pt idx="349">
                  <c:v>70.393926961129964</c:v>
                </c:pt>
                <c:pt idx="350">
                  <c:v>33.995543247038171</c:v>
                </c:pt>
                <c:pt idx="351">
                  <c:v>58.113328980780189</c:v>
                </c:pt>
                <c:pt idx="352">
                  <c:v>74.464572650575732</c:v>
                </c:pt>
                <c:pt idx="353">
                  <c:v>67.46285689768149</c:v>
                </c:pt>
                <c:pt idx="354">
                  <c:v>67.826691441470373</c:v>
                </c:pt>
                <c:pt idx="355">
                  <c:v>69.948067833010228</c:v>
                </c:pt>
                <c:pt idx="356">
                  <c:v>71.376861941585332</c:v>
                </c:pt>
                <c:pt idx="357">
                  <c:v>70.723155646644742</c:v>
                </c:pt>
                <c:pt idx="358">
                  <c:v>72.490861189525177</c:v>
                </c:pt>
                <c:pt idx="359">
                  <c:v>9.6654018711901042</c:v>
                </c:pt>
                <c:pt idx="360">
                  <c:v>63.349192859079153</c:v>
                </c:pt>
                <c:pt idx="361">
                  <c:v>69.534004174382616</c:v>
                </c:pt>
                <c:pt idx="362">
                  <c:v>69.81327808651092</c:v>
                </c:pt>
                <c:pt idx="363">
                  <c:v>66.001527251664683</c:v>
                </c:pt>
                <c:pt idx="364">
                  <c:v>70.873771113975423</c:v>
                </c:pt>
                <c:pt idx="365">
                  <c:v>71.038857041129532</c:v>
                </c:pt>
                <c:pt idx="366">
                  <c:v>39.674588888182718</c:v>
                </c:pt>
                <c:pt idx="367">
                  <c:v>83.500144590531136</c:v>
                </c:pt>
                <c:pt idx="368">
                  <c:v>37.235093202998193</c:v>
                </c:pt>
                <c:pt idx="369">
                  <c:v>48.278787725114917</c:v>
                </c:pt>
                <c:pt idx="370">
                  <c:v>49.161875159181982</c:v>
                </c:pt>
                <c:pt idx="371">
                  <c:v>57.011600473402289</c:v>
                </c:pt>
                <c:pt idx="372">
                  <c:v>65.557291664514636</c:v>
                </c:pt>
                <c:pt idx="373">
                  <c:v>74.565758022154952</c:v>
                </c:pt>
                <c:pt idx="374">
                  <c:v>49.951665062286082</c:v>
                </c:pt>
                <c:pt idx="375">
                  <c:v>55.818307061255503</c:v>
                </c:pt>
                <c:pt idx="376">
                  <c:v>48.869054663946677</c:v>
                </c:pt>
                <c:pt idx="377">
                  <c:v>49.654868606976159</c:v>
                </c:pt>
                <c:pt idx="378">
                  <c:v>53.403492012218123</c:v>
                </c:pt>
                <c:pt idx="379">
                  <c:v>11.328904413543921</c:v>
                </c:pt>
                <c:pt idx="380">
                  <c:v>69.508205938738143</c:v>
                </c:pt>
                <c:pt idx="381">
                  <c:v>62.026834176512033</c:v>
                </c:pt>
                <c:pt idx="382">
                  <c:v>84.89376209071041</c:v>
                </c:pt>
                <c:pt idx="383">
                  <c:v>41.070635557092317</c:v>
                </c:pt>
                <c:pt idx="384">
                  <c:v>84.85838751787584</c:v>
                </c:pt>
                <c:pt idx="385">
                  <c:v>64.501052365509949</c:v>
                </c:pt>
                <c:pt idx="386">
                  <c:v>69.837665234332746</c:v>
                </c:pt>
                <c:pt idx="387">
                  <c:v>67.797306599801487</c:v>
                </c:pt>
                <c:pt idx="388">
                  <c:v>83.761992976276645</c:v>
                </c:pt>
                <c:pt idx="389">
                  <c:v>42.807158760261053</c:v>
                </c:pt>
                <c:pt idx="390">
                  <c:v>83.07202938142845</c:v>
                </c:pt>
                <c:pt idx="391">
                  <c:v>70.244832584114633</c:v>
                </c:pt>
                <c:pt idx="392">
                  <c:v>65.851128901729552</c:v>
                </c:pt>
                <c:pt idx="393">
                  <c:v>65.039321114635669</c:v>
                </c:pt>
                <c:pt idx="394">
                  <c:v>83.487269912636393</c:v>
                </c:pt>
                <c:pt idx="395">
                  <c:v>65.452007834344613</c:v>
                </c:pt>
                <c:pt idx="396">
                  <c:v>84.080968402404324</c:v>
                </c:pt>
                <c:pt idx="397">
                  <c:v>46.207305708498453</c:v>
                </c:pt>
                <c:pt idx="398">
                  <c:v>53.890770207293457</c:v>
                </c:pt>
                <c:pt idx="399">
                  <c:v>82.272803409200023</c:v>
                </c:pt>
                <c:pt idx="400">
                  <c:v>83.378640937518568</c:v>
                </c:pt>
                <c:pt idx="401">
                  <c:v>45.282297071101723</c:v>
                </c:pt>
                <c:pt idx="402">
                  <c:v>80.943115501068675</c:v>
                </c:pt>
                <c:pt idx="403">
                  <c:v>62.225576441217093</c:v>
                </c:pt>
                <c:pt idx="404">
                  <c:v>50.152228555807277</c:v>
                </c:pt>
                <c:pt idx="405">
                  <c:v>70.823244733448291</c:v>
                </c:pt>
                <c:pt idx="406">
                  <c:v>66.136611782453897</c:v>
                </c:pt>
                <c:pt idx="407">
                  <c:v>70.339550717380021</c:v>
                </c:pt>
                <c:pt idx="408">
                  <c:v>70.231110957756485</c:v>
                </c:pt>
                <c:pt idx="409">
                  <c:v>62.559234869169487</c:v>
                </c:pt>
                <c:pt idx="410">
                  <c:v>70.886321733581568</c:v>
                </c:pt>
                <c:pt idx="411">
                  <c:v>11.32073089360938</c:v>
                </c:pt>
                <c:pt idx="412">
                  <c:v>53.774730115020589</c:v>
                </c:pt>
                <c:pt idx="413">
                  <c:v>72.819980438655548</c:v>
                </c:pt>
                <c:pt idx="414">
                  <c:v>48.704492452182883</c:v>
                </c:pt>
                <c:pt idx="415">
                  <c:v>50.125922971076342</c:v>
                </c:pt>
                <c:pt idx="416">
                  <c:v>73.52635533870567</c:v>
                </c:pt>
                <c:pt idx="417">
                  <c:v>72.192269080892288</c:v>
                </c:pt>
                <c:pt idx="418">
                  <c:v>81.238968605539526</c:v>
                </c:pt>
                <c:pt idx="419">
                  <c:v>43.903998590853867</c:v>
                </c:pt>
                <c:pt idx="420">
                  <c:v>88.760697941952898</c:v>
                </c:pt>
                <c:pt idx="421">
                  <c:v>71.283204172752747</c:v>
                </c:pt>
                <c:pt idx="422">
                  <c:v>63.849359116189163</c:v>
                </c:pt>
                <c:pt idx="423">
                  <c:v>45.020871776673197</c:v>
                </c:pt>
                <c:pt idx="424">
                  <c:v>62.234767907700217</c:v>
                </c:pt>
                <c:pt idx="425">
                  <c:v>58.687840585018058</c:v>
                </c:pt>
                <c:pt idx="426">
                  <c:v>71.62117324492651</c:v>
                </c:pt>
                <c:pt idx="427">
                  <c:v>66.460831207875714</c:v>
                </c:pt>
                <c:pt idx="428">
                  <c:v>52.626874067570057</c:v>
                </c:pt>
                <c:pt idx="429">
                  <c:v>70.937689183120085</c:v>
                </c:pt>
                <c:pt idx="430">
                  <c:v>32.910393617133593</c:v>
                </c:pt>
                <c:pt idx="431">
                  <c:v>60.165050620415492</c:v>
                </c:pt>
                <c:pt idx="432">
                  <c:v>71.099991506660729</c:v>
                </c:pt>
                <c:pt idx="433">
                  <c:v>70.585172527351872</c:v>
                </c:pt>
                <c:pt idx="434">
                  <c:v>70.610229613265034</c:v>
                </c:pt>
                <c:pt idx="435">
                  <c:v>70.267596040993553</c:v>
                </c:pt>
                <c:pt idx="436">
                  <c:v>65.864553581905085</c:v>
                </c:pt>
                <c:pt idx="437">
                  <c:v>49.046601071295463</c:v>
                </c:pt>
                <c:pt idx="438">
                  <c:v>47.887137770729062</c:v>
                </c:pt>
                <c:pt idx="439">
                  <c:v>63.181403847716894</c:v>
                </c:pt>
                <c:pt idx="440">
                  <c:v>55.754433107919077</c:v>
                </c:pt>
                <c:pt idx="441">
                  <c:v>76.941775451382611</c:v>
                </c:pt>
                <c:pt idx="442">
                  <c:v>76.647680280124689</c:v>
                </c:pt>
                <c:pt idx="443">
                  <c:v>76.013755099282704</c:v>
                </c:pt>
                <c:pt idx="444">
                  <c:v>89.947625347685971</c:v>
                </c:pt>
                <c:pt idx="445">
                  <c:v>59.996074897056758</c:v>
                </c:pt>
                <c:pt idx="446">
                  <c:v>70.206580931113493</c:v>
                </c:pt>
                <c:pt idx="447">
                  <c:v>70.231979823999509</c:v>
                </c:pt>
                <c:pt idx="448">
                  <c:v>72.290707245374207</c:v>
                </c:pt>
                <c:pt idx="449">
                  <c:v>69.51686495139036</c:v>
                </c:pt>
                <c:pt idx="450">
                  <c:v>69.964077938223127</c:v>
                </c:pt>
                <c:pt idx="451">
                  <c:v>42.052534200857451</c:v>
                </c:pt>
                <c:pt idx="452">
                  <c:v>73.250879013886177</c:v>
                </c:pt>
                <c:pt idx="453">
                  <c:v>67.803530725253637</c:v>
                </c:pt>
                <c:pt idx="454">
                  <c:v>90.536533465052798</c:v>
                </c:pt>
                <c:pt idx="455">
                  <c:v>55.895297482591253</c:v>
                </c:pt>
                <c:pt idx="456">
                  <c:v>74.005379078719827</c:v>
                </c:pt>
                <c:pt idx="457">
                  <c:v>54.823573987428439</c:v>
                </c:pt>
                <c:pt idx="458">
                  <c:v>39.189594132128803</c:v>
                </c:pt>
                <c:pt idx="459">
                  <c:v>69.042623099681649</c:v>
                </c:pt>
                <c:pt idx="460">
                  <c:v>55.684715039057458</c:v>
                </c:pt>
                <c:pt idx="461">
                  <c:v>84.229942491781415</c:v>
                </c:pt>
                <c:pt idx="462">
                  <c:v>40.683479607339173</c:v>
                </c:pt>
                <c:pt idx="463">
                  <c:v>80.622426463416545</c:v>
                </c:pt>
                <c:pt idx="464">
                  <c:v>70.496084374324198</c:v>
                </c:pt>
                <c:pt idx="465">
                  <c:v>-7.6093232849217998</c:v>
                </c:pt>
                <c:pt idx="466">
                  <c:v>74.703923479961233</c:v>
                </c:pt>
                <c:pt idx="467">
                  <c:v>59.821028430031589</c:v>
                </c:pt>
                <c:pt idx="468">
                  <c:v>98.689379134867295</c:v>
                </c:pt>
                <c:pt idx="469">
                  <c:v>40.194070201396443</c:v>
                </c:pt>
                <c:pt idx="470">
                  <c:v>101.2810662857791</c:v>
                </c:pt>
                <c:pt idx="471">
                  <c:v>40.244320856252351</c:v>
                </c:pt>
                <c:pt idx="472">
                  <c:v>93.23926939858525</c:v>
                </c:pt>
                <c:pt idx="473">
                  <c:v>55.750978998590021</c:v>
                </c:pt>
                <c:pt idx="474">
                  <c:v>95.568590104386217</c:v>
                </c:pt>
                <c:pt idx="475">
                  <c:v>40.684243368653448</c:v>
                </c:pt>
                <c:pt idx="476">
                  <c:v>39.734705513726027</c:v>
                </c:pt>
                <c:pt idx="477">
                  <c:v>95.076700041768405</c:v>
                </c:pt>
                <c:pt idx="478">
                  <c:v>52.880757958578947</c:v>
                </c:pt>
                <c:pt idx="479">
                  <c:v>89.532440700831103</c:v>
                </c:pt>
                <c:pt idx="480">
                  <c:v>71.928354040739791</c:v>
                </c:pt>
                <c:pt idx="481">
                  <c:v>70.161449806679485</c:v>
                </c:pt>
                <c:pt idx="482">
                  <c:v>70.705474310054555</c:v>
                </c:pt>
                <c:pt idx="483">
                  <c:v>57.83289175443489</c:v>
                </c:pt>
                <c:pt idx="484">
                  <c:v>71.459864972441025</c:v>
                </c:pt>
                <c:pt idx="485">
                  <c:v>70.271061831607241</c:v>
                </c:pt>
                <c:pt idx="486">
                  <c:v>59.274476084211848</c:v>
                </c:pt>
                <c:pt idx="487">
                  <c:v>67.604936770959185</c:v>
                </c:pt>
                <c:pt idx="488">
                  <c:v>69.614287483178273</c:v>
                </c:pt>
                <c:pt idx="489">
                  <c:v>71.377454360729629</c:v>
                </c:pt>
                <c:pt idx="490">
                  <c:v>70.936364904424991</c:v>
                </c:pt>
                <c:pt idx="491">
                  <c:v>70.692175763342632</c:v>
                </c:pt>
                <c:pt idx="492">
                  <c:v>62.172669672975317</c:v>
                </c:pt>
                <c:pt idx="493">
                  <c:v>80.125957540465251</c:v>
                </c:pt>
                <c:pt idx="494">
                  <c:v>60.409359141778289</c:v>
                </c:pt>
                <c:pt idx="495">
                  <c:v>78.650189708691883</c:v>
                </c:pt>
                <c:pt idx="496">
                  <c:v>70.777723468941332</c:v>
                </c:pt>
                <c:pt idx="497">
                  <c:v>82.701521772923698</c:v>
                </c:pt>
                <c:pt idx="498">
                  <c:v>44.495348106153841</c:v>
                </c:pt>
                <c:pt idx="499">
                  <c:v>84.696646998129779</c:v>
                </c:pt>
                <c:pt idx="500">
                  <c:v>72.069006959703785</c:v>
                </c:pt>
                <c:pt idx="501">
                  <c:v>64.995510698237112</c:v>
                </c:pt>
                <c:pt idx="502">
                  <c:v>1.0467623153419749</c:v>
                </c:pt>
                <c:pt idx="503">
                  <c:v>91.876977319035333</c:v>
                </c:pt>
                <c:pt idx="504">
                  <c:v>36.348453578359489</c:v>
                </c:pt>
                <c:pt idx="505">
                  <c:v>29.27806335784372</c:v>
                </c:pt>
                <c:pt idx="506">
                  <c:v>75.779734715843361</c:v>
                </c:pt>
                <c:pt idx="507">
                  <c:v>53.444750402389019</c:v>
                </c:pt>
                <c:pt idx="508">
                  <c:v>71.057367630629201</c:v>
                </c:pt>
                <c:pt idx="509">
                  <c:v>50.57079901652083</c:v>
                </c:pt>
                <c:pt idx="510">
                  <c:v>64.175004177180156</c:v>
                </c:pt>
                <c:pt idx="511">
                  <c:v>49.725190538092818</c:v>
                </c:pt>
                <c:pt idx="512">
                  <c:v>25.693412320384621</c:v>
                </c:pt>
                <c:pt idx="513">
                  <c:v>99.716740070906624</c:v>
                </c:pt>
                <c:pt idx="514">
                  <c:v>32.125708088595552</c:v>
                </c:pt>
                <c:pt idx="515">
                  <c:v>63.647627057761923</c:v>
                </c:pt>
                <c:pt idx="516">
                  <c:v>43.087693339692322</c:v>
                </c:pt>
                <c:pt idx="517">
                  <c:v>77.011727194533194</c:v>
                </c:pt>
                <c:pt idx="518">
                  <c:v>44.272675612701619</c:v>
                </c:pt>
                <c:pt idx="519">
                  <c:v>87.840618733588329</c:v>
                </c:pt>
                <c:pt idx="520">
                  <c:v>69.187501115278479</c:v>
                </c:pt>
                <c:pt idx="521">
                  <c:v>77.03068538132375</c:v>
                </c:pt>
                <c:pt idx="522">
                  <c:v>66.491045188014397</c:v>
                </c:pt>
                <c:pt idx="523">
                  <c:v>40.471491722158973</c:v>
                </c:pt>
                <c:pt idx="524">
                  <c:v>83.422040318906809</c:v>
                </c:pt>
                <c:pt idx="525">
                  <c:v>36.423037793745998</c:v>
                </c:pt>
                <c:pt idx="526">
                  <c:v>82.464616194542387</c:v>
                </c:pt>
                <c:pt idx="527">
                  <c:v>68.318604794606443</c:v>
                </c:pt>
                <c:pt idx="528">
                  <c:v>94.59775595402273</c:v>
                </c:pt>
                <c:pt idx="529">
                  <c:v>18.655313401385548</c:v>
                </c:pt>
                <c:pt idx="530">
                  <c:v>50.703654635415177</c:v>
                </c:pt>
                <c:pt idx="531">
                  <c:v>75.515790465458224</c:v>
                </c:pt>
                <c:pt idx="532">
                  <c:v>64.561804488910042</c:v>
                </c:pt>
                <c:pt idx="533">
                  <c:v>57.460392115164183</c:v>
                </c:pt>
                <c:pt idx="534">
                  <c:v>47.307737795540589</c:v>
                </c:pt>
                <c:pt idx="535">
                  <c:v>81.77667342606388</c:v>
                </c:pt>
                <c:pt idx="536">
                  <c:v>54.281735070492203</c:v>
                </c:pt>
                <c:pt idx="537">
                  <c:v>54.346213323898063</c:v>
                </c:pt>
                <c:pt idx="538">
                  <c:v>89.393955223932764</c:v>
                </c:pt>
                <c:pt idx="539">
                  <c:v>36.145589455209183</c:v>
                </c:pt>
                <c:pt idx="540">
                  <c:v>18.870499226309491</c:v>
                </c:pt>
                <c:pt idx="541">
                  <c:v>99.456639604139923</c:v>
                </c:pt>
                <c:pt idx="542">
                  <c:v>30.002254703697581</c:v>
                </c:pt>
                <c:pt idx="543">
                  <c:v>30.38282214955801</c:v>
                </c:pt>
                <c:pt idx="544">
                  <c:v>48.720369467745847</c:v>
                </c:pt>
                <c:pt idx="545">
                  <c:v>19.514477372019151</c:v>
                </c:pt>
                <c:pt idx="546">
                  <c:v>63.144768309421529</c:v>
                </c:pt>
                <c:pt idx="547">
                  <c:v>54.609881546278409</c:v>
                </c:pt>
                <c:pt idx="548">
                  <c:v>67.528967285294343</c:v>
                </c:pt>
                <c:pt idx="549">
                  <c:v>62.731938810066133</c:v>
                </c:pt>
                <c:pt idx="550">
                  <c:v>75.945169777526345</c:v>
                </c:pt>
                <c:pt idx="551">
                  <c:v>37.743357193751443</c:v>
                </c:pt>
                <c:pt idx="552">
                  <c:v>33.426259979399049</c:v>
                </c:pt>
                <c:pt idx="553">
                  <c:v>65.932740800756747</c:v>
                </c:pt>
                <c:pt idx="554">
                  <c:v>62.814098299447252</c:v>
                </c:pt>
                <c:pt idx="555">
                  <c:v>72.204886761334564</c:v>
                </c:pt>
                <c:pt idx="556">
                  <c:v>68.072233398847075</c:v>
                </c:pt>
                <c:pt idx="557">
                  <c:v>26.28027771984225</c:v>
                </c:pt>
                <c:pt idx="558">
                  <c:v>34.962988086898193</c:v>
                </c:pt>
                <c:pt idx="559">
                  <c:v>78.527913690184818</c:v>
                </c:pt>
                <c:pt idx="560">
                  <c:v>49.697871083626772</c:v>
                </c:pt>
                <c:pt idx="561">
                  <c:v>84.899966778653592</c:v>
                </c:pt>
                <c:pt idx="562">
                  <c:v>55.883645596733118</c:v>
                </c:pt>
                <c:pt idx="563">
                  <c:v>74.735337905571427</c:v>
                </c:pt>
                <c:pt idx="564">
                  <c:v>68.993706687246558</c:v>
                </c:pt>
                <c:pt idx="565">
                  <c:v>69.415040045467478</c:v>
                </c:pt>
                <c:pt idx="566">
                  <c:v>52.999635832574597</c:v>
                </c:pt>
                <c:pt idx="567">
                  <c:v>75.677222868108899</c:v>
                </c:pt>
                <c:pt idx="568">
                  <c:v>34.856102313790821</c:v>
                </c:pt>
                <c:pt idx="569">
                  <c:v>50.194998091545301</c:v>
                </c:pt>
                <c:pt idx="570">
                  <c:v>89.822625863371783</c:v>
                </c:pt>
                <c:pt idx="571">
                  <c:v>72.435191305393403</c:v>
                </c:pt>
                <c:pt idx="572">
                  <c:v>94.867195081094607</c:v>
                </c:pt>
                <c:pt idx="573">
                  <c:v>44.999551930375901</c:v>
                </c:pt>
                <c:pt idx="574">
                  <c:v>80.760131199186489</c:v>
                </c:pt>
                <c:pt idx="575">
                  <c:v>45.349285463369178</c:v>
                </c:pt>
                <c:pt idx="576">
                  <c:v>100.7805114986114</c:v>
                </c:pt>
                <c:pt idx="577">
                  <c:v>66.894735651268164</c:v>
                </c:pt>
                <c:pt idx="578">
                  <c:v>92.65702587798144</c:v>
                </c:pt>
                <c:pt idx="579">
                  <c:v>39.65953120020918</c:v>
                </c:pt>
                <c:pt idx="580">
                  <c:v>100.3915276260453</c:v>
                </c:pt>
                <c:pt idx="581">
                  <c:v>42.17285189826049</c:v>
                </c:pt>
                <c:pt idx="582">
                  <c:v>96.063382605747663</c:v>
                </c:pt>
                <c:pt idx="583">
                  <c:v>62.566320324030549</c:v>
                </c:pt>
                <c:pt idx="584">
                  <c:v>47.164026198038577</c:v>
                </c:pt>
                <c:pt idx="585">
                  <c:v>17.481795150329319</c:v>
                </c:pt>
                <c:pt idx="586">
                  <c:v>-7.3056292247077481</c:v>
                </c:pt>
                <c:pt idx="587">
                  <c:v>55.594338069349433</c:v>
                </c:pt>
                <c:pt idx="588">
                  <c:v>78.178540066168352</c:v>
                </c:pt>
                <c:pt idx="589">
                  <c:v>24.725065511425839</c:v>
                </c:pt>
                <c:pt idx="590">
                  <c:v>77.056679818027064</c:v>
                </c:pt>
                <c:pt idx="591">
                  <c:v>75.674594585273951</c:v>
                </c:pt>
                <c:pt idx="592">
                  <c:v>72.252572406270787</c:v>
                </c:pt>
                <c:pt idx="593">
                  <c:v>87.90950633775924</c:v>
                </c:pt>
                <c:pt idx="594">
                  <c:v>67.21207381573052</c:v>
                </c:pt>
                <c:pt idx="595">
                  <c:v>52.776409811474927</c:v>
                </c:pt>
                <c:pt idx="596">
                  <c:v>75.799897518269574</c:v>
                </c:pt>
                <c:pt idx="597">
                  <c:v>47.828391512643528</c:v>
                </c:pt>
                <c:pt idx="598">
                  <c:v>85.081987617518408</c:v>
                </c:pt>
                <c:pt idx="599">
                  <c:v>69.36180302898407</c:v>
                </c:pt>
                <c:pt idx="600">
                  <c:v>77.166874041993111</c:v>
                </c:pt>
                <c:pt idx="601">
                  <c:v>66.225889221363005</c:v>
                </c:pt>
                <c:pt idx="602">
                  <c:v>70.890922719419251</c:v>
                </c:pt>
                <c:pt idx="603">
                  <c:v>70.096738756786806</c:v>
                </c:pt>
                <c:pt idx="604">
                  <c:v>64.994643784738358</c:v>
                </c:pt>
                <c:pt idx="605">
                  <c:v>70.12186081892817</c:v>
                </c:pt>
                <c:pt idx="606">
                  <c:v>69.781213757806157</c:v>
                </c:pt>
                <c:pt idx="607">
                  <c:v>63.491877333981598</c:v>
                </c:pt>
                <c:pt idx="608">
                  <c:v>8.673371453058289</c:v>
                </c:pt>
                <c:pt idx="609">
                  <c:v>31.286529196294691</c:v>
                </c:pt>
                <c:pt idx="610">
                  <c:v>89.623099729607873</c:v>
                </c:pt>
                <c:pt idx="611">
                  <c:v>58.700763095171659</c:v>
                </c:pt>
                <c:pt idx="612">
                  <c:v>64.195669413377829</c:v>
                </c:pt>
                <c:pt idx="613">
                  <c:v>73.398083555511704</c:v>
                </c:pt>
                <c:pt idx="614">
                  <c:v>76.675071934342142</c:v>
                </c:pt>
                <c:pt idx="615">
                  <c:v>70.19365635282594</c:v>
                </c:pt>
                <c:pt idx="616">
                  <c:v>22.778097804486439</c:v>
                </c:pt>
                <c:pt idx="617">
                  <c:v>-4.9771395236485976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3B-4C7C-91B6-637D1860D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82767"/>
        <c:axId val="539984687"/>
      </c:scatterChart>
      <c:valAx>
        <c:axId val="53998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exp.Shift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9984687"/>
        <c:crosses val="autoZero"/>
        <c:crossBetween val="midCat"/>
      </c:valAx>
      <c:valAx>
        <c:axId val="5399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total shielding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998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180975</xdr:rowOff>
    </xdr:from>
    <xdr:to>
      <xdr:col>9</xdr:col>
      <xdr:colOff>314324</xdr:colOff>
      <xdr:row>26</xdr:row>
      <xdr:rowOff>171449</xdr:rowOff>
    </xdr:to>
    <xdr:graphicFrame macro="">
      <xdr:nvGraphicFramePr>
        <xdr:cNvPr id="2" name="Diagramm 1" descr="Diagrammtyp: Punkt (XY). Feld: exp.Shift und Feld: calc.Shift_1 hoch korreliert.&#10;&#10;Beschreibung automatisch generiert.">
          <a:extLst>
            <a:ext uri="{FF2B5EF4-FFF2-40B4-BE49-F238E27FC236}">
              <a16:creationId xmlns:a16="http://schemas.microsoft.com/office/drawing/2014/main" id="{F618E558-4B2D-44EC-A5E6-4F5FC5576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733425</xdr:colOff>
      <xdr:row>12</xdr:row>
      <xdr:rowOff>147637</xdr:rowOff>
    </xdr:from>
    <xdr:to>
      <xdr:col>15</xdr:col>
      <xdr:colOff>733425</xdr:colOff>
      <xdr:row>27</xdr:row>
      <xdr:rowOff>33337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245A9EA-F010-9EFF-946D-11FE9CD33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7</xdr:col>
      <xdr:colOff>0</xdr:colOff>
      <xdr:row>44</xdr:row>
      <xdr:rowOff>76200</xdr:rowOff>
    </xdr:to>
    <xdr:graphicFrame macro="">
      <xdr:nvGraphicFramePr>
        <xdr:cNvPr id="9" name="Diagramm 8" descr="Diagrammtyp: Punkt (XY). Feld: exp.Shift und Feld: total shielding hoch korreliert.&#10;&#10;Beschreibung automatisch generiert.">
          <a:extLst>
            <a:ext uri="{FF2B5EF4-FFF2-40B4-BE49-F238E27FC236}">
              <a16:creationId xmlns:a16="http://schemas.microsoft.com/office/drawing/2014/main" id="{88BE18AB-F1BD-47AE-AAB4-1E6FF9039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48</xdr:row>
      <xdr:rowOff>190499</xdr:rowOff>
    </xdr:from>
    <xdr:to>
      <xdr:col>9</xdr:col>
      <xdr:colOff>742950</xdr:colOff>
      <xdr:row>74</xdr:row>
      <xdr:rowOff>171450</xdr:rowOff>
    </xdr:to>
    <xdr:graphicFrame macro="">
      <xdr:nvGraphicFramePr>
        <xdr:cNvPr id="3" name="Diagramm 2" descr="Diagrammtyp: Punkt (XY). Feld: exp.Shift und Feld: calc.Shift_4 hoch korreliert.&#10;&#10;Beschreibung automatisch generiert.">
          <a:extLst>
            <a:ext uri="{FF2B5EF4-FFF2-40B4-BE49-F238E27FC236}">
              <a16:creationId xmlns:a16="http://schemas.microsoft.com/office/drawing/2014/main" id="{D45E8E4E-E6C7-4D8F-993A-88421904D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620</xdr:row>
      <xdr:rowOff>190499</xdr:rowOff>
    </xdr:from>
    <xdr:to>
      <xdr:col>11</xdr:col>
      <xdr:colOff>752475</xdr:colOff>
      <xdr:row>648</xdr:row>
      <xdr:rowOff>152400</xdr:rowOff>
    </xdr:to>
    <xdr:graphicFrame macro="">
      <xdr:nvGraphicFramePr>
        <xdr:cNvPr id="3" name="Diagramm 2" descr="Diagrammtyp: Punkt (XY). Feld: exp.Shift und Feld: total shielding hoch korreliert.&#10;&#10;Beschreibung automatisch generiert.">
          <a:extLst>
            <a:ext uri="{FF2B5EF4-FFF2-40B4-BE49-F238E27FC236}">
              <a16:creationId xmlns:a16="http://schemas.microsoft.com/office/drawing/2014/main" id="{44D9884D-7CB0-408B-A148-08D754C41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effen Thomas" id="{F5CCF227-4BC4-4288-805E-A5C2E3CB91CB}" userId="Steffen Thomas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1-19T16:25:55.04" personId="{F5CCF227-4BC4-4288-805E-A5C2E3CB91CB}" id="{B086AC2A-C1E0-4083-9D24-2AA86744BCAC}">
    <text>Die drei nicht in der dft-gemetrien.sdf enthalten Verbindungen snd gerechnet, haben aber eine andere Nummerierung und wurden daher gelöscht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" dT="2025-01-20T17:29:19.93" personId="{F5CCF227-4BC4-4288-805E-A5C2E3CB91CB}" id="{5E0A2D7E-E6D5-413F-B091-800FBDB43222}">
    <text>Kalibrierung gegen TMS</text>
  </threadedComment>
  <threadedComment ref="E953" dT="2025-01-20T17:22:51.94" personId="{F5CCF227-4BC4-4288-805E-A5C2E3CB91CB}" id="{DDA744B8-B854-4235-A51B-B214E4F584C9}">
    <text xml:space="preserve">Anzahl Yes
</text>
  </threadedComment>
  <threadedComment ref="F953" dT="2025-01-20T17:23:06.69" personId="{F5CCF227-4BC4-4288-805E-A5C2E3CB91CB}" id="{F3EB8626-BE67-4415-8E40-6E143344F3BA}">
    <text>Anzahl Yes</text>
  </threadedComment>
  <threadedComment ref="G953" dT="2025-01-20T17:23:18.89" personId="{F5CCF227-4BC4-4288-805E-A5C2E3CB91CB}" id="{08FBE10C-490C-4BED-8C77-3A4C3F2F819E}">
    <text>Anzahl Yes</text>
  </threadedComment>
  <threadedComment ref="H953" dT="2025-01-20T17:23:54.33" personId="{F5CCF227-4BC4-4288-805E-A5C2E3CB91CB}" id="{20C8808F-49F1-477B-BC02-3FF5820D9C0A}">
    <text>Anzahl nicht chiral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S1" dT="2025-01-20T17:29:19.93" personId="{F5CCF227-4BC4-4288-805E-A5C2E3CB91CB}" id="{05C57F84-17EB-441B-861E-2534D762E9A5}">
    <text>Kalibrierung gegen TMS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workbookViewId="0">
      <pane ySplit="1" topLeftCell="A56" activePane="bottomLeft" state="frozen"/>
      <selection pane="bottomLeft" activeCell="A57" sqref="A57:D57"/>
    </sheetView>
  </sheetViews>
  <sheetFormatPr baseColWidth="10" defaultRowHeight="15" x14ac:dyDescent="0.25"/>
  <cols>
    <col min="1" max="1" width="15.28515625" customWidth="1"/>
    <col min="2" max="2" width="66.140625" customWidth="1"/>
    <col min="3" max="3" width="99.710937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C30" t="s">
        <v>115</v>
      </c>
      <c r="D30" t="s">
        <v>116</v>
      </c>
    </row>
    <row r="31" spans="1:4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t="s">
        <v>139</v>
      </c>
      <c r="D36" t="s">
        <v>140</v>
      </c>
    </row>
    <row r="37" spans="1:4" x14ac:dyDescent="0.25">
      <c r="A37" t="s">
        <v>141</v>
      </c>
      <c r="C37" t="s">
        <v>142</v>
      </c>
      <c r="D37" t="s">
        <v>143</v>
      </c>
    </row>
    <row r="38" spans="1:4" x14ac:dyDescent="0.25">
      <c r="A38" t="s">
        <v>144</v>
      </c>
      <c r="B38" t="s">
        <v>145</v>
      </c>
      <c r="C38" t="s">
        <v>146</v>
      </c>
      <c r="D38" t="s">
        <v>147</v>
      </c>
    </row>
    <row r="39" spans="1:4" x14ac:dyDescent="0.25">
      <c r="A39" t="s">
        <v>148</v>
      </c>
      <c r="B39" t="s">
        <v>149</v>
      </c>
      <c r="C39" t="s">
        <v>150</v>
      </c>
      <c r="D39" t="s">
        <v>151</v>
      </c>
    </row>
    <row r="40" spans="1:4" x14ac:dyDescent="0.25">
      <c r="A40" t="s">
        <v>152</v>
      </c>
      <c r="B40" t="s">
        <v>153</v>
      </c>
      <c r="C40" t="s">
        <v>154</v>
      </c>
      <c r="D40" t="s">
        <v>155</v>
      </c>
    </row>
    <row r="41" spans="1:4" x14ac:dyDescent="0.25">
      <c r="A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C43" t="s">
        <v>164</v>
      </c>
      <c r="D43" t="s">
        <v>165</v>
      </c>
    </row>
    <row r="44" spans="1:4" x14ac:dyDescent="0.25">
      <c r="A44" t="s">
        <v>166</v>
      </c>
      <c r="B44" t="s">
        <v>167</v>
      </c>
      <c r="C44" t="s">
        <v>168</v>
      </c>
      <c r="D44" t="s">
        <v>169</v>
      </c>
    </row>
    <row r="45" spans="1:4" x14ac:dyDescent="0.25">
      <c r="A45" t="s">
        <v>170</v>
      </c>
      <c r="B45" t="s">
        <v>171</v>
      </c>
      <c r="C45" t="s">
        <v>172</v>
      </c>
      <c r="D45" t="s">
        <v>173</v>
      </c>
    </row>
    <row r="46" spans="1:4" x14ac:dyDescent="0.25">
      <c r="A46" t="s">
        <v>174</v>
      </c>
      <c r="B46" t="s">
        <v>175</v>
      </c>
      <c r="C46" t="s">
        <v>176</v>
      </c>
      <c r="D46" t="s">
        <v>177</v>
      </c>
    </row>
    <row r="47" spans="1:4" x14ac:dyDescent="0.25">
      <c r="A47" t="s">
        <v>178</v>
      </c>
      <c r="B47" t="s">
        <v>179</v>
      </c>
      <c r="C47" t="s">
        <v>180</v>
      </c>
      <c r="D47" t="s">
        <v>181</v>
      </c>
    </row>
    <row r="48" spans="1:4" x14ac:dyDescent="0.25">
      <c r="A48" t="s">
        <v>182</v>
      </c>
      <c r="B48" t="s">
        <v>183</v>
      </c>
      <c r="C48" t="s">
        <v>184</v>
      </c>
      <c r="D48" t="s">
        <v>185</v>
      </c>
    </row>
    <row r="49" spans="1:4" x14ac:dyDescent="0.25">
      <c r="A49" t="s">
        <v>186</v>
      </c>
      <c r="B49" t="s">
        <v>187</v>
      </c>
      <c r="C49" t="s">
        <v>188</v>
      </c>
      <c r="D49" t="s">
        <v>189</v>
      </c>
    </row>
    <row r="50" spans="1:4" x14ac:dyDescent="0.25">
      <c r="A50" t="s">
        <v>190</v>
      </c>
      <c r="B50" t="s">
        <v>191</v>
      </c>
      <c r="C50" t="s">
        <v>192</v>
      </c>
      <c r="D50" t="s">
        <v>193</v>
      </c>
    </row>
    <row r="51" spans="1:4" x14ac:dyDescent="0.25">
      <c r="A51" t="s">
        <v>194</v>
      </c>
      <c r="B51" t="s">
        <v>195</v>
      </c>
      <c r="C51" t="s">
        <v>196</v>
      </c>
      <c r="D51" t="s">
        <v>197</v>
      </c>
    </row>
    <row r="52" spans="1:4" x14ac:dyDescent="0.25">
      <c r="A52" t="s">
        <v>198</v>
      </c>
      <c r="B52" t="s">
        <v>199</v>
      </c>
      <c r="C52" t="s">
        <v>200</v>
      </c>
      <c r="D52" t="s">
        <v>201</v>
      </c>
    </row>
    <row r="53" spans="1:4" x14ac:dyDescent="0.25">
      <c r="A53" t="s">
        <v>202</v>
      </c>
      <c r="C53" t="s">
        <v>203</v>
      </c>
      <c r="D53" t="s">
        <v>204</v>
      </c>
    </row>
    <row r="54" spans="1:4" x14ac:dyDescent="0.25">
      <c r="A54" t="s">
        <v>205</v>
      </c>
      <c r="B54" t="s">
        <v>206</v>
      </c>
      <c r="C54" t="s">
        <v>207</v>
      </c>
      <c r="D54" t="s">
        <v>208</v>
      </c>
    </row>
    <row r="55" spans="1:4" x14ac:dyDescent="0.25">
      <c r="A55" t="s">
        <v>209</v>
      </c>
      <c r="B55" t="s">
        <v>210</v>
      </c>
      <c r="C55" t="s">
        <v>211</v>
      </c>
      <c r="D55" t="s">
        <v>212</v>
      </c>
    </row>
    <row r="56" spans="1:4" x14ac:dyDescent="0.25">
      <c r="A56" t="s">
        <v>213</v>
      </c>
      <c r="B56" t="s">
        <v>214</v>
      </c>
      <c r="C56" t="s">
        <v>215</v>
      </c>
      <c r="D56" t="s">
        <v>216</v>
      </c>
    </row>
    <row r="57" spans="1:4" x14ac:dyDescent="0.25">
      <c r="A57" t="s">
        <v>217</v>
      </c>
      <c r="B57" t="s">
        <v>218</v>
      </c>
      <c r="C57" t="s">
        <v>219</v>
      </c>
      <c r="D57" t="s">
        <v>220</v>
      </c>
    </row>
    <row r="58" spans="1:4" x14ac:dyDescent="0.25">
      <c r="A58" t="s">
        <v>221</v>
      </c>
      <c r="B58" t="s">
        <v>222</v>
      </c>
      <c r="C58" t="s">
        <v>223</v>
      </c>
      <c r="D58" t="s">
        <v>224</v>
      </c>
    </row>
    <row r="59" spans="1:4" x14ac:dyDescent="0.25">
      <c r="A59" t="s">
        <v>225</v>
      </c>
      <c r="C59" t="s">
        <v>226</v>
      </c>
      <c r="D59" t="s">
        <v>227</v>
      </c>
    </row>
    <row r="60" spans="1:4" x14ac:dyDescent="0.25">
      <c r="A60" t="s">
        <v>228</v>
      </c>
      <c r="B60" t="s">
        <v>229</v>
      </c>
      <c r="C60" t="s">
        <v>230</v>
      </c>
      <c r="D60" t="s">
        <v>231</v>
      </c>
    </row>
    <row r="61" spans="1:4" x14ac:dyDescent="0.25">
      <c r="A61" t="s">
        <v>232</v>
      </c>
      <c r="B61" t="s">
        <v>233</v>
      </c>
      <c r="C61" t="s">
        <v>234</v>
      </c>
      <c r="D61" t="s">
        <v>235</v>
      </c>
    </row>
    <row r="62" spans="1:4" x14ac:dyDescent="0.25">
      <c r="A62" t="s">
        <v>236</v>
      </c>
      <c r="B62" t="s">
        <v>237</v>
      </c>
      <c r="C62" t="s">
        <v>238</v>
      </c>
      <c r="D62" t="s">
        <v>239</v>
      </c>
    </row>
    <row r="63" spans="1:4" x14ac:dyDescent="0.25">
      <c r="A63" t="s">
        <v>240</v>
      </c>
      <c r="C63" t="s">
        <v>241</v>
      </c>
      <c r="D63" t="s">
        <v>242</v>
      </c>
    </row>
    <row r="64" spans="1:4" x14ac:dyDescent="0.25">
      <c r="A64" t="s">
        <v>243</v>
      </c>
      <c r="B64" t="s">
        <v>244</v>
      </c>
      <c r="C64" t="s">
        <v>245</v>
      </c>
      <c r="D64" t="s">
        <v>246</v>
      </c>
    </row>
    <row r="65" spans="1:4" x14ac:dyDescent="0.25">
      <c r="A65" t="s">
        <v>247</v>
      </c>
      <c r="B65" t="s">
        <v>248</v>
      </c>
      <c r="C65" t="s">
        <v>249</v>
      </c>
      <c r="D65" t="s">
        <v>250</v>
      </c>
    </row>
    <row r="66" spans="1:4" x14ac:dyDescent="0.25">
      <c r="A66" t="s">
        <v>251</v>
      </c>
      <c r="C66" t="s">
        <v>252</v>
      </c>
      <c r="D66" t="s">
        <v>253</v>
      </c>
    </row>
    <row r="67" spans="1:4" x14ac:dyDescent="0.25">
      <c r="A67" t="s">
        <v>254</v>
      </c>
      <c r="B67" t="s">
        <v>255</v>
      </c>
      <c r="C67" t="s">
        <v>256</v>
      </c>
      <c r="D67" t="s">
        <v>257</v>
      </c>
    </row>
    <row r="68" spans="1:4" x14ac:dyDescent="0.25">
      <c r="A68" t="s">
        <v>258</v>
      </c>
      <c r="B68" t="s">
        <v>259</v>
      </c>
      <c r="C68" t="s">
        <v>260</v>
      </c>
      <c r="D68" t="s">
        <v>261</v>
      </c>
    </row>
    <row r="69" spans="1:4" x14ac:dyDescent="0.25">
      <c r="A69" t="s">
        <v>262</v>
      </c>
      <c r="C69" t="s">
        <v>263</v>
      </c>
      <c r="D69" t="s">
        <v>264</v>
      </c>
    </row>
    <row r="70" spans="1:4" x14ac:dyDescent="0.25">
      <c r="A70" t="s">
        <v>265</v>
      </c>
      <c r="B70" t="s">
        <v>266</v>
      </c>
      <c r="C70" t="s">
        <v>267</v>
      </c>
      <c r="D70" t="s">
        <v>268</v>
      </c>
    </row>
    <row r="71" spans="1:4" x14ac:dyDescent="0.25">
      <c r="A71" t="s">
        <v>269</v>
      </c>
      <c r="C71" t="s">
        <v>270</v>
      </c>
      <c r="D71" t="s">
        <v>271</v>
      </c>
    </row>
    <row r="72" spans="1:4" x14ac:dyDescent="0.25">
      <c r="A72" t="s">
        <v>272</v>
      </c>
      <c r="B72" t="s">
        <v>273</v>
      </c>
      <c r="C72" t="s">
        <v>274</v>
      </c>
      <c r="D72" t="s">
        <v>275</v>
      </c>
    </row>
    <row r="73" spans="1:4" x14ac:dyDescent="0.25">
      <c r="A73" t="s">
        <v>276</v>
      </c>
      <c r="C73" t="s">
        <v>277</v>
      </c>
      <c r="D73" t="s">
        <v>278</v>
      </c>
    </row>
    <row r="74" spans="1:4" x14ac:dyDescent="0.25">
      <c r="A74" t="s">
        <v>279</v>
      </c>
      <c r="B74" t="s">
        <v>280</v>
      </c>
      <c r="C74" t="s">
        <v>281</v>
      </c>
      <c r="D74" t="s">
        <v>282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4"/>
  <sheetViews>
    <sheetView workbookViewId="0">
      <pane xSplit="3" ySplit="1" topLeftCell="D926" activePane="bottomRight" state="frozen"/>
      <selection pane="topRight" activeCell="D1" sqref="D1"/>
      <selection pane="bottomLeft" activeCell="A2" sqref="A2"/>
      <selection pane="bottomRight" activeCell="A951" sqref="A2:A951"/>
    </sheetView>
  </sheetViews>
  <sheetFormatPr baseColWidth="10" defaultRowHeight="15" x14ac:dyDescent="0.25"/>
  <cols>
    <col min="1" max="1" width="14.28515625" customWidth="1"/>
    <col min="2" max="2" width="8.140625" customWidth="1"/>
    <col min="4" max="4" width="9.28515625" customWidth="1"/>
    <col min="5" max="5" width="10.28515625" customWidth="1"/>
    <col min="6" max="6" width="9.140625" customWidth="1"/>
    <col min="7" max="7" width="10.42578125" customWidth="1"/>
    <col min="8" max="8" width="10.85546875" customWidth="1"/>
    <col min="10" max="10" width="13.28515625" style="2" customWidth="1"/>
    <col min="11" max="11" width="14.7109375" customWidth="1"/>
  </cols>
  <sheetData>
    <row r="1" spans="1:19" x14ac:dyDescent="0.25">
      <c r="A1" t="s">
        <v>0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s="2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306</v>
      </c>
      <c r="Q1" t="s">
        <v>307</v>
      </c>
      <c r="R1" t="s">
        <v>308</v>
      </c>
      <c r="S1" t="s">
        <v>309</v>
      </c>
    </row>
    <row r="2" spans="1:19" x14ac:dyDescent="0.25">
      <c r="A2" t="s">
        <v>4</v>
      </c>
      <c r="B2">
        <v>1</v>
      </c>
      <c r="C2">
        <v>159.69999999999999</v>
      </c>
      <c r="D2" t="s">
        <v>297</v>
      </c>
      <c r="E2" t="s">
        <v>298</v>
      </c>
      <c r="F2" t="s">
        <v>298</v>
      </c>
      <c r="G2" t="s">
        <v>298</v>
      </c>
      <c r="H2" t="s">
        <v>299</v>
      </c>
      <c r="I2" t="s">
        <v>300</v>
      </c>
      <c r="J2" s="2">
        <v>0.12</v>
      </c>
      <c r="K2">
        <v>41.053645670293591</v>
      </c>
      <c r="L2">
        <v>157.97</v>
      </c>
      <c r="M2">
        <v>155.97999999999999</v>
      </c>
      <c r="N2">
        <v>156.69999999999999</v>
      </c>
      <c r="O2">
        <v>149.16999999999999</v>
      </c>
      <c r="P2">
        <f>ABS(C2-L2)</f>
        <v>1.7299999999999898</v>
      </c>
      <c r="Q2">
        <f>ABS(C2-M2)</f>
        <v>3.7199999999999989</v>
      </c>
      <c r="R2">
        <f>ABS(C2-N2)</f>
        <v>3</v>
      </c>
      <c r="S2">
        <f>ABS(C2-O2)</f>
        <v>10.530000000000001</v>
      </c>
    </row>
    <row r="3" spans="1:19" x14ac:dyDescent="0.25">
      <c r="A3" t="s">
        <v>4</v>
      </c>
      <c r="B3">
        <v>2</v>
      </c>
      <c r="C3">
        <v>113.3</v>
      </c>
      <c r="D3" t="s">
        <v>297</v>
      </c>
      <c r="E3" t="s">
        <v>298</v>
      </c>
      <c r="F3" t="s">
        <v>298</v>
      </c>
      <c r="G3" t="s">
        <v>298</v>
      </c>
      <c r="H3" t="s">
        <v>299</v>
      </c>
      <c r="I3" t="s">
        <v>300</v>
      </c>
      <c r="J3" s="2">
        <v>-0.02</v>
      </c>
      <c r="K3">
        <v>88.570545733641325</v>
      </c>
      <c r="L3">
        <v>106.7</v>
      </c>
      <c r="M3">
        <v>105.7</v>
      </c>
      <c r="N3">
        <v>106.03</v>
      </c>
      <c r="O3">
        <v>101.65</v>
      </c>
      <c r="P3">
        <f t="shared" ref="P3:P66" si="0">ABS(C3-L3)</f>
        <v>6.5999999999999943</v>
      </c>
      <c r="Q3">
        <f t="shared" ref="Q3:Q66" si="1">ABS(C3-M3)</f>
        <v>7.5999999999999943</v>
      </c>
      <c r="R3">
        <f t="shared" ref="R3:R66" si="2">ABS(C3-N3)</f>
        <v>7.269999999999996</v>
      </c>
      <c r="S3">
        <f t="shared" ref="S3:S66" si="3">ABS(C3-O3)</f>
        <v>11.649999999999991</v>
      </c>
    </row>
    <row r="4" spans="1:19" x14ac:dyDescent="0.25">
      <c r="A4" t="s">
        <v>4</v>
      </c>
      <c r="B4">
        <v>3</v>
      </c>
      <c r="C4">
        <v>126.6</v>
      </c>
      <c r="D4" t="s">
        <v>297</v>
      </c>
      <c r="E4" t="s">
        <v>298</v>
      </c>
      <c r="F4" t="s">
        <v>298</v>
      </c>
      <c r="G4" t="s">
        <v>298</v>
      </c>
      <c r="H4" t="s">
        <v>299</v>
      </c>
      <c r="I4" t="s">
        <v>300</v>
      </c>
      <c r="J4" s="2">
        <v>-0.05</v>
      </c>
      <c r="K4">
        <v>70.114777571188981</v>
      </c>
      <c r="L4">
        <v>126.62</v>
      </c>
      <c r="M4">
        <v>125.23</v>
      </c>
      <c r="N4">
        <v>125.71</v>
      </c>
      <c r="O4">
        <v>120.11</v>
      </c>
      <c r="P4">
        <f t="shared" si="0"/>
        <v>2.0000000000010232E-2</v>
      </c>
      <c r="Q4">
        <f t="shared" si="1"/>
        <v>1.3699999999999903</v>
      </c>
      <c r="R4">
        <f t="shared" si="2"/>
        <v>0.89000000000000057</v>
      </c>
      <c r="S4">
        <f t="shared" si="3"/>
        <v>6.4899999999999949</v>
      </c>
    </row>
    <row r="5" spans="1:19" x14ac:dyDescent="0.25">
      <c r="A5" t="s">
        <v>4</v>
      </c>
      <c r="B5">
        <v>4</v>
      </c>
      <c r="C5">
        <v>125.7</v>
      </c>
      <c r="D5" t="s">
        <v>297</v>
      </c>
      <c r="E5" t="s">
        <v>298</v>
      </c>
      <c r="F5" t="s">
        <v>298</v>
      </c>
      <c r="G5" t="s">
        <v>298</v>
      </c>
      <c r="H5" t="s">
        <v>299</v>
      </c>
      <c r="I5" t="s">
        <v>300</v>
      </c>
      <c r="J5" s="2">
        <v>0.02</v>
      </c>
      <c r="K5">
        <v>72.22558408971399</v>
      </c>
      <c r="L5">
        <v>124.34</v>
      </c>
      <c r="M5">
        <v>122.99</v>
      </c>
      <c r="N5">
        <v>123.46</v>
      </c>
      <c r="O5">
        <v>118</v>
      </c>
      <c r="P5">
        <f t="shared" si="0"/>
        <v>1.3599999999999994</v>
      </c>
      <c r="Q5">
        <f t="shared" si="1"/>
        <v>2.710000000000008</v>
      </c>
      <c r="R5">
        <f t="shared" si="2"/>
        <v>2.2400000000000091</v>
      </c>
      <c r="S5">
        <f t="shared" si="3"/>
        <v>7.7000000000000028</v>
      </c>
    </row>
    <row r="6" spans="1:19" x14ac:dyDescent="0.25">
      <c r="A6" t="s">
        <v>4</v>
      </c>
      <c r="B6">
        <v>5</v>
      </c>
      <c r="C6">
        <v>126.6</v>
      </c>
      <c r="D6" t="s">
        <v>297</v>
      </c>
      <c r="E6" t="s">
        <v>298</v>
      </c>
      <c r="F6" t="s">
        <v>298</v>
      </c>
      <c r="G6" t="s">
        <v>298</v>
      </c>
      <c r="H6" t="s">
        <v>299</v>
      </c>
      <c r="I6" t="s">
        <v>300</v>
      </c>
      <c r="J6" s="2">
        <v>-0.05</v>
      </c>
      <c r="K6">
        <v>73.055461447492092</v>
      </c>
      <c r="L6">
        <v>123.44</v>
      </c>
      <c r="M6">
        <v>122.11</v>
      </c>
      <c r="N6">
        <v>122.58</v>
      </c>
      <c r="O6">
        <v>117.17</v>
      </c>
      <c r="P6">
        <f t="shared" si="0"/>
        <v>3.1599999999999966</v>
      </c>
      <c r="Q6">
        <f t="shared" si="1"/>
        <v>4.4899999999999949</v>
      </c>
      <c r="R6">
        <f t="shared" si="2"/>
        <v>4.019999999999996</v>
      </c>
      <c r="S6">
        <f t="shared" si="3"/>
        <v>9.4299999999999926</v>
      </c>
    </row>
    <row r="7" spans="1:19" x14ac:dyDescent="0.25">
      <c r="A7" t="s">
        <v>4</v>
      </c>
      <c r="B7">
        <v>6</v>
      </c>
      <c r="C7">
        <v>113.3</v>
      </c>
      <c r="D7" t="s">
        <v>297</v>
      </c>
      <c r="E7" t="s">
        <v>298</v>
      </c>
      <c r="F7" t="s">
        <v>298</v>
      </c>
      <c r="G7" t="s">
        <v>298</v>
      </c>
      <c r="H7" t="s">
        <v>299</v>
      </c>
      <c r="I7" t="s">
        <v>300</v>
      </c>
      <c r="J7" s="2">
        <v>-0.02</v>
      </c>
      <c r="K7">
        <v>81.162682353454628</v>
      </c>
      <c r="L7">
        <v>114.7</v>
      </c>
      <c r="M7">
        <v>113.53</v>
      </c>
      <c r="N7">
        <v>113.93</v>
      </c>
      <c r="O7">
        <v>109.06</v>
      </c>
      <c r="P7">
        <f t="shared" si="0"/>
        <v>1.4000000000000057</v>
      </c>
      <c r="Q7">
        <f t="shared" si="1"/>
        <v>0.23000000000000398</v>
      </c>
      <c r="R7">
        <f t="shared" si="2"/>
        <v>0.63000000000000966</v>
      </c>
      <c r="S7">
        <f t="shared" si="3"/>
        <v>4.2399999999999949</v>
      </c>
    </row>
    <row r="8" spans="1:19" x14ac:dyDescent="0.25">
      <c r="A8" t="s">
        <v>4</v>
      </c>
      <c r="B8">
        <v>7</v>
      </c>
      <c r="C8">
        <v>150.5</v>
      </c>
      <c r="D8" t="s">
        <v>297</v>
      </c>
      <c r="E8" t="s">
        <v>298</v>
      </c>
      <c r="F8" t="s">
        <v>298</v>
      </c>
      <c r="G8" t="s">
        <v>298</v>
      </c>
      <c r="H8" t="s">
        <v>299</v>
      </c>
      <c r="I8" t="s">
        <v>298</v>
      </c>
      <c r="J8" s="2">
        <v>0.17</v>
      </c>
      <c r="K8">
        <v>51.281323020011378</v>
      </c>
      <c r="L8">
        <v>146.93</v>
      </c>
      <c r="M8">
        <v>145.16</v>
      </c>
      <c r="N8">
        <v>145.80000000000001</v>
      </c>
      <c r="O8">
        <v>138.94</v>
      </c>
      <c r="P8">
        <f t="shared" si="0"/>
        <v>3.5699999999999932</v>
      </c>
      <c r="Q8">
        <f t="shared" si="1"/>
        <v>5.3400000000000034</v>
      </c>
      <c r="R8">
        <f t="shared" si="2"/>
        <v>4.6999999999999886</v>
      </c>
      <c r="S8">
        <f t="shared" si="3"/>
        <v>11.560000000000002</v>
      </c>
    </row>
    <row r="9" spans="1:19" x14ac:dyDescent="0.25">
      <c r="A9" t="s">
        <v>4</v>
      </c>
      <c r="B9">
        <v>8</v>
      </c>
      <c r="C9">
        <v>55</v>
      </c>
      <c r="D9" t="s">
        <v>301</v>
      </c>
      <c r="E9" t="s">
        <v>298</v>
      </c>
      <c r="F9" t="s">
        <v>298</v>
      </c>
      <c r="G9" t="s">
        <v>298</v>
      </c>
      <c r="H9" t="s">
        <v>299</v>
      </c>
      <c r="I9" t="s">
        <v>298</v>
      </c>
      <c r="J9" s="2">
        <v>0.08</v>
      </c>
      <c r="K9">
        <v>139.24134724508431</v>
      </c>
      <c r="L9">
        <v>52.04</v>
      </c>
      <c r="M9">
        <v>52.07</v>
      </c>
      <c r="N9">
        <v>52</v>
      </c>
      <c r="O9">
        <v>50.98</v>
      </c>
      <c r="P9">
        <f t="shared" si="0"/>
        <v>2.9600000000000009</v>
      </c>
      <c r="Q9">
        <f t="shared" si="1"/>
        <v>2.9299999999999997</v>
      </c>
      <c r="R9">
        <f t="shared" si="2"/>
        <v>3</v>
      </c>
      <c r="S9">
        <f t="shared" si="3"/>
        <v>4.0200000000000031</v>
      </c>
    </row>
    <row r="10" spans="1:19" x14ac:dyDescent="0.25">
      <c r="A10" t="s">
        <v>8</v>
      </c>
      <c r="B10">
        <v>1</v>
      </c>
      <c r="C10">
        <v>164.9</v>
      </c>
      <c r="D10" t="s">
        <v>297</v>
      </c>
      <c r="E10" t="s">
        <v>298</v>
      </c>
      <c r="F10" t="s">
        <v>302</v>
      </c>
      <c r="G10" t="s">
        <v>298</v>
      </c>
      <c r="H10" t="s">
        <v>299</v>
      </c>
      <c r="I10" t="s">
        <v>298</v>
      </c>
      <c r="J10" s="2">
        <v>0.25</v>
      </c>
      <c r="K10">
        <v>31.306746880417439</v>
      </c>
      <c r="L10">
        <v>168.48</v>
      </c>
      <c r="M10">
        <v>166.3</v>
      </c>
      <c r="N10">
        <v>167.1</v>
      </c>
      <c r="O10">
        <v>158.91999999999999</v>
      </c>
      <c r="P10">
        <f t="shared" si="0"/>
        <v>3.5799999999999841</v>
      </c>
      <c r="Q10">
        <f t="shared" si="1"/>
        <v>1.4000000000000057</v>
      </c>
      <c r="R10">
        <f t="shared" si="2"/>
        <v>2.1999999999999886</v>
      </c>
      <c r="S10">
        <f t="shared" si="3"/>
        <v>5.9800000000000182</v>
      </c>
    </row>
    <row r="11" spans="1:19" x14ac:dyDescent="0.25">
      <c r="A11" t="s">
        <v>8</v>
      </c>
      <c r="B11">
        <v>2</v>
      </c>
      <c r="C11">
        <v>103.2</v>
      </c>
      <c r="D11" t="s">
        <v>297</v>
      </c>
      <c r="E11" t="s">
        <v>298</v>
      </c>
      <c r="F11" t="s">
        <v>298</v>
      </c>
      <c r="G11" t="s">
        <v>298</v>
      </c>
      <c r="H11" t="s">
        <v>299</v>
      </c>
      <c r="I11" t="s">
        <v>298</v>
      </c>
      <c r="J11" s="2">
        <v>0.03</v>
      </c>
      <c r="K11">
        <v>93.611115980493267</v>
      </c>
      <c r="L11">
        <v>101.27</v>
      </c>
      <c r="M11">
        <v>100.36</v>
      </c>
      <c r="N11">
        <v>100.66</v>
      </c>
      <c r="O11">
        <v>96.61</v>
      </c>
      <c r="P11">
        <f t="shared" si="0"/>
        <v>1.9300000000000068</v>
      </c>
      <c r="Q11">
        <f t="shared" si="1"/>
        <v>2.8400000000000034</v>
      </c>
      <c r="R11">
        <f t="shared" si="2"/>
        <v>2.5400000000000063</v>
      </c>
      <c r="S11">
        <f t="shared" si="3"/>
        <v>6.5900000000000034</v>
      </c>
    </row>
    <row r="12" spans="1:19" x14ac:dyDescent="0.25">
      <c r="A12" t="s">
        <v>8</v>
      </c>
      <c r="B12">
        <v>3</v>
      </c>
      <c r="C12">
        <v>168.7</v>
      </c>
      <c r="D12" t="s">
        <v>297</v>
      </c>
      <c r="E12" t="s">
        <v>298</v>
      </c>
      <c r="F12" t="s">
        <v>298</v>
      </c>
      <c r="G12" t="s">
        <v>298</v>
      </c>
      <c r="H12" t="s">
        <v>299</v>
      </c>
      <c r="I12" t="s">
        <v>298</v>
      </c>
      <c r="J12" s="2">
        <v>0.09</v>
      </c>
      <c r="K12">
        <v>37.389311718040098</v>
      </c>
      <c r="L12">
        <v>161.91999999999999</v>
      </c>
      <c r="M12">
        <v>159.86000000000001</v>
      </c>
      <c r="N12">
        <v>160.61000000000001</v>
      </c>
      <c r="O12">
        <v>152.83000000000001</v>
      </c>
      <c r="P12">
        <f t="shared" si="0"/>
        <v>6.7800000000000011</v>
      </c>
      <c r="Q12">
        <f t="shared" si="1"/>
        <v>8.839999999999975</v>
      </c>
      <c r="R12">
        <f t="shared" si="2"/>
        <v>8.089999999999975</v>
      </c>
      <c r="S12">
        <f t="shared" si="3"/>
        <v>15.869999999999976</v>
      </c>
    </row>
    <row r="13" spans="1:19" x14ac:dyDescent="0.25">
      <c r="A13" t="s">
        <v>8</v>
      </c>
      <c r="B13">
        <v>4</v>
      </c>
      <c r="C13">
        <v>69.3</v>
      </c>
      <c r="D13" t="s">
        <v>301</v>
      </c>
      <c r="E13" t="s">
        <v>298</v>
      </c>
      <c r="F13" t="s">
        <v>298</v>
      </c>
      <c r="G13" t="s">
        <v>298</v>
      </c>
      <c r="H13" t="s">
        <v>299</v>
      </c>
      <c r="I13" t="s">
        <v>298</v>
      </c>
      <c r="J13" s="2">
        <v>0.08</v>
      </c>
      <c r="K13">
        <v>127.95324380486051</v>
      </c>
      <c r="L13">
        <v>64.22</v>
      </c>
      <c r="M13">
        <v>64.02</v>
      </c>
      <c r="N13">
        <v>64.040000000000006</v>
      </c>
      <c r="O13">
        <v>62.27</v>
      </c>
      <c r="P13">
        <f t="shared" si="0"/>
        <v>5.0799999999999983</v>
      </c>
      <c r="Q13">
        <f t="shared" si="1"/>
        <v>5.2800000000000011</v>
      </c>
      <c r="R13">
        <f t="shared" si="2"/>
        <v>5.2599999999999909</v>
      </c>
      <c r="S13">
        <f t="shared" si="3"/>
        <v>7.029999999999994</v>
      </c>
    </row>
    <row r="14" spans="1:19" x14ac:dyDescent="0.25">
      <c r="A14" t="s">
        <v>8</v>
      </c>
      <c r="B14">
        <v>5</v>
      </c>
      <c r="C14">
        <v>14.7</v>
      </c>
      <c r="D14" t="s">
        <v>301</v>
      </c>
      <c r="E14" t="s">
        <v>298</v>
      </c>
      <c r="F14" t="s">
        <v>298</v>
      </c>
      <c r="G14" t="s">
        <v>298</v>
      </c>
      <c r="H14" t="s">
        <v>299</v>
      </c>
      <c r="I14" t="s">
        <v>298</v>
      </c>
      <c r="J14" s="2">
        <v>-0.03</v>
      </c>
      <c r="K14">
        <v>176.83788952392271</v>
      </c>
      <c r="L14">
        <v>11.48</v>
      </c>
      <c r="M14">
        <v>12.28</v>
      </c>
      <c r="N14">
        <v>11.91</v>
      </c>
      <c r="O14">
        <v>13.38</v>
      </c>
      <c r="P14">
        <f t="shared" si="0"/>
        <v>3.2199999999999989</v>
      </c>
      <c r="Q14">
        <f t="shared" si="1"/>
        <v>2.42</v>
      </c>
      <c r="R14">
        <f t="shared" si="2"/>
        <v>2.7899999999999991</v>
      </c>
      <c r="S14">
        <f t="shared" si="3"/>
        <v>1.3199999999999985</v>
      </c>
    </row>
    <row r="15" spans="1:19" x14ac:dyDescent="0.25">
      <c r="A15" t="s">
        <v>12</v>
      </c>
      <c r="B15">
        <v>1</v>
      </c>
      <c r="C15">
        <v>141.80000000000001</v>
      </c>
      <c r="D15" t="s">
        <v>297</v>
      </c>
      <c r="E15" t="s">
        <v>302</v>
      </c>
      <c r="F15" t="s">
        <v>298</v>
      </c>
      <c r="G15" t="s">
        <v>298</v>
      </c>
      <c r="H15" t="s">
        <v>299</v>
      </c>
      <c r="I15" t="s">
        <v>300</v>
      </c>
      <c r="J15" s="2">
        <v>0.12</v>
      </c>
      <c r="K15">
        <v>55.216538825448687</v>
      </c>
      <c r="L15">
        <v>142.69</v>
      </c>
      <c r="M15">
        <v>140.99</v>
      </c>
      <c r="N15">
        <v>141.6</v>
      </c>
      <c r="O15">
        <v>135.01</v>
      </c>
      <c r="P15">
        <f t="shared" si="0"/>
        <v>0.88999999999998636</v>
      </c>
      <c r="Q15">
        <f t="shared" si="1"/>
        <v>0.81000000000000227</v>
      </c>
      <c r="R15">
        <f t="shared" si="2"/>
        <v>0.20000000000001705</v>
      </c>
      <c r="S15">
        <f t="shared" si="3"/>
        <v>6.7900000000000205</v>
      </c>
    </row>
    <row r="16" spans="1:19" x14ac:dyDescent="0.25">
      <c r="A16" t="s">
        <v>12</v>
      </c>
      <c r="B16">
        <v>2</v>
      </c>
      <c r="C16">
        <v>83.5</v>
      </c>
      <c r="D16" t="s">
        <v>297</v>
      </c>
      <c r="E16" t="s">
        <v>298</v>
      </c>
      <c r="F16" t="s">
        <v>298</v>
      </c>
      <c r="G16" t="s">
        <v>298</v>
      </c>
      <c r="H16" t="s">
        <v>299</v>
      </c>
      <c r="I16" t="s">
        <v>300</v>
      </c>
      <c r="J16" s="2">
        <v>0.13</v>
      </c>
      <c r="K16">
        <v>107.9897901167484</v>
      </c>
      <c r="L16">
        <v>85.75</v>
      </c>
      <c r="M16">
        <v>85.14</v>
      </c>
      <c r="N16">
        <v>85.33</v>
      </c>
      <c r="O16">
        <v>82.23</v>
      </c>
      <c r="P16">
        <f t="shared" si="0"/>
        <v>2.25</v>
      </c>
      <c r="Q16">
        <f t="shared" si="1"/>
        <v>1.6400000000000006</v>
      </c>
      <c r="R16">
        <f t="shared" si="2"/>
        <v>1.8299999999999983</v>
      </c>
      <c r="S16">
        <f t="shared" si="3"/>
        <v>1.269999999999996</v>
      </c>
    </row>
    <row r="17" spans="1:19" x14ac:dyDescent="0.25">
      <c r="A17" t="s">
        <v>12</v>
      </c>
      <c r="B17">
        <v>3</v>
      </c>
      <c r="C17">
        <v>157</v>
      </c>
      <c r="D17" t="s">
        <v>297</v>
      </c>
      <c r="E17" t="s">
        <v>298</v>
      </c>
      <c r="F17" t="s">
        <v>298</v>
      </c>
      <c r="G17" t="s">
        <v>298</v>
      </c>
      <c r="H17" t="s">
        <v>299</v>
      </c>
      <c r="I17" t="s">
        <v>300</v>
      </c>
      <c r="J17" s="2">
        <v>0.16</v>
      </c>
      <c r="K17">
        <v>46.073825922486911</v>
      </c>
      <c r="L17">
        <v>152.55000000000001</v>
      </c>
      <c r="M17">
        <v>150.66999999999999</v>
      </c>
      <c r="N17">
        <v>151.35</v>
      </c>
      <c r="O17">
        <v>144.15</v>
      </c>
      <c r="P17">
        <f t="shared" si="0"/>
        <v>4.4499999999999886</v>
      </c>
      <c r="Q17">
        <f t="shared" si="1"/>
        <v>6.3300000000000125</v>
      </c>
      <c r="R17">
        <f t="shared" si="2"/>
        <v>5.6500000000000057</v>
      </c>
      <c r="S17">
        <f t="shared" si="3"/>
        <v>12.849999999999994</v>
      </c>
    </row>
    <row r="18" spans="1:19" x14ac:dyDescent="0.25">
      <c r="A18" t="s">
        <v>12</v>
      </c>
      <c r="B18">
        <v>4</v>
      </c>
      <c r="C18">
        <v>18.600000000000001</v>
      </c>
      <c r="D18" t="s">
        <v>301</v>
      </c>
      <c r="E18" t="s">
        <v>302</v>
      </c>
      <c r="F18" t="s">
        <v>298</v>
      </c>
      <c r="G18" t="s">
        <v>298</v>
      </c>
      <c r="H18" t="s">
        <v>299</v>
      </c>
      <c r="I18" t="s">
        <v>298</v>
      </c>
      <c r="J18" s="2">
        <v>-0.01</v>
      </c>
      <c r="K18">
        <v>168.97721133952641</v>
      </c>
      <c r="L18">
        <v>19.96</v>
      </c>
      <c r="M18">
        <v>20.6</v>
      </c>
      <c r="N18">
        <v>20.3</v>
      </c>
      <c r="O18">
        <v>21.24</v>
      </c>
      <c r="P18">
        <f t="shared" si="0"/>
        <v>1.3599999999999994</v>
      </c>
      <c r="Q18">
        <f t="shared" si="1"/>
        <v>2</v>
      </c>
      <c r="R18">
        <f t="shared" si="2"/>
        <v>1.6999999999999993</v>
      </c>
      <c r="S18">
        <f t="shared" si="3"/>
        <v>2.639999999999997</v>
      </c>
    </row>
    <row r="19" spans="1:19" x14ac:dyDescent="0.25">
      <c r="A19" t="s">
        <v>12</v>
      </c>
      <c r="B19">
        <v>5</v>
      </c>
      <c r="C19">
        <v>113.8</v>
      </c>
      <c r="D19" t="s">
        <v>303</v>
      </c>
      <c r="E19" t="s">
        <v>298</v>
      </c>
      <c r="F19" t="s">
        <v>298</v>
      </c>
      <c r="G19" t="s">
        <v>298</v>
      </c>
      <c r="H19" t="s">
        <v>299</v>
      </c>
      <c r="I19" t="s">
        <v>298</v>
      </c>
      <c r="J19" s="2">
        <v>0.11</v>
      </c>
      <c r="K19">
        <v>92.093427079725686</v>
      </c>
      <c r="L19">
        <v>102.9</v>
      </c>
      <c r="M19">
        <v>101.97</v>
      </c>
      <c r="N19">
        <v>102.28</v>
      </c>
      <c r="O19">
        <v>98.13</v>
      </c>
      <c r="P19">
        <f t="shared" si="0"/>
        <v>10.899999999999991</v>
      </c>
      <c r="Q19">
        <f t="shared" si="1"/>
        <v>11.829999999999998</v>
      </c>
      <c r="R19">
        <f t="shared" si="2"/>
        <v>11.519999999999996</v>
      </c>
      <c r="S19">
        <f t="shared" si="3"/>
        <v>15.670000000000002</v>
      </c>
    </row>
    <row r="20" spans="1:19" x14ac:dyDescent="0.25">
      <c r="A20" t="s">
        <v>12</v>
      </c>
      <c r="B20">
        <v>6</v>
      </c>
      <c r="C20">
        <v>85.2</v>
      </c>
      <c r="D20" t="s">
        <v>301</v>
      </c>
      <c r="E20" t="s">
        <v>298</v>
      </c>
      <c r="F20" t="s">
        <v>298</v>
      </c>
      <c r="G20" t="s">
        <v>298</v>
      </c>
      <c r="H20" t="s">
        <v>304</v>
      </c>
      <c r="I20" t="s">
        <v>298</v>
      </c>
      <c r="J20" s="2">
        <v>0.15</v>
      </c>
      <c r="K20">
        <v>104.19390376238729</v>
      </c>
      <c r="L20">
        <v>89.85</v>
      </c>
      <c r="M20">
        <v>89.16</v>
      </c>
      <c r="N20">
        <v>89.38</v>
      </c>
      <c r="O20">
        <v>86.03</v>
      </c>
      <c r="P20">
        <f t="shared" si="0"/>
        <v>4.6499999999999915</v>
      </c>
      <c r="Q20">
        <f t="shared" si="1"/>
        <v>3.9599999999999937</v>
      </c>
      <c r="R20">
        <f t="shared" si="2"/>
        <v>4.1799999999999926</v>
      </c>
      <c r="S20">
        <f t="shared" si="3"/>
        <v>0.82999999999999829</v>
      </c>
    </row>
    <row r="21" spans="1:19" x14ac:dyDescent="0.25">
      <c r="A21" t="s">
        <v>12</v>
      </c>
      <c r="B21">
        <v>7</v>
      </c>
      <c r="C21">
        <v>87.8</v>
      </c>
      <c r="D21" t="s">
        <v>301</v>
      </c>
      <c r="E21" t="s">
        <v>298</v>
      </c>
      <c r="F21" t="s">
        <v>298</v>
      </c>
      <c r="G21" t="s">
        <v>298</v>
      </c>
      <c r="H21" t="s">
        <v>304</v>
      </c>
      <c r="I21" t="s">
        <v>298</v>
      </c>
      <c r="J21" s="2">
        <v>0.11</v>
      </c>
      <c r="K21">
        <v>101.7856366636782</v>
      </c>
      <c r="L21">
        <v>92.45</v>
      </c>
      <c r="M21">
        <v>91.71</v>
      </c>
      <c r="N21">
        <v>91.94</v>
      </c>
      <c r="O21">
        <v>88.44</v>
      </c>
      <c r="P21">
        <f t="shared" si="0"/>
        <v>4.6500000000000057</v>
      </c>
      <c r="Q21">
        <f t="shared" si="1"/>
        <v>3.9099999999999966</v>
      </c>
      <c r="R21">
        <f t="shared" si="2"/>
        <v>4.1400000000000006</v>
      </c>
      <c r="S21">
        <f t="shared" si="3"/>
        <v>0.64000000000000057</v>
      </c>
    </row>
    <row r="22" spans="1:19" x14ac:dyDescent="0.25">
      <c r="A22" t="s">
        <v>12</v>
      </c>
      <c r="B22">
        <v>8</v>
      </c>
      <c r="C22">
        <v>71.099999999999994</v>
      </c>
      <c r="D22" t="s">
        <v>301</v>
      </c>
      <c r="E22" t="s">
        <v>298</v>
      </c>
      <c r="F22" t="s">
        <v>298</v>
      </c>
      <c r="G22" t="s">
        <v>298</v>
      </c>
      <c r="H22" t="s">
        <v>305</v>
      </c>
      <c r="I22" t="s">
        <v>298</v>
      </c>
      <c r="J22" s="2">
        <v>0.09</v>
      </c>
      <c r="K22">
        <v>118.4604698776555</v>
      </c>
      <c r="L22">
        <v>74.459999999999994</v>
      </c>
      <c r="M22">
        <v>74.06</v>
      </c>
      <c r="N22">
        <v>74.16</v>
      </c>
      <c r="O22">
        <v>71.760000000000005</v>
      </c>
      <c r="P22">
        <f t="shared" si="0"/>
        <v>3.3599999999999994</v>
      </c>
      <c r="Q22">
        <f t="shared" si="1"/>
        <v>2.960000000000008</v>
      </c>
      <c r="R22">
        <f t="shared" si="2"/>
        <v>3.0600000000000023</v>
      </c>
      <c r="S22">
        <f t="shared" si="3"/>
        <v>0.6600000000000108</v>
      </c>
    </row>
    <row r="23" spans="1:19" x14ac:dyDescent="0.25">
      <c r="A23" t="s">
        <v>12</v>
      </c>
      <c r="B23">
        <v>9</v>
      </c>
      <c r="C23">
        <v>37.9</v>
      </c>
      <c r="D23" t="s">
        <v>301</v>
      </c>
      <c r="E23" t="s">
        <v>298</v>
      </c>
      <c r="F23" t="s">
        <v>298</v>
      </c>
      <c r="G23" t="s">
        <v>298</v>
      </c>
      <c r="H23" t="s">
        <v>299</v>
      </c>
      <c r="I23" t="s">
        <v>298</v>
      </c>
      <c r="J23" s="2">
        <v>0.02</v>
      </c>
      <c r="K23">
        <v>150.67857750038581</v>
      </c>
      <c r="L23">
        <v>39.700000000000003</v>
      </c>
      <c r="M23">
        <v>39.97</v>
      </c>
      <c r="N23">
        <v>39.81</v>
      </c>
      <c r="O23">
        <v>39.54</v>
      </c>
      <c r="P23">
        <f t="shared" si="0"/>
        <v>1.8000000000000043</v>
      </c>
      <c r="Q23">
        <f t="shared" si="1"/>
        <v>2.0700000000000003</v>
      </c>
      <c r="R23">
        <f t="shared" si="2"/>
        <v>1.9100000000000037</v>
      </c>
      <c r="S23">
        <f t="shared" si="3"/>
        <v>1.6400000000000006</v>
      </c>
    </row>
    <row r="24" spans="1:19" x14ac:dyDescent="0.25">
      <c r="A24" t="s">
        <v>12</v>
      </c>
      <c r="B24">
        <v>10</v>
      </c>
      <c r="C24">
        <v>62.4</v>
      </c>
      <c r="D24" t="s">
        <v>301</v>
      </c>
      <c r="E24" t="s">
        <v>298</v>
      </c>
      <c r="F24" t="s">
        <v>298</v>
      </c>
      <c r="G24" t="s">
        <v>298</v>
      </c>
      <c r="H24" t="s">
        <v>299</v>
      </c>
      <c r="I24" t="s">
        <v>298</v>
      </c>
      <c r="J24" s="2">
        <v>7.0000000000000007E-2</v>
      </c>
      <c r="K24">
        <v>126.3024968961615</v>
      </c>
      <c r="L24">
        <v>66</v>
      </c>
      <c r="M24">
        <v>65.760000000000005</v>
      </c>
      <c r="N24">
        <v>65.8</v>
      </c>
      <c r="O24">
        <v>63.92</v>
      </c>
      <c r="P24">
        <f t="shared" si="0"/>
        <v>3.6000000000000014</v>
      </c>
      <c r="Q24">
        <f t="shared" si="1"/>
        <v>3.3600000000000065</v>
      </c>
      <c r="R24">
        <f t="shared" si="2"/>
        <v>3.3999999999999986</v>
      </c>
      <c r="S24">
        <f t="shared" si="3"/>
        <v>1.5200000000000031</v>
      </c>
    </row>
    <row r="25" spans="1:19" x14ac:dyDescent="0.25">
      <c r="A25" t="s">
        <v>15</v>
      </c>
      <c r="B25">
        <v>1</v>
      </c>
      <c r="C25">
        <v>118.3</v>
      </c>
      <c r="D25" t="s">
        <v>297</v>
      </c>
      <c r="E25" t="s">
        <v>298</v>
      </c>
      <c r="F25" t="s">
        <v>302</v>
      </c>
      <c r="G25" t="s">
        <v>298</v>
      </c>
      <c r="H25" t="s">
        <v>299</v>
      </c>
      <c r="I25" t="s">
        <v>300</v>
      </c>
      <c r="J25" s="2">
        <v>0.09</v>
      </c>
      <c r="K25">
        <v>75.399808964973246</v>
      </c>
      <c r="L25">
        <v>120.91</v>
      </c>
      <c r="M25">
        <v>119.63</v>
      </c>
      <c r="N25">
        <v>120.08</v>
      </c>
      <c r="O25">
        <v>114.82</v>
      </c>
      <c r="P25">
        <f t="shared" si="0"/>
        <v>2.6099999999999994</v>
      </c>
      <c r="Q25">
        <f t="shared" si="1"/>
        <v>1.3299999999999983</v>
      </c>
      <c r="R25">
        <f t="shared" si="2"/>
        <v>1.7800000000000011</v>
      </c>
      <c r="S25">
        <f t="shared" si="3"/>
        <v>3.480000000000004</v>
      </c>
    </row>
    <row r="26" spans="1:19" x14ac:dyDescent="0.25">
      <c r="A26" t="s">
        <v>15</v>
      </c>
      <c r="B26">
        <v>2</v>
      </c>
      <c r="C26">
        <v>150.9</v>
      </c>
      <c r="D26" t="s">
        <v>297</v>
      </c>
      <c r="E26" t="s">
        <v>298</v>
      </c>
      <c r="F26" t="s">
        <v>298</v>
      </c>
      <c r="G26" t="s">
        <v>298</v>
      </c>
      <c r="H26" t="s">
        <v>299</v>
      </c>
      <c r="I26" t="s">
        <v>300</v>
      </c>
      <c r="J26" s="2">
        <v>0.15</v>
      </c>
      <c r="K26">
        <v>43.256400934471287</v>
      </c>
      <c r="L26">
        <v>155.59</v>
      </c>
      <c r="M26">
        <v>153.65</v>
      </c>
      <c r="N26">
        <v>154.35</v>
      </c>
      <c r="O26">
        <v>146.97</v>
      </c>
      <c r="P26">
        <f t="shared" si="0"/>
        <v>4.6899999999999977</v>
      </c>
      <c r="Q26">
        <f t="shared" si="1"/>
        <v>2.75</v>
      </c>
      <c r="R26">
        <f t="shared" si="2"/>
        <v>3.4499999999999886</v>
      </c>
      <c r="S26">
        <f t="shared" si="3"/>
        <v>3.9300000000000068</v>
      </c>
    </row>
    <row r="27" spans="1:19" x14ac:dyDescent="0.25">
      <c r="A27" t="s">
        <v>15</v>
      </c>
      <c r="B27">
        <v>3</v>
      </c>
      <c r="C27">
        <v>106.5</v>
      </c>
      <c r="D27" t="s">
        <v>297</v>
      </c>
      <c r="E27" t="s">
        <v>298</v>
      </c>
      <c r="F27" t="s">
        <v>298</v>
      </c>
      <c r="G27" t="s">
        <v>298</v>
      </c>
      <c r="H27" t="s">
        <v>299</v>
      </c>
      <c r="I27" t="s">
        <v>300</v>
      </c>
      <c r="J27" s="2">
        <v>0.15</v>
      </c>
      <c r="K27">
        <v>91.583590769565248</v>
      </c>
      <c r="L27">
        <v>103.45</v>
      </c>
      <c r="M27">
        <v>102.51</v>
      </c>
      <c r="N27">
        <v>102.82</v>
      </c>
      <c r="O27">
        <v>98.64</v>
      </c>
      <c r="P27">
        <f t="shared" si="0"/>
        <v>3.0499999999999972</v>
      </c>
      <c r="Q27">
        <f t="shared" si="1"/>
        <v>3.9899999999999949</v>
      </c>
      <c r="R27">
        <f t="shared" si="2"/>
        <v>3.6800000000000068</v>
      </c>
      <c r="S27">
        <f t="shared" si="3"/>
        <v>7.8599999999999994</v>
      </c>
    </row>
    <row r="28" spans="1:19" x14ac:dyDescent="0.25">
      <c r="A28" t="s">
        <v>15</v>
      </c>
      <c r="B28">
        <v>4</v>
      </c>
      <c r="C28">
        <v>155.4</v>
      </c>
      <c r="D28" t="s">
        <v>297</v>
      </c>
      <c r="E28" t="s">
        <v>298</v>
      </c>
      <c r="F28" t="s">
        <v>298</v>
      </c>
      <c r="G28" t="s">
        <v>298</v>
      </c>
      <c r="H28" t="s">
        <v>299</v>
      </c>
      <c r="I28" t="s">
        <v>300</v>
      </c>
      <c r="J28" s="2">
        <v>0.16</v>
      </c>
      <c r="K28">
        <v>43.675817113880917</v>
      </c>
      <c r="L28">
        <v>155.13999999999999</v>
      </c>
      <c r="M28">
        <v>153.21</v>
      </c>
      <c r="N28">
        <v>153.91</v>
      </c>
      <c r="O28">
        <v>146.55000000000001</v>
      </c>
      <c r="P28">
        <f t="shared" si="0"/>
        <v>0.26000000000001933</v>
      </c>
      <c r="Q28">
        <f t="shared" si="1"/>
        <v>2.1899999999999977</v>
      </c>
      <c r="R28">
        <f t="shared" si="2"/>
        <v>1.4900000000000091</v>
      </c>
      <c r="S28">
        <f t="shared" si="3"/>
        <v>8.8499999999999943</v>
      </c>
    </row>
    <row r="29" spans="1:19" x14ac:dyDescent="0.25">
      <c r="A29" t="s">
        <v>15</v>
      </c>
      <c r="B29">
        <v>5</v>
      </c>
      <c r="C29">
        <v>117.8</v>
      </c>
      <c r="D29" t="s">
        <v>297</v>
      </c>
      <c r="E29" t="s">
        <v>298</v>
      </c>
      <c r="F29" t="s">
        <v>302</v>
      </c>
      <c r="G29" t="s">
        <v>298</v>
      </c>
      <c r="H29" t="s">
        <v>299</v>
      </c>
      <c r="I29" t="s">
        <v>300</v>
      </c>
      <c r="J29" s="2">
        <v>0.09</v>
      </c>
      <c r="K29">
        <v>73.227480613280292</v>
      </c>
      <c r="L29">
        <v>123.26</v>
      </c>
      <c r="M29">
        <v>121.93</v>
      </c>
      <c r="N29">
        <v>122.4</v>
      </c>
      <c r="O29">
        <v>116.99</v>
      </c>
      <c r="P29">
        <f t="shared" si="0"/>
        <v>5.460000000000008</v>
      </c>
      <c r="Q29">
        <f t="shared" si="1"/>
        <v>4.1300000000000097</v>
      </c>
      <c r="R29">
        <f t="shared" si="2"/>
        <v>4.6000000000000085</v>
      </c>
      <c r="S29">
        <f t="shared" si="3"/>
        <v>0.81000000000000227</v>
      </c>
    </row>
    <row r="30" spans="1:19" x14ac:dyDescent="0.25">
      <c r="A30" t="s">
        <v>15</v>
      </c>
      <c r="B30">
        <v>6</v>
      </c>
      <c r="C30">
        <v>141.4</v>
      </c>
      <c r="D30" t="s">
        <v>297</v>
      </c>
      <c r="E30" t="s">
        <v>298</v>
      </c>
      <c r="F30" t="s">
        <v>298</v>
      </c>
      <c r="G30" t="s">
        <v>298</v>
      </c>
      <c r="H30" t="s">
        <v>299</v>
      </c>
      <c r="I30" t="s">
        <v>300</v>
      </c>
      <c r="J30" s="2">
        <v>-0.01</v>
      </c>
      <c r="K30">
        <v>55.535954398264238</v>
      </c>
      <c r="L30">
        <v>142.34</v>
      </c>
      <c r="M30">
        <v>140.66</v>
      </c>
      <c r="N30">
        <v>141.26</v>
      </c>
      <c r="O30">
        <v>134.69</v>
      </c>
      <c r="P30">
        <f t="shared" si="0"/>
        <v>0.93999999999999773</v>
      </c>
      <c r="Q30">
        <f t="shared" si="1"/>
        <v>0.74000000000000909</v>
      </c>
      <c r="R30">
        <f t="shared" si="2"/>
        <v>0.14000000000001478</v>
      </c>
      <c r="S30">
        <f t="shared" si="3"/>
        <v>6.710000000000008</v>
      </c>
    </row>
    <row r="31" spans="1:19" x14ac:dyDescent="0.25">
      <c r="A31" t="s">
        <v>15</v>
      </c>
      <c r="B31">
        <v>8</v>
      </c>
      <c r="C31">
        <v>139.19999999999999</v>
      </c>
      <c r="D31" t="s">
        <v>297</v>
      </c>
      <c r="E31" t="s">
        <v>298</v>
      </c>
      <c r="F31" t="s">
        <v>298</v>
      </c>
      <c r="G31" t="s">
        <v>298</v>
      </c>
      <c r="H31" t="s">
        <v>299</v>
      </c>
      <c r="I31" t="s">
        <v>300</v>
      </c>
      <c r="J31" s="2">
        <v>0.18</v>
      </c>
      <c r="K31">
        <v>58.399942043639363</v>
      </c>
      <c r="L31">
        <v>139.25</v>
      </c>
      <c r="M31">
        <v>137.62</v>
      </c>
      <c r="N31">
        <v>138.21</v>
      </c>
      <c r="O31">
        <v>131.82</v>
      </c>
      <c r="P31">
        <f t="shared" si="0"/>
        <v>5.0000000000011369E-2</v>
      </c>
      <c r="Q31">
        <f t="shared" si="1"/>
        <v>1.5799999999999841</v>
      </c>
      <c r="R31">
        <f t="shared" si="2"/>
        <v>0.98999999999998067</v>
      </c>
      <c r="S31">
        <f t="shared" si="3"/>
        <v>7.3799999999999955</v>
      </c>
    </row>
    <row r="32" spans="1:19" x14ac:dyDescent="0.25">
      <c r="A32" t="s">
        <v>15</v>
      </c>
      <c r="B32">
        <v>9</v>
      </c>
      <c r="C32">
        <v>123.1</v>
      </c>
      <c r="D32" t="s">
        <v>297</v>
      </c>
      <c r="E32" t="s">
        <v>298</v>
      </c>
      <c r="F32" t="s">
        <v>298</v>
      </c>
      <c r="G32" t="s">
        <v>298</v>
      </c>
      <c r="H32" t="s">
        <v>299</v>
      </c>
      <c r="I32" t="s">
        <v>300</v>
      </c>
      <c r="J32" s="2">
        <v>0.11</v>
      </c>
      <c r="K32">
        <v>69.838935610209319</v>
      </c>
      <c r="L32">
        <v>126.91</v>
      </c>
      <c r="M32">
        <v>125.52</v>
      </c>
      <c r="N32">
        <v>126.01</v>
      </c>
      <c r="O32">
        <v>120.38</v>
      </c>
      <c r="P32">
        <f t="shared" si="0"/>
        <v>3.8100000000000023</v>
      </c>
      <c r="Q32">
        <f t="shared" si="1"/>
        <v>2.4200000000000017</v>
      </c>
      <c r="R32">
        <f t="shared" si="2"/>
        <v>2.9100000000000108</v>
      </c>
      <c r="S32">
        <f t="shared" si="3"/>
        <v>2.7199999999999989</v>
      </c>
    </row>
    <row r="33" spans="1:19" x14ac:dyDescent="0.25">
      <c r="A33" t="s">
        <v>15</v>
      </c>
      <c r="B33">
        <v>10</v>
      </c>
      <c r="C33">
        <v>108.4</v>
      </c>
      <c r="D33" t="s">
        <v>297</v>
      </c>
      <c r="E33" t="s">
        <v>298</v>
      </c>
      <c r="F33" t="s">
        <v>298</v>
      </c>
      <c r="G33" t="s">
        <v>298</v>
      </c>
      <c r="H33" t="s">
        <v>299</v>
      </c>
      <c r="I33" t="s">
        <v>300</v>
      </c>
      <c r="J33" s="2">
        <v>0</v>
      </c>
      <c r="K33">
        <v>91.365715466109165</v>
      </c>
      <c r="L33">
        <v>103.69</v>
      </c>
      <c r="M33">
        <v>102.74</v>
      </c>
      <c r="N33">
        <v>103.05</v>
      </c>
      <c r="O33">
        <v>98.86</v>
      </c>
      <c r="P33">
        <f t="shared" si="0"/>
        <v>4.710000000000008</v>
      </c>
      <c r="Q33">
        <f t="shared" si="1"/>
        <v>5.6600000000000108</v>
      </c>
      <c r="R33">
        <f t="shared" si="2"/>
        <v>5.3500000000000085</v>
      </c>
      <c r="S33">
        <f t="shared" si="3"/>
        <v>9.5400000000000063</v>
      </c>
    </row>
    <row r="34" spans="1:19" x14ac:dyDescent="0.25">
      <c r="A34" t="s">
        <v>15</v>
      </c>
      <c r="B34">
        <v>11</v>
      </c>
      <c r="C34">
        <v>151.19999999999999</v>
      </c>
      <c r="D34" t="s">
        <v>297</v>
      </c>
      <c r="E34" t="s">
        <v>298</v>
      </c>
      <c r="F34" t="s">
        <v>298</v>
      </c>
      <c r="G34" t="s">
        <v>298</v>
      </c>
      <c r="H34" t="s">
        <v>299</v>
      </c>
      <c r="I34" t="s">
        <v>300</v>
      </c>
      <c r="J34" s="2">
        <v>0.12</v>
      </c>
      <c r="K34">
        <v>48.361182651319638</v>
      </c>
      <c r="L34">
        <v>150.08000000000001</v>
      </c>
      <c r="M34">
        <v>148.25</v>
      </c>
      <c r="N34">
        <v>148.91</v>
      </c>
      <c r="O34">
        <v>141.86000000000001</v>
      </c>
      <c r="P34">
        <f t="shared" si="0"/>
        <v>1.1199999999999761</v>
      </c>
      <c r="Q34">
        <f t="shared" si="1"/>
        <v>2.9499999999999886</v>
      </c>
      <c r="R34">
        <f t="shared" si="2"/>
        <v>2.289999999999992</v>
      </c>
      <c r="S34">
        <f t="shared" si="3"/>
        <v>9.339999999999975</v>
      </c>
    </row>
    <row r="35" spans="1:19" x14ac:dyDescent="0.25">
      <c r="A35" t="s">
        <v>15</v>
      </c>
      <c r="B35">
        <v>12</v>
      </c>
      <c r="C35">
        <v>105</v>
      </c>
      <c r="D35" t="s">
        <v>297</v>
      </c>
      <c r="E35" t="s">
        <v>298</v>
      </c>
      <c r="F35" t="s">
        <v>298</v>
      </c>
      <c r="G35" t="s">
        <v>298</v>
      </c>
      <c r="H35" t="s">
        <v>299</v>
      </c>
      <c r="I35" t="s">
        <v>300</v>
      </c>
      <c r="J35" s="2">
        <v>0.03</v>
      </c>
      <c r="K35">
        <v>95.306647108057291</v>
      </c>
      <c r="L35">
        <v>99.44</v>
      </c>
      <c r="M35">
        <v>98.57</v>
      </c>
      <c r="N35">
        <v>98.85</v>
      </c>
      <c r="O35">
        <v>94.92</v>
      </c>
      <c r="P35">
        <f t="shared" si="0"/>
        <v>5.5600000000000023</v>
      </c>
      <c r="Q35">
        <f t="shared" si="1"/>
        <v>6.4300000000000068</v>
      </c>
      <c r="R35">
        <f t="shared" si="2"/>
        <v>6.1500000000000057</v>
      </c>
      <c r="S35">
        <f t="shared" si="3"/>
        <v>10.079999999999998</v>
      </c>
    </row>
    <row r="36" spans="1:19" x14ac:dyDescent="0.25">
      <c r="A36" t="s">
        <v>15</v>
      </c>
      <c r="B36">
        <v>13</v>
      </c>
      <c r="C36">
        <v>152.4</v>
      </c>
      <c r="D36" t="s">
        <v>297</v>
      </c>
      <c r="E36" t="s">
        <v>298</v>
      </c>
      <c r="F36" t="s">
        <v>298</v>
      </c>
      <c r="G36" t="s">
        <v>298</v>
      </c>
      <c r="H36" t="s">
        <v>299</v>
      </c>
      <c r="I36" t="s">
        <v>300</v>
      </c>
      <c r="J36" s="2">
        <v>0.17</v>
      </c>
      <c r="K36">
        <v>49.666883073662653</v>
      </c>
      <c r="L36">
        <v>148.68</v>
      </c>
      <c r="M36">
        <v>146.87</v>
      </c>
      <c r="N36">
        <v>147.52000000000001</v>
      </c>
      <c r="O36">
        <v>140.55000000000001</v>
      </c>
      <c r="P36">
        <f t="shared" si="0"/>
        <v>3.7199999999999989</v>
      </c>
      <c r="Q36">
        <f t="shared" si="1"/>
        <v>5.5300000000000011</v>
      </c>
      <c r="R36">
        <f t="shared" si="2"/>
        <v>4.8799999999999955</v>
      </c>
      <c r="S36">
        <f t="shared" si="3"/>
        <v>11.849999999999994</v>
      </c>
    </row>
    <row r="37" spans="1:19" x14ac:dyDescent="0.25">
      <c r="A37" t="s">
        <v>15</v>
      </c>
      <c r="B37">
        <v>14</v>
      </c>
      <c r="C37">
        <v>18.7</v>
      </c>
      <c r="D37" t="s">
        <v>301</v>
      </c>
      <c r="E37" t="s">
        <v>298</v>
      </c>
      <c r="F37" t="s">
        <v>298</v>
      </c>
      <c r="G37" t="s">
        <v>298</v>
      </c>
      <c r="H37" t="s">
        <v>299</v>
      </c>
      <c r="I37" t="s">
        <v>298</v>
      </c>
      <c r="J37" s="2">
        <v>-0.04</v>
      </c>
      <c r="K37">
        <v>171.8954518193504</v>
      </c>
      <c r="L37">
        <v>16.809999999999999</v>
      </c>
      <c r="M37">
        <v>17.510000000000002</v>
      </c>
      <c r="N37">
        <v>17.18</v>
      </c>
      <c r="O37">
        <v>18.329999999999998</v>
      </c>
      <c r="P37">
        <f t="shared" si="0"/>
        <v>1.8900000000000006</v>
      </c>
      <c r="Q37">
        <f t="shared" si="1"/>
        <v>1.1899999999999977</v>
      </c>
      <c r="R37">
        <f t="shared" si="2"/>
        <v>1.5199999999999996</v>
      </c>
      <c r="S37">
        <f t="shared" si="3"/>
        <v>0.37000000000000099</v>
      </c>
    </row>
    <row r="38" spans="1:19" x14ac:dyDescent="0.25">
      <c r="A38" t="s">
        <v>15</v>
      </c>
      <c r="B38">
        <v>17</v>
      </c>
      <c r="C38">
        <v>170</v>
      </c>
      <c r="D38" t="s">
        <v>297</v>
      </c>
      <c r="E38" t="s">
        <v>298</v>
      </c>
      <c r="F38" t="s">
        <v>298</v>
      </c>
      <c r="G38" t="s">
        <v>298</v>
      </c>
      <c r="H38" t="s">
        <v>299</v>
      </c>
      <c r="I38" t="s">
        <v>298</v>
      </c>
      <c r="J38" s="2">
        <v>0.35</v>
      </c>
      <c r="K38">
        <v>31.717470189348049</v>
      </c>
      <c r="L38">
        <v>168.04</v>
      </c>
      <c r="M38">
        <v>165.86</v>
      </c>
      <c r="N38">
        <v>166.66</v>
      </c>
      <c r="O38">
        <v>158.5</v>
      </c>
      <c r="P38">
        <f t="shared" si="0"/>
        <v>1.960000000000008</v>
      </c>
      <c r="Q38">
        <f t="shared" si="1"/>
        <v>4.1399999999999864</v>
      </c>
      <c r="R38">
        <f t="shared" si="2"/>
        <v>3.3400000000000034</v>
      </c>
      <c r="S38">
        <f t="shared" si="3"/>
        <v>11.5</v>
      </c>
    </row>
    <row r="39" spans="1:19" x14ac:dyDescent="0.25">
      <c r="A39" t="s">
        <v>15</v>
      </c>
      <c r="B39">
        <v>20</v>
      </c>
      <c r="C39">
        <v>52.4</v>
      </c>
      <c r="D39" t="s">
        <v>301</v>
      </c>
      <c r="E39" t="s">
        <v>298</v>
      </c>
      <c r="F39" t="s">
        <v>298</v>
      </c>
      <c r="G39" t="s">
        <v>298</v>
      </c>
      <c r="H39" t="s">
        <v>299</v>
      </c>
      <c r="I39" t="s">
        <v>298</v>
      </c>
      <c r="J39" s="2">
        <v>0.08</v>
      </c>
      <c r="K39">
        <v>140.01947840069309</v>
      </c>
      <c r="L39">
        <v>51.2</v>
      </c>
      <c r="M39">
        <v>51.25</v>
      </c>
      <c r="N39">
        <v>51.17</v>
      </c>
      <c r="O39">
        <v>50.2</v>
      </c>
      <c r="P39">
        <f t="shared" si="0"/>
        <v>1.1999999999999957</v>
      </c>
      <c r="Q39">
        <f t="shared" si="1"/>
        <v>1.1499999999999986</v>
      </c>
      <c r="R39">
        <f t="shared" si="2"/>
        <v>1.2299999999999969</v>
      </c>
      <c r="S39">
        <f t="shared" si="3"/>
        <v>2.1999999999999957</v>
      </c>
    </row>
    <row r="40" spans="1:19" x14ac:dyDescent="0.25">
      <c r="A40" t="s">
        <v>15</v>
      </c>
      <c r="B40">
        <v>22</v>
      </c>
      <c r="C40">
        <v>56.5</v>
      </c>
      <c r="D40" t="s">
        <v>301</v>
      </c>
      <c r="E40" t="s">
        <v>298</v>
      </c>
      <c r="F40" t="s">
        <v>298</v>
      </c>
      <c r="G40" t="s">
        <v>298</v>
      </c>
      <c r="H40" t="s">
        <v>299</v>
      </c>
      <c r="I40" t="s">
        <v>298</v>
      </c>
      <c r="J40" s="2">
        <v>0.08</v>
      </c>
      <c r="K40">
        <v>139.31404275313761</v>
      </c>
      <c r="L40">
        <v>51.96</v>
      </c>
      <c r="M40">
        <v>51.99</v>
      </c>
      <c r="N40">
        <v>51.93</v>
      </c>
      <c r="O40">
        <v>50.91</v>
      </c>
      <c r="P40">
        <f t="shared" si="0"/>
        <v>4.5399999999999991</v>
      </c>
      <c r="Q40">
        <f t="shared" si="1"/>
        <v>4.509999999999998</v>
      </c>
      <c r="R40">
        <f t="shared" si="2"/>
        <v>4.57</v>
      </c>
      <c r="S40">
        <f t="shared" si="3"/>
        <v>5.5900000000000034</v>
      </c>
    </row>
    <row r="41" spans="1:19" x14ac:dyDescent="0.25">
      <c r="A41" t="s">
        <v>15</v>
      </c>
      <c r="B41">
        <v>24</v>
      </c>
      <c r="C41">
        <v>166.5</v>
      </c>
      <c r="D41" t="s">
        <v>297</v>
      </c>
      <c r="E41" t="s">
        <v>298</v>
      </c>
      <c r="F41" t="s">
        <v>298</v>
      </c>
      <c r="G41" t="s">
        <v>298</v>
      </c>
      <c r="H41" t="s">
        <v>299</v>
      </c>
      <c r="I41" t="s">
        <v>298</v>
      </c>
      <c r="J41" s="2">
        <v>0.34</v>
      </c>
      <c r="K41">
        <v>33.281355585642473</v>
      </c>
      <c r="L41">
        <v>166.35</v>
      </c>
      <c r="M41">
        <v>164.21</v>
      </c>
      <c r="N41">
        <v>164.99</v>
      </c>
      <c r="O41">
        <v>156.94</v>
      </c>
      <c r="P41">
        <f t="shared" si="0"/>
        <v>0.15000000000000568</v>
      </c>
      <c r="Q41">
        <f t="shared" si="1"/>
        <v>2.289999999999992</v>
      </c>
      <c r="R41">
        <f t="shared" si="2"/>
        <v>1.5099999999999909</v>
      </c>
      <c r="S41">
        <f t="shared" si="3"/>
        <v>9.5600000000000023</v>
      </c>
    </row>
    <row r="42" spans="1:19" x14ac:dyDescent="0.25">
      <c r="A42" t="s">
        <v>15</v>
      </c>
      <c r="B42">
        <v>27</v>
      </c>
      <c r="C42">
        <v>53</v>
      </c>
      <c r="D42" t="s">
        <v>301</v>
      </c>
      <c r="E42" t="s">
        <v>298</v>
      </c>
      <c r="F42" t="s">
        <v>298</v>
      </c>
      <c r="G42" t="s">
        <v>298</v>
      </c>
      <c r="H42" t="s">
        <v>299</v>
      </c>
      <c r="I42" t="s">
        <v>298</v>
      </c>
      <c r="J42" s="2">
        <v>0.08</v>
      </c>
      <c r="K42">
        <v>140.72252907352441</v>
      </c>
      <c r="L42">
        <v>50.44</v>
      </c>
      <c r="M42">
        <v>50.5</v>
      </c>
      <c r="N42">
        <v>50.42</v>
      </c>
      <c r="O42">
        <v>49.5</v>
      </c>
      <c r="P42">
        <f t="shared" si="0"/>
        <v>2.5600000000000023</v>
      </c>
      <c r="Q42">
        <f t="shared" si="1"/>
        <v>2.5</v>
      </c>
      <c r="R42">
        <f t="shared" si="2"/>
        <v>2.5799999999999983</v>
      </c>
      <c r="S42">
        <f t="shared" si="3"/>
        <v>3.5</v>
      </c>
    </row>
    <row r="43" spans="1:19" x14ac:dyDescent="0.25">
      <c r="A43" t="s">
        <v>19</v>
      </c>
      <c r="B43">
        <v>1</v>
      </c>
      <c r="C43">
        <v>72</v>
      </c>
      <c r="D43" t="s">
        <v>303</v>
      </c>
      <c r="E43" t="s">
        <v>298</v>
      </c>
      <c r="F43" t="s">
        <v>298</v>
      </c>
      <c r="G43" t="s">
        <v>298</v>
      </c>
      <c r="H43" t="s">
        <v>299</v>
      </c>
      <c r="I43" t="s">
        <v>298</v>
      </c>
      <c r="J43" s="2">
        <v>-0.12</v>
      </c>
      <c r="K43">
        <v>127.7480748765461</v>
      </c>
      <c r="L43">
        <v>64.44</v>
      </c>
      <c r="M43">
        <v>64.23</v>
      </c>
      <c r="N43">
        <v>64.260000000000005</v>
      </c>
      <c r="O43">
        <v>62.47</v>
      </c>
      <c r="P43">
        <f t="shared" si="0"/>
        <v>7.5600000000000023</v>
      </c>
      <c r="Q43">
        <f t="shared" si="1"/>
        <v>7.769999999999996</v>
      </c>
      <c r="R43">
        <f t="shared" si="2"/>
        <v>7.7399999999999949</v>
      </c>
      <c r="S43">
        <f t="shared" si="3"/>
        <v>9.5300000000000011</v>
      </c>
    </row>
    <row r="44" spans="1:19" x14ac:dyDescent="0.25">
      <c r="A44" t="s">
        <v>19</v>
      </c>
      <c r="B44">
        <v>2</v>
      </c>
      <c r="C44">
        <v>79.8</v>
      </c>
      <c r="D44" t="s">
        <v>303</v>
      </c>
      <c r="E44" t="s">
        <v>298</v>
      </c>
      <c r="F44" t="s">
        <v>298</v>
      </c>
      <c r="G44" t="s">
        <v>298</v>
      </c>
      <c r="H44" t="s">
        <v>299</v>
      </c>
      <c r="I44" t="s">
        <v>298</v>
      </c>
      <c r="J44" s="2">
        <v>-0.1</v>
      </c>
      <c r="K44">
        <v>119.2831892892502</v>
      </c>
      <c r="L44">
        <v>73.569999999999993</v>
      </c>
      <c r="M44">
        <v>73.19</v>
      </c>
      <c r="N44">
        <v>73.290000000000006</v>
      </c>
      <c r="O44">
        <v>70.94</v>
      </c>
      <c r="P44">
        <f t="shared" si="0"/>
        <v>6.230000000000004</v>
      </c>
      <c r="Q44">
        <f t="shared" si="1"/>
        <v>6.6099999999999994</v>
      </c>
      <c r="R44">
        <f t="shared" si="2"/>
        <v>6.5099999999999909</v>
      </c>
      <c r="S44">
        <f t="shared" si="3"/>
        <v>8.86</v>
      </c>
    </row>
    <row r="45" spans="1:19" x14ac:dyDescent="0.25">
      <c r="A45" t="s">
        <v>19</v>
      </c>
      <c r="B45">
        <v>3</v>
      </c>
      <c r="C45">
        <v>29.9</v>
      </c>
      <c r="D45" t="s">
        <v>301</v>
      </c>
      <c r="E45" t="s">
        <v>298</v>
      </c>
      <c r="F45" t="s">
        <v>298</v>
      </c>
      <c r="G45" t="s">
        <v>298</v>
      </c>
      <c r="H45" t="s">
        <v>299</v>
      </c>
      <c r="I45" t="s">
        <v>298</v>
      </c>
      <c r="J45" s="2">
        <v>0.04</v>
      </c>
      <c r="K45">
        <v>164.57470300785809</v>
      </c>
      <c r="L45">
        <v>24.71</v>
      </c>
      <c r="M45">
        <v>25.26</v>
      </c>
      <c r="N45">
        <v>24.99</v>
      </c>
      <c r="O45">
        <v>25.65</v>
      </c>
      <c r="P45">
        <f t="shared" si="0"/>
        <v>5.1899999999999977</v>
      </c>
      <c r="Q45">
        <f t="shared" si="1"/>
        <v>4.639999999999997</v>
      </c>
      <c r="R45">
        <f t="shared" si="2"/>
        <v>4.91</v>
      </c>
      <c r="S45">
        <f t="shared" si="3"/>
        <v>4.25</v>
      </c>
    </row>
    <row r="46" spans="1:19" x14ac:dyDescent="0.25">
      <c r="A46" t="s">
        <v>19</v>
      </c>
      <c r="B46">
        <v>4</v>
      </c>
      <c r="C46">
        <v>60.8</v>
      </c>
      <c r="D46" t="s">
        <v>301</v>
      </c>
      <c r="E46" t="s">
        <v>298</v>
      </c>
      <c r="F46" t="s">
        <v>298</v>
      </c>
      <c r="G46" t="s">
        <v>298</v>
      </c>
      <c r="H46" t="s">
        <v>304</v>
      </c>
      <c r="I46" t="s">
        <v>298</v>
      </c>
      <c r="J46" s="2">
        <v>0.13</v>
      </c>
      <c r="K46">
        <v>130.8433802602473</v>
      </c>
      <c r="L46">
        <v>61.1</v>
      </c>
      <c r="M46">
        <v>60.96</v>
      </c>
      <c r="N46">
        <v>60.96</v>
      </c>
      <c r="O46">
        <v>59.38</v>
      </c>
      <c r="P46">
        <f t="shared" si="0"/>
        <v>0.30000000000000426</v>
      </c>
      <c r="Q46">
        <f t="shared" si="1"/>
        <v>0.16000000000000369</v>
      </c>
      <c r="R46">
        <f t="shared" si="2"/>
        <v>0.16000000000000369</v>
      </c>
      <c r="S46">
        <f t="shared" si="3"/>
        <v>1.4199999999999946</v>
      </c>
    </row>
    <row r="47" spans="1:19" x14ac:dyDescent="0.25">
      <c r="A47" t="s">
        <v>19</v>
      </c>
      <c r="B47">
        <v>5</v>
      </c>
      <c r="C47">
        <v>174.8</v>
      </c>
      <c r="D47" t="s">
        <v>297</v>
      </c>
      <c r="E47" t="s">
        <v>298</v>
      </c>
      <c r="F47" t="s">
        <v>298</v>
      </c>
      <c r="G47" t="s">
        <v>298</v>
      </c>
      <c r="H47" t="s">
        <v>299</v>
      </c>
      <c r="I47" t="s">
        <v>298</v>
      </c>
      <c r="J47" s="2">
        <v>0.33</v>
      </c>
      <c r="K47">
        <v>23.5872080290235</v>
      </c>
      <c r="L47">
        <v>176.81</v>
      </c>
      <c r="M47">
        <v>174.47</v>
      </c>
      <c r="N47">
        <v>175.33</v>
      </c>
      <c r="O47">
        <v>166.63</v>
      </c>
      <c r="P47">
        <f t="shared" si="0"/>
        <v>2.0099999999999909</v>
      </c>
      <c r="Q47">
        <f t="shared" si="1"/>
        <v>0.33000000000001251</v>
      </c>
      <c r="R47">
        <f t="shared" si="2"/>
        <v>0.53000000000000114</v>
      </c>
      <c r="S47">
        <f t="shared" si="3"/>
        <v>8.1700000000000159</v>
      </c>
    </row>
    <row r="48" spans="1:19" x14ac:dyDescent="0.25">
      <c r="A48" t="s">
        <v>19</v>
      </c>
      <c r="B48">
        <v>6</v>
      </c>
      <c r="C48">
        <v>52.9</v>
      </c>
      <c r="D48" t="s">
        <v>301</v>
      </c>
      <c r="E48" t="s">
        <v>298</v>
      </c>
      <c r="F48" t="s">
        <v>298</v>
      </c>
      <c r="G48" t="s">
        <v>298</v>
      </c>
      <c r="H48" t="s">
        <v>299</v>
      </c>
      <c r="I48" t="s">
        <v>298</v>
      </c>
      <c r="J48" s="2">
        <v>0.08</v>
      </c>
      <c r="K48">
        <v>140.87120026668501</v>
      </c>
      <c r="L48">
        <v>50.28</v>
      </c>
      <c r="M48">
        <v>50.34</v>
      </c>
      <c r="N48">
        <v>50.27</v>
      </c>
      <c r="O48">
        <v>49.35</v>
      </c>
      <c r="P48">
        <f t="shared" si="0"/>
        <v>2.6199999999999974</v>
      </c>
      <c r="Q48">
        <f t="shared" si="1"/>
        <v>2.5599999999999952</v>
      </c>
      <c r="R48">
        <f t="shared" si="2"/>
        <v>2.6299999999999955</v>
      </c>
      <c r="S48">
        <f t="shared" si="3"/>
        <v>3.5499999999999972</v>
      </c>
    </row>
    <row r="49" spans="1:19" x14ac:dyDescent="0.25">
      <c r="A49" t="s">
        <v>19</v>
      </c>
      <c r="B49">
        <v>7</v>
      </c>
      <c r="C49">
        <v>43.8</v>
      </c>
      <c r="D49" t="s">
        <v>301</v>
      </c>
      <c r="E49" t="s">
        <v>298</v>
      </c>
      <c r="F49" t="s">
        <v>298</v>
      </c>
      <c r="G49" t="s">
        <v>298</v>
      </c>
      <c r="H49" t="s">
        <v>299</v>
      </c>
      <c r="I49" t="s">
        <v>298</v>
      </c>
      <c r="J49" s="2">
        <v>-0.01</v>
      </c>
      <c r="K49">
        <v>146.2752218200178</v>
      </c>
      <c r="L49">
        <v>44.45</v>
      </c>
      <c r="M49">
        <v>44.63</v>
      </c>
      <c r="N49">
        <v>44.5</v>
      </c>
      <c r="O49">
        <v>43.95</v>
      </c>
      <c r="P49">
        <f t="shared" si="0"/>
        <v>0.65000000000000568</v>
      </c>
      <c r="Q49">
        <f t="shared" si="1"/>
        <v>0.8300000000000054</v>
      </c>
      <c r="R49">
        <f t="shared" si="2"/>
        <v>0.70000000000000284</v>
      </c>
      <c r="S49">
        <f t="shared" si="3"/>
        <v>0.15000000000000568</v>
      </c>
    </row>
    <row r="50" spans="1:19" x14ac:dyDescent="0.25">
      <c r="A50" t="s">
        <v>19</v>
      </c>
      <c r="B50">
        <v>8</v>
      </c>
      <c r="C50">
        <v>132.4</v>
      </c>
      <c r="D50" t="s">
        <v>297</v>
      </c>
      <c r="E50" t="s">
        <v>298</v>
      </c>
      <c r="F50" t="s">
        <v>298</v>
      </c>
      <c r="G50" t="s">
        <v>298</v>
      </c>
      <c r="H50" t="s">
        <v>299</v>
      </c>
      <c r="I50" t="s">
        <v>298</v>
      </c>
      <c r="J50" s="2">
        <v>-0.09</v>
      </c>
      <c r="K50">
        <v>63.141854641128269</v>
      </c>
      <c r="L50">
        <v>134.13999999999999</v>
      </c>
      <c r="M50">
        <v>132.61000000000001</v>
      </c>
      <c r="N50">
        <v>133.15</v>
      </c>
      <c r="O50">
        <v>127.08</v>
      </c>
      <c r="P50">
        <f t="shared" si="0"/>
        <v>1.7399999999999807</v>
      </c>
      <c r="Q50">
        <f t="shared" si="1"/>
        <v>0.21000000000000796</v>
      </c>
      <c r="R50">
        <f t="shared" si="2"/>
        <v>0.75</v>
      </c>
      <c r="S50">
        <f t="shared" si="3"/>
        <v>5.3200000000000074</v>
      </c>
    </row>
    <row r="51" spans="1:19" x14ac:dyDescent="0.25">
      <c r="A51" t="s">
        <v>19</v>
      </c>
      <c r="B51">
        <v>9</v>
      </c>
      <c r="C51">
        <v>120.3</v>
      </c>
      <c r="D51" t="s">
        <v>297</v>
      </c>
      <c r="E51" t="s">
        <v>298</v>
      </c>
      <c r="F51" t="s">
        <v>298</v>
      </c>
      <c r="G51" t="s">
        <v>298</v>
      </c>
      <c r="H51" t="s">
        <v>299</v>
      </c>
      <c r="I51" t="s">
        <v>298</v>
      </c>
      <c r="J51" s="2">
        <v>-0.1</v>
      </c>
      <c r="K51">
        <v>79.767818797083976</v>
      </c>
      <c r="L51">
        <v>116.2</v>
      </c>
      <c r="M51">
        <v>115.01</v>
      </c>
      <c r="N51">
        <v>115.42</v>
      </c>
      <c r="O51">
        <v>110.45</v>
      </c>
      <c r="P51">
        <f t="shared" si="0"/>
        <v>4.0999999999999943</v>
      </c>
      <c r="Q51">
        <f t="shared" si="1"/>
        <v>5.289999999999992</v>
      </c>
      <c r="R51">
        <f t="shared" si="2"/>
        <v>4.8799999999999955</v>
      </c>
      <c r="S51">
        <f t="shared" si="3"/>
        <v>9.8499999999999943</v>
      </c>
    </row>
    <row r="52" spans="1:19" x14ac:dyDescent="0.25">
      <c r="A52" t="s">
        <v>23</v>
      </c>
      <c r="B52">
        <v>1</v>
      </c>
      <c r="C52">
        <v>160.69999999999999</v>
      </c>
      <c r="D52" t="s">
        <v>297</v>
      </c>
      <c r="E52" t="s">
        <v>298</v>
      </c>
      <c r="F52" t="s">
        <v>298</v>
      </c>
      <c r="G52" t="s">
        <v>298</v>
      </c>
      <c r="H52" t="s">
        <v>299</v>
      </c>
      <c r="I52" t="s">
        <v>300</v>
      </c>
      <c r="J52" s="2">
        <v>0.12</v>
      </c>
      <c r="K52">
        <v>40.104903820829243</v>
      </c>
      <c r="L52">
        <v>158.99</v>
      </c>
      <c r="M52">
        <v>156.99</v>
      </c>
      <c r="N52">
        <v>157.71</v>
      </c>
      <c r="O52">
        <v>150.12</v>
      </c>
      <c r="P52">
        <f t="shared" si="0"/>
        <v>1.7099999999999795</v>
      </c>
      <c r="Q52">
        <f t="shared" si="1"/>
        <v>3.7099999999999795</v>
      </c>
      <c r="R52">
        <f t="shared" si="2"/>
        <v>2.9899999999999807</v>
      </c>
      <c r="S52">
        <f t="shared" si="3"/>
        <v>10.579999999999984</v>
      </c>
    </row>
    <row r="53" spans="1:19" x14ac:dyDescent="0.25">
      <c r="A53" t="s">
        <v>23</v>
      </c>
      <c r="B53">
        <v>2</v>
      </c>
      <c r="C53">
        <v>113.5</v>
      </c>
      <c r="D53" t="s">
        <v>297</v>
      </c>
      <c r="E53" t="s">
        <v>298</v>
      </c>
      <c r="F53" t="s">
        <v>298</v>
      </c>
      <c r="G53" t="s">
        <v>298</v>
      </c>
      <c r="H53" t="s">
        <v>299</v>
      </c>
      <c r="I53" t="s">
        <v>300</v>
      </c>
      <c r="J53" s="2">
        <v>-0.02</v>
      </c>
      <c r="K53">
        <v>81.992247177552187</v>
      </c>
      <c r="L53">
        <v>113.8</v>
      </c>
      <c r="M53">
        <v>112.66</v>
      </c>
      <c r="N53">
        <v>113.05</v>
      </c>
      <c r="O53">
        <v>108.23</v>
      </c>
      <c r="P53">
        <f t="shared" si="0"/>
        <v>0.29999999999999716</v>
      </c>
      <c r="Q53">
        <f t="shared" si="1"/>
        <v>0.84000000000000341</v>
      </c>
      <c r="R53">
        <f t="shared" si="2"/>
        <v>0.45000000000000284</v>
      </c>
      <c r="S53">
        <f t="shared" si="3"/>
        <v>5.269999999999996</v>
      </c>
    </row>
    <row r="54" spans="1:19" x14ac:dyDescent="0.25">
      <c r="A54" t="s">
        <v>23</v>
      </c>
      <c r="B54">
        <v>3</v>
      </c>
      <c r="C54">
        <v>95.7</v>
      </c>
      <c r="D54" t="s">
        <v>297</v>
      </c>
      <c r="E54" t="s">
        <v>298</v>
      </c>
      <c r="F54" t="s">
        <v>298</v>
      </c>
      <c r="G54" t="s">
        <v>298</v>
      </c>
      <c r="H54" t="s">
        <v>299</v>
      </c>
      <c r="I54" t="s">
        <v>300</v>
      </c>
      <c r="J54" s="2">
        <v>0.02</v>
      </c>
      <c r="K54">
        <v>104.0077085205929</v>
      </c>
      <c r="L54">
        <v>90.05</v>
      </c>
      <c r="M54">
        <v>89.36</v>
      </c>
      <c r="N54">
        <v>89.57</v>
      </c>
      <c r="O54">
        <v>86.21</v>
      </c>
      <c r="P54">
        <f t="shared" si="0"/>
        <v>5.6500000000000057</v>
      </c>
      <c r="Q54">
        <f t="shared" si="1"/>
        <v>6.3400000000000034</v>
      </c>
      <c r="R54">
        <f t="shared" si="2"/>
        <v>6.1300000000000097</v>
      </c>
      <c r="S54">
        <f t="shared" si="3"/>
        <v>9.4900000000000091</v>
      </c>
    </row>
    <row r="55" spans="1:19" x14ac:dyDescent="0.25">
      <c r="A55" t="s">
        <v>23</v>
      </c>
      <c r="B55">
        <v>4</v>
      </c>
      <c r="C55">
        <v>155.19999999999999</v>
      </c>
      <c r="D55" t="s">
        <v>297</v>
      </c>
      <c r="E55" t="s">
        <v>298</v>
      </c>
      <c r="F55" t="s">
        <v>298</v>
      </c>
      <c r="G55" t="s">
        <v>298</v>
      </c>
      <c r="H55" t="s">
        <v>299</v>
      </c>
      <c r="I55" t="s">
        <v>300</v>
      </c>
      <c r="J55" s="2">
        <v>0.14000000000000001</v>
      </c>
      <c r="K55">
        <v>45.846802410278151</v>
      </c>
      <c r="L55">
        <v>152.80000000000001</v>
      </c>
      <c r="M55">
        <v>150.91</v>
      </c>
      <c r="N55">
        <v>151.59</v>
      </c>
      <c r="O55">
        <v>144.37</v>
      </c>
      <c r="P55">
        <f t="shared" si="0"/>
        <v>2.3999999999999773</v>
      </c>
      <c r="Q55">
        <f t="shared" si="1"/>
        <v>4.289999999999992</v>
      </c>
      <c r="R55">
        <f t="shared" si="2"/>
        <v>3.6099999999999852</v>
      </c>
      <c r="S55">
        <f t="shared" si="3"/>
        <v>10.829999999999984</v>
      </c>
    </row>
    <row r="56" spans="1:19" x14ac:dyDescent="0.25">
      <c r="A56" t="s">
        <v>23</v>
      </c>
      <c r="B56">
        <v>5</v>
      </c>
      <c r="C56">
        <v>121.9</v>
      </c>
      <c r="D56" t="s">
        <v>297</v>
      </c>
      <c r="E56" t="s">
        <v>298</v>
      </c>
      <c r="F56" t="s">
        <v>298</v>
      </c>
      <c r="G56" t="s">
        <v>298</v>
      </c>
      <c r="H56" t="s">
        <v>299</v>
      </c>
      <c r="I56" t="s">
        <v>300</v>
      </c>
      <c r="J56" s="2">
        <v>0.03</v>
      </c>
      <c r="K56">
        <v>75.493042532862702</v>
      </c>
      <c r="L56">
        <v>120.81</v>
      </c>
      <c r="M56">
        <v>119.54</v>
      </c>
      <c r="N56">
        <v>119.98</v>
      </c>
      <c r="O56">
        <v>114.73</v>
      </c>
      <c r="P56">
        <f t="shared" si="0"/>
        <v>1.0900000000000034</v>
      </c>
      <c r="Q56">
        <f t="shared" si="1"/>
        <v>2.3599999999999994</v>
      </c>
      <c r="R56">
        <f t="shared" si="2"/>
        <v>1.9200000000000017</v>
      </c>
      <c r="S56">
        <f t="shared" si="3"/>
        <v>7.1700000000000017</v>
      </c>
    </row>
    <row r="57" spans="1:19" x14ac:dyDescent="0.25">
      <c r="A57" t="s">
        <v>23</v>
      </c>
      <c r="B57">
        <v>6</v>
      </c>
      <c r="C57">
        <v>122.2</v>
      </c>
      <c r="D57" t="s">
        <v>297</v>
      </c>
      <c r="E57" t="s">
        <v>298</v>
      </c>
      <c r="F57" t="s">
        <v>298</v>
      </c>
      <c r="G57" t="s">
        <v>298</v>
      </c>
      <c r="H57" t="s">
        <v>299</v>
      </c>
      <c r="I57" t="s">
        <v>300</v>
      </c>
      <c r="J57" s="2">
        <v>-0.05</v>
      </c>
      <c r="K57">
        <v>76.580343110897218</v>
      </c>
      <c r="L57">
        <v>119.64</v>
      </c>
      <c r="M57">
        <v>118.38</v>
      </c>
      <c r="N57">
        <v>118.82</v>
      </c>
      <c r="O57">
        <v>113.64</v>
      </c>
      <c r="P57">
        <f t="shared" si="0"/>
        <v>2.5600000000000023</v>
      </c>
      <c r="Q57">
        <f t="shared" si="1"/>
        <v>3.8200000000000074</v>
      </c>
      <c r="R57">
        <f t="shared" si="2"/>
        <v>3.3800000000000097</v>
      </c>
      <c r="S57">
        <f t="shared" si="3"/>
        <v>8.5600000000000023</v>
      </c>
    </row>
    <row r="58" spans="1:19" x14ac:dyDescent="0.25">
      <c r="A58" t="s">
        <v>23</v>
      </c>
      <c r="B58">
        <v>7</v>
      </c>
      <c r="C58">
        <v>141.6</v>
      </c>
      <c r="D58" t="s">
        <v>297</v>
      </c>
      <c r="E58" t="s">
        <v>298</v>
      </c>
      <c r="F58" t="s">
        <v>298</v>
      </c>
      <c r="G58" t="s">
        <v>298</v>
      </c>
      <c r="H58" t="s">
        <v>299</v>
      </c>
      <c r="I58" t="s">
        <v>300</v>
      </c>
      <c r="J58" s="2">
        <v>0.22</v>
      </c>
      <c r="K58">
        <v>57.132272733382898</v>
      </c>
      <c r="L58">
        <v>140.62</v>
      </c>
      <c r="M58">
        <v>138.97</v>
      </c>
      <c r="N58">
        <v>139.56</v>
      </c>
      <c r="O58">
        <v>133.09</v>
      </c>
      <c r="P58">
        <f t="shared" si="0"/>
        <v>0.97999999999998977</v>
      </c>
      <c r="Q58">
        <f t="shared" si="1"/>
        <v>2.6299999999999955</v>
      </c>
      <c r="R58">
        <f t="shared" si="2"/>
        <v>2.039999999999992</v>
      </c>
      <c r="S58">
        <f t="shared" si="3"/>
        <v>8.5099999999999909</v>
      </c>
    </row>
    <row r="59" spans="1:19" x14ac:dyDescent="0.25">
      <c r="A59" t="s">
        <v>23</v>
      </c>
      <c r="B59">
        <v>8</v>
      </c>
      <c r="C59">
        <v>121.3</v>
      </c>
      <c r="D59" t="s">
        <v>297</v>
      </c>
      <c r="E59" t="s">
        <v>298</v>
      </c>
      <c r="F59" t="s">
        <v>298</v>
      </c>
      <c r="G59" t="s">
        <v>298</v>
      </c>
      <c r="H59" t="s">
        <v>299</v>
      </c>
      <c r="I59" t="s">
        <v>300</v>
      </c>
      <c r="J59" s="2">
        <v>0.02</v>
      </c>
      <c r="K59">
        <v>70.676608040590423</v>
      </c>
      <c r="L59">
        <v>126.01</v>
      </c>
      <c r="M59">
        <v>124.63</v>
      </c>
      <c r="N59">
        <v>125.12</v>
      </c>
      <c r="O59">
        <v>119.55</v>
      </c>
      <c r="P59">
        <f t="shared" si="0"/>
        <v>4.710000000000008</v>
      </c>
      <c r="Q59">
        <f t="shared" si="1"/>
        <v>3.3299999999999983</v>
      </c>
      <c r="R59">
        <f t="shared" si="2"/>
        <v>3.8200000000000074</v>
      </c>
      <c r="S59">
        <f t="shared" si="3"/>
        <v>1.75</v>
      </c>
    </row>
    <row r="60" spans="1:19" x14ac:dyDescent="0.25">
      <c r="A60" t="s">
        <v>23</v>
      </c>
      <c r="B60">
        <v>9</v>
      </c>
      <c r="C60">
        <v>160.4</v>
      </c>
      <c r="D60" t="s">
        <v>297</v>
      </c>
      <c r="E60" t="s">
        <v>298</v>
      </c>
      <c r="F60" t="s">
        <v>298</v>
      </c>
      <c r="G60" t="s">
        <v>298</v>
      </c>
      <c r="H60" t="s">
        <v>299</v>
      </c>
      <c r="I60" t="s">
        <v>298</v>
      </c>
      <c r="J60" s="2">
        <v>0.37</v>
      </c>
      <c r="K60">
        <v>45.773696020347558</v>
      </c>
      <c r="L60">
        <v>152.88</v>
      </c>
      <c r="M60">
        <v>150.99</v>
      </c>
      <c r="N60">
        <v>151.66999999999999</v>
      </c>
      <c r="O60">
        <v>144.44999999999999</v>
      </c>
      <c r="P60">
        <f t="shared" si="0"/>
        <v>7.5200000000000102</v>
      </c>
      <c r="Q60">
        <f t="shared" si="1"/>
        <v>9.4099999999999966</v>
      </c>
      <c r="R60">
        <f t="shared" si="2"/>
        <v>8.7300000000000182</v>
      </c>
      <c r="S60">
        <f t="shared" si="3"/>
        <v>15.950000000000017</v>
      </c>
    </row>
    <row r="61" spans="1:19" x14ac:dyDescent="0.25">
      <c r="A61" t="s">
        <v>23</v>
      </c>
      <c r="B61">
        <v>10</v>
      </c>
      <c r="C61">
        <v>29.4</v>
      </c>
      <c r="D61" t="s">
        <v>301</v>
      </c>
      <c r="E61" t="s">
        <v>298</v>
      </c>
      <c r="F61" t="s">
        <v>298</v>
      </c>
      <c r="G61" t="s">
        <v>298</v>
      </c>
      <c r="H61" t="s">
        <v>299</v>
      </c>
      <c r="I61" t="s">
        <v>298</v>
      </c>
      <c r="J61" s="2">
        <v>0.08</v>
      </c>
      <c r="K61">
        <v>161.026495153599</v>
      </c>
      <c r="L61">
        <v>28.53</v>
      </c>
      <c r="M61">
        <v>29.01</v>
      </c>
      <c r="N61">
        <v>28.77</v>
      </c>
      <c r="O61">
        <v>29.2</v>
      </c>
      <c r="P61">
        <f t="shared" si="0"/>
        <v>0.86999999999999744</v>
      </c>
      <c r="Q61">
        <f t="shared" si="1"/>
        <v>0.38999999999999702</v>
      </c>
      <c r="R61">
        <f t="shared" si="2"/>
        <v>0.62999999999999901</v>
      </c>
      <c r="S61">
        <f t="shared" si="3"/>
        <v>0.19999999999999929</v>
      </c>
    </row>
    <row r="62" spans="1:19" x14ac:dyDescent="0.25">
      <c r="A62" t="s">
        <v>23</v>
      </c>
      <c r="B62">
        <v>11</v>
      </c>
      <c r="C62">
        <v>170.3</v>
      </c>
      <c r="D62" t="s">
        <v>297</v>
      </c>
      <c r="E62" t="s">
        <v>298</v>
      </c>
      <c r="F62" t="s">
        <v>298</v>
      </c>
      <c r="G62" t="s">
        <v>298</v>
      </c>
      <c r="H62" t="s">
        <v>299</v>
      </c>
      <c r="I62" t="s">
        <v>298</v>
      </c>
      <c r="J62" s="2">
        <v>0.31</v>
      </c>
      <c r="K62">
        <v>32.419002368540312</v>
      </c>
      <c r="L62">
        <v>167.28</v>
      </c>
      <c r="M62">
        <v>165.12</v>
      </c>
      <c r="N62">
        <v>165.91</v>
      </c>
      <c r="O62">
        <v>157.80000000000001</v>
      </c>
      <c r="P62">
        <f t="shared" si="0"/>
        <v>3.0200000000000102</v>
      </c>
      <c r="Q62">
        <f t="shared" si="1"/>
        <v>5.1800000000000068</v>
      </c>
      <c r="R62">
        <f t="shared" si="2"/>
        <v>4.3900000000000148</v>
      </c>
      <c r="S62">
        <f t="shared" si="3"/>
        <v>12.5</v>
      </c>
    </row>
    <row r="63" spans="1:19" x14ac:dyDescent="0.25">
      <c r="A63" t="s">
        <v>23</v>
      </c>
      <c r="B63">
        <v>12</v>
      </c>
      <c r="C63">
        <v>52</v>
      </c>
      <c r="D63" t="s">
        <v>301</v>
      </c>
      <c r="E63" t="s">
        <v>298</v>
      </c>
      <c r="F63" t="s">
        <v>298</v>
      </c>
      <c r="G63" t="s">
        <v>298</v>
      </c>
      <c r="H63" t="s">
        <v>299</v>
      </c>
      <c r="I63" t="s">
        <v>298</v>
      </c>
      <c r="J63" s="2">
        <v>0.08</v>
      </c>
      <c r="K63">
        <v>140.9842041073087</v>
      </c>
      <c r="L63">
        <v>50.16</v>
      </c>
      <c r="M63">
        <v>50.22</v>
      </c>
      <c r="N63">
        <v>50.14</v>
      </c>
      <c r="O63">
        <v>49.24</v>
      </c>
      <c r="P63">
        <f t="shared" si="0"/>
        <v>1.8400000000000034</v>
      </c>
      <c r="Q63">
        <f t="shared" si="1"/>
        <v>1.7800000000000011</v>
      </c>
      <c r="R63">
        <f t="shared" si="2"/>
        <v>1.8599999999999994</v>
      </c>
      <c r="S63">
        <f t="shared" si="3"/>
        <v>2.759999999999998</v>
      </c>
    </row>
    <row r="64" spans="1:19" x14ac:dyDescent="0.25">
      <c r="A64" t="s">
        <v>23</v>
      </c>
      <c r="B64">
        <v>13</v>
      </c>
      <c r="C64">
        <v>55.8</v>
      </c>
      <c r="D64" t="s">
        <v>301</v>
      </c>
      <c r="E64" t="s">
        <v>298</v>
      </c>
      <c r="F64" t="s">
        <v>298</v>
      </c>
      <c r="G64" t="s">
        <v>298</v>
      </c>
      <c r="H64" t="s">
        <v>299</v>
      </c>
      <c r="I64" t="s">
        <v>298</v>
      </c>
      <c r="J64" s="2">
        <v>0.08</v>
      </c>
      <c r="K64">
        <v>138.783896464289</v>
      </c>
      <c r="L64">
        <v>52.53</v>
      </c>
      <c r="M64">
        <v>52.55</v>
      </c>
      <c r="N64">
        <v>52.49</v>
      </c>
      <c r="O64">
        <v>51.44</v>
      </c>
      <c r="P64">
        <f t="shared" si="0"/>
        <v>3.269999999999996</v>
      </c>
      <c r="Q64">
        <f t="shared" si="1"/>
        <v>3.25</v>
      </c>
      <c r="R64">
        <f t="shared" si="2"/>
        <v>3.3099999999999952</v>
      </c>
      <c r="S64">
        <f t="shared" si="3"/>
        <v>4.3599999999999994</v>
      </c>
    </row>
    <row r="65" spans="1:19" x14ac:dyDescent="0.25">
      <c r="A65" t="s">
        <v>27</v>
      </c>
      <c r="B65">
        <v>1</v>
      </c>
      <c r="C65">
        <v>128.9</v>
      </c>
      <c r="D65" t="s">
        <v>297</v>
      </c>
      <c r="E65" t="s">
        <v>298</v>
      </c>
      <c r="F65" t="s">
        <v>298</v>
      </c>
      <c r="G65" t="s">
        <v>298</v>
      </c>
      <c r="H65" t="s">
        <v>299</v>
      </c>
      <c r="I65" t="s">
        <v>300</v>
      </c>
      <c r="J65" s="2">
        <v>-0.06</v>
      </c>
      <c r="K65">
        <v>71.215579369681095</v>
      </c>
      <c r="L65">
        <v>125.43</v>
      </c>
      <c r="M65">
        <v>124.06</v>
      </c>
      <c r="N65">
        <v>124.54</v>
      </c>
      <c r="O65">
        <v>119.01</v>
      </c>
      <c r="P65">
        <f t="shared" si="0"/>
        <v>3.4699999999999989</v>
      </c>
      <c r="Q65">
        <f t="shared" si="1"/>
        <v>4.8400000000000034</v>
      </c>
      <c r="R65">
        <f t="shared" si="2"/>
        <v>4.3599999999999994</v>
      </c>
      <c r="S65">
        <f t="shared" si="3"/>
        <v>9.89</v>
      </c>
    </row>
    <row r="66" spans="1:19" x14ac:dyDescent="0.25">
      <c r="A66" t="s">
        <v>27</v>
      </c>
      <c r="B66">
        <v>2</v>
      </c>
      <c r="C66">
        <v>126.4</v>
      </c>
      <c r="D66" t="s">
        <v>297</v>
      </c>
      <c r="E66" t="s">
        <v>298</v>
      </c>
      <c r="F66" t="s">
        <v>298</v>
      </c>
      <c r="G66" t="s">
        <v>298</v>
      </c>
      <c r="H66" t="s">
        <v>299</v>
      </c>
      <c r="I66" t="s">
        <v>300</v>
      </c>
      <c r="J66" s="2">
        <v>-0.06</v>
      </c>
      <c r="K66">
        <v>72.476717928932132</v>
      </c>
      <c r="L66">
        <v>124.07</v>
      </c>
      <c r="M66">
        <v>122.73</v>
      </c>
      <c r="N66">
        <v>123.2</v>
      </c>
      <c r="O66">
        <v>117.75</v>
      </c>
      <c r="P66">
        <f t="shared" si="0"/>
        <v>2.3300000000000125</v>
      </c>
      <c r="Q66">
        <f t="shared" si="1"/>
        <v>3.6700000000000017</v>
      </c>
      <c r="R66">
        <f t="shared" si="2"/>
        <v>3.2000000000000028</v>
      </c>
      <c r="S66">
        <f t="shared" si="3"/>
        <v>8.6500000000000057</v>
      </c>
    </row>
    <row r="67" spans="1:19" x14ac:dyDescent="0.25">
      <c r="A67" t="s">
        <v>27</v>
      </c>
      <c r="B67">
        <v>3</v>
      </c>
      <c r="C67">
        <v>128.9</v>
      </c>
      <c r="D67" t="s">
        <v>297</v>
      </c>
      <c r="E67" t="s">
        <v>298</v>
      </c>
      <c r="F67" t="s">
        <v>298</v>
      </c>
      <c r="G67" t="s">
        <v>298</v>
      </c>
      <c r="H67" t="s">
        <v>299</v>
      </c>
      <c r="I67" t="s">
        <v>300</v>
      </c>
      <c r="J67" s="2">
        <v>-0.06</v>
      </c>
      <c r="K67">
        <v>71.004208205426863</v>
      </c>
      <c r="L67">
        <v>125.66</v>
      </c>
      <c r="M67">
        <v>124.29</v>
      </c>
      <c r="N67">
        <v>124.77</v>
      </c>
      <c r="O67">
        <v>119.22</v>
      </c>
      <c r="P67">
        <f t="shared" ref="P67:P130" si="4">ABS(C67-L67)</f>
        <v>3.2400000000000091</v>
      </c>
      <c r="Q67">
        <f t="shared" ref="Q67:Q130" si="5">ABS(C67-M67)</f>
        <v>4.6099999999999994</v>
      </c>
      <c r="R67">
        <f t="shared" ref="R67:R130" si="6">ABS(C67-N67)</f>
        <v>4.1300000000000097</v>
      </c>
      <c r="S67">
        <f t="shared" ref="S67:S130" si="7">ABS(C67-O67)</f>
        <v>9.6800000000000068</v>
      </c>
    </row>
    <row r="68" spans="1:19" x14ac:dyDescent="0.25">
      <c r="A68" t="s">
        <v>27</v>
      </c>
      <c r="B68">
        <v>4</v>
      </c>
      <c r="C68">
        <v>128</v>
      </c>
      <c r="D68" t="s">
        <v>297</v>
      </c>
      <c r="E68" t="s">
        <v>298</v>
      </c>
      <c r="F68" t="s">
        <v>298</v>
      </c>
      <c r="G68" t="s">
        <v>298</v>
      </c>
      <c r="H68" t="s">
        <v>299</v>
      </c>
      <c r="I68" t="s">
        <v>300</v>
      </c>
      <c r="J68" s="2">
        <v>-0.06</v>
      </c>
      <c r="K68">
        <v>68.388981967932708</v>
      </c>
      <c r="L68">
        <v>128.47999999999999</v>
      </c>
      <c r="M68">
        <v>127.05</v>
      </c>
      <c r="N68">
        <v>127.55</v>
      </c>
      <c r="O68">
        <v>121.83</v>
      </c>
      <c r="P68">
        <f t="shared" si="4"/>
        <v>0.47999999999998977</v>
      </c>
      <c r="Q68">
        <f t="shared" si="5"/>
        <v>0.95000000000000284</v>
      </c>
      <c r="R68">
        <f t="shared" si="6"/>
        <v>0.45000000000000284</v>
      </c>
      <c r="S68">
        <f t="shared" si="7"/>
        <v>6.1700000000000017</v>
      </c>
    </row>
    <row r="69" spans="1:19" x14ac:dyDescent="0.25">
      <c r="A69" t="s">
        <v>27</v>
      </c>
      <c r="B69">
        <v>5</v>
      </c>
      <c r="C69">
        <v>139.6</v>
      </c>
      <c r="D69" t="s">
        <v>297</v>
      </c>
      <c r="E69" t="s">
        <v>298</v>
      </c>
      <c r="F69" t="s">
        <v>298</v>
      </c>
      <c r="G69" t="s">
        <v>298</v>
      </c>
      <c r="H69" t="s">
        <v>299</v>
      </c>
      <c r="I69" t="s">
        <v>300</v>
      </c>
      <c r="J69" s="2">
        <v>-0.04</v>
      </c>
      <c r="K69">
        <v>59.583011069623353</v>
      </c>
      <c r="L69">
        <v>137.97999999999999</v>
      </c>
      <c r="M69">
        <v>136.37</v>
      </c>
      <c r="N69">
        <v>136.94</v>
      </c>
      <c r="O69">
        <v>130.63999999999999</v>
      </c>
      <c r="P69">
        <f t="shared" si="4"/>
        <v>1.6200000000000045</v>
      </c>
      <c r="Q69">
        <f t="shared" si="5"/>
        <v>3.2299999999999898</v>
      </c>
      <c r="R69">
        <f t="shared" si="6"/>
        <v>2.6599999999999966</v>
      </c>
      <c r="S69">
        <f t="shared" si="7"/>
        <v>8.960000000000008</v>
      </c>
    </row>
    <row r="70" spans="1:19" x14ac:dyDescent="0.25">
      <c r="A70" t="s">
        <v>27</v>
      </c>
      <c r="B70">
        <v>6</v>
      </c>
      <c r="C70">
        <v>128</v>
      </c>
      <c r="D70" t="s">
        <v>297</v>
      </c>
      <c r="E70" t="s">
        <v>298</v>
      </c>
      <c r="F70" t="s">
        <v>298</v>
      </c>
      <c r="G70" t="s">
        <v>298</v>
      </c>
      <c r="H70" t="s">
        <v>299</v>
      </c>
      <c r="I70" t="s">
        <v>300</v>
      </c>
      <c r="J70" s="2">
        <v>-0.06</v>
      </c>
      <c r="K70">
        <v>68.930087792611786</v>
      </c>
      <c r="L70">
        <v>127.89</v>
      </c>
      <c r="M70">
        <v>126.48</v>
      </c>
      <c r="N70">
        <v>126.98</v>
      </c>
      <c r="O70">
        <v>121.29</v>
      </c>
      <c r="P70">
        <f t="shared" si="4"/>
        <v>0.10999999999999943</v>
      </c>
      <c r="Q70">
        <f t="shared" si="5"/>
        <v>1.519999999999996</v>
      </c>
      <c r="R70">
        <f t="shared" si="6"/>
        <v>1.019999999999996</v>
      </c>
      <c r="S70">
        <f t="shared" si="7"/>
        <v>6.7099999999999937</v>
      </c>
    </row>
    <row r="71" spans="1:19" x14ac:dyDescent="0.25">
      <c r="A71" t="s">
        <v>27</v>
      </c>
      <c r="B71">
        <v>7</v>
      </c>
      <c r="C71">
        <v>51</v>
      </c>
      <c r="D71" t="s">
        <v>301</v>
      </c>
      <c r="E71" t="s">
        <v>298</v>
      </c>
      <c r="F71" t="s">
        <v>298</v>
      </c>
      <c r="G71" t="s">
        <v>298</v>
      </c>
      <c r="H71" t="s">
        <v>305</v>
      </c>
      <c r="I71" t="s">
        <v>298</v>
      </c>
      <c r="J71" s="2">
        <v>0.04</v>
      </c>
      <c r="K71">
        <v>139.6673468352007</v>
      </c>
      <c r="L71">
        <v>51.58</v>
      </c>
      <c r="M71">
        <v>51.62</v>
      </c>
      <c r="N71">
        <v>51.55</v>
      </c>
      <c r="O71">
        <v>50.55</v>
      </c>
      <c r="P71">
        <f t="shared" si="4"/>
        <v>0.57999999999999829</v>
      </c>
      <c r="Q71">
        <f t="shared" si="5"/>
        <v>0.61999999999999744</v>
      </c>
      <c r="R71">
        <f t="shared" si="6"/>
        <v>0.54999999999999716</v>
      </c>
      <c r="S71">
        <f t="shared" si="7"/>
        <v>0.45000000000000284</v>
      </c>
    </row>
    <row r="72" spans="1:19" x14ac:dyDescent="0.25">
      <c r="A72" t="s">
        <v>27</v>
      </c>
      <c r="B72">
        <v>8</v>
      </c>
      <c r="C72">
        <v>19.2</v>
      </c>
      <c r="D72" t="s">
        <v>301</v>
      </c>
      <c r="E72" t="s">
        <v>298</v>
      </c>
      <c r="F72" t="s">
        <v>298</v>
      </c>
      <c r="G72" t="s">
        <v>298</v>
      </c>
      <c r="H72" t="s">
        <v>299</v>
      </c>
      <c r="I72" t="s">
        <v>298</v>
      </c>
      <c r="J72" s="2">
        <v>-0.04</v>
      </c>
      <c r="K72">
        <v>167.0892396017752</v>
      </c>
      <c r="L72">
        <v>21.99</v>
      </c>
      <c r="M72">
        <v>22.6</v>
      </c>
      <c r="N72">
        <v>22.31</v>
      </c>
      <c r="O72">
        <v>23.13</v>
      </c>
      <c r="P72">
        <f t="shared" si="4"/>
        <v>2.7899999999999991</v>
      </c>
      <c r="Q72">
        <f t="shared" si="5"/>
        <v>3.4000000000000021</v>
      </c>
      <c r="R72">
        <f t="shared" si="6"/>
        <v>3.1099999999999994</v>
      </c>
      <c r="S72">
        <f t="shared" si="7"/>
        <v>3.9299999999999997</v>
      </c>
    </row>
    <row r="73" spans="1:19" x14ac:dyDescent="0.25">
      <c r="A73" t="s">
        <v>27</v>
      </c>
      <c r="B73">
        <v>9</v>
      </c>
      <c r="C73">
        <v>29.5</v>
      </c>
      <c r="D73" t="s">
        <v>301</v>
      </c>
      <c r="E73" t="s">
        <v>298</v>
      </c>
      <c r="F73" t="s">
        <v>298</v>
      </c>
      <c r="G73" t="s">
        <v>298</v>
      </c>
      <c r="H73" t="s">
        <v>299</v>
      </c>
      <c r="I73" t="s">
        <v>298</v>
      </c>
      <c r="J73" s="2">
        <v>0</v>
      </c>
      <c r="K73">
        <v>163.14221252024279</v>
      </c>
      <c r="L73">
        <v>26.25</v>
      </c>
      <c r="M73">
        <v>26.77</v>
      </c>
      <c r="N73">
        <v>26.52</v>
      </c>
      <c r="O73">
        <v>27.08</v>
      </c>
      <c r="P73">
        <f t="shared" si="4"/>
        <v>3.25</v>
      </c>
      <c r="Q73">
        <f t="shared" si="5"/>
        <v>2.7300000000000004</v>
      </c>
      <c r="R73">
        <f t="shared" si="6"/>
        <v>2.9800000000000004</v>
      </c>
      <c r="S73">
        <f t="shared" si="7"/>
        <v>2.4200000000000017</v>
      </c>
    </row>
    <row r="74" spans="1:19" x14ac:dyDescent="0.25">
      <c r="A74" t="s">
        <v>27</v>
      </c>
      <c r="B74">
        <v>10</v>
      </c>
      <c r="C74">
        <v>104</v>
      </c>
      <c r="D74" t="s">
        <v>301</v>
      </c>
      <c r="E74" t="s">
        <v>298</v>
      </c>
      <c r="F74" t="s">
        <v>298</v>
      </c>
      <c r="G74" t="s">
        <v>298</v>
      </c>
      <c r="H74" t="s">
        <v>299</v>
      </c>
      <c r="I74" t="s">
        <v>298</v>
      </c>
      <c r="J74" s="2">
        <v>0.17</v>
      </c>
      <c r="K74">
        <v>91.316132904354347</v>
      </c>
      <c r="L74">
        <v>103.74</v>
      </c>
      <c r="M74">
        <v>102.79</v>
      </c>
      <c r="N74">
        <v>103.11</v>
      </c>
      <c r="O74">
        <v>98.91</v>
      </c>
      <c r="P74">
        <f t="shared" si="4"/>
        <v>0.26000000000000512</v>
      </c>
      <c r="Q74">
        <f t="shared" si="5"/>
        <v>1.2099999999999937</v>
      </c>
      <c r="R74">
        <f t="shared" si="6"/>
        <v>0.89000000000000057</v>
      </c>
      <c r="S74">
        <f t="shared" si="7"/>
        <v>5.0900000000000034</v>
      </c>
    </row>
    <row r="75" spans="1:19" x14ac:dyDescent="0.25">
      <c r="A75" t="s">
        <v>27</v>
      </c>
      <c r="B75">
        <v>11</v>
      </c>
      <c r="C75">
        <v>48.9</v>
      </c>
      <c r="D75" t="s">
        <v>301</v>
      </c>
      <c r="E75" t="s">
        <v>298</v>
      </c>
      <c r="F75" t="s">
        <v>298</v>
      </c>
      <c r="G75" t="s">
        <v>298</v>
      </c>
      <c r="H75" t="s">
        <v>299</v>
      </c>
      <c r="I75" t="s">
        <v>298</v>
      </c>
      <c r="J75" s="2">
        <v>0.04</v>
      </c>
      <c r="K75">
        <v>143.9377980278623</v>
      </c>
      <c r="L75">
        <v>46.97</v>
      </c>
      <c r="M75">
        <v>47.1</v>
      </c>
      <c r="N75">
        <v>47</v>
      </c>
      <c r="O75">
        <v>46.28</v>
      </c>
      <c r="P75">
        <f t="shared" si="4"/>
        <v>1.9299999999999997</v>
      </c>
      <c r="Q75">
        <f t="shared" si="5"/>
        <v>1.7999999999999972</v>
      </c>
      <c r="R75">
        <f t="shared" si="6"/>
        <v>1.8999999999999986</v>
      </c>
      <c r="S75">
        <f t="shared" si="7"/>
        <v>2.6199999999999974</v>
      </c>
    </row>
    <row r="76" spans="1:19" x14ac:dyDescent="0.25">
      <c r="A76" t="s">
        <v>27</v>
      </c>
      <c r="B76">
        <v>12</v>
      </c>
      <c r="C76">
        <v>48.7</v>
      </c>
      <c r="D76" t="s">
        <v>301</v>
      </c>
      <c r="E76" t="s">
        <v>298</v>
      </c>
      <c r="F76" t="s">
        <v>298</v>
      </c>
      <c r="G76" t="s">
        <v>298</v>
      </c>
      <c r="H76" t="s">
        <v>299</v>
      </c>
      <c r="I76" t="s">
        <v>298</v>
      </c>
      <c r="J76" s="2">
        <v>0.04</v>
      </c>
      <c r="K76">
        <v>144.81568614926891</v>
      </c>
      <c r="L76">
        <v>46.02</v>
      </c>
      <c r="M76">
        <v>46.17</v>
      </c>
      <c r="N76">
        <v>46.06</v>
      </c>
      <c r="O76">
        <v>45.41</v>
      </c>
      <c r="P76">
        <f t="shared" si="4"/>
        <v>2.6799999999999997</v>
      </c>
      <c r="Q76">
        <f t="shared" si="5"/>
        <v>2.5300000000000011</v>
      </c>
      <c r="R76">
        <f t="shared" si="6"/>
        <v>2.6400000000000006</v>
      </c>
      <c r="S76">
        <f t="shared" si="7"/>
        <v>3.2900000000000063</v>
      </c>
    </row>
    <row r="77" spans="1:19" x14ac:dyDescent="0.25">
      <c r="A77" t="s">
        <v>30</v>
      </c>
      <c r="B77">
        <v>1</v>
      </c>
      <c r="C77">
        <v>108.2</v>
      </c>
      <c r="D77" t="s">
        <v>297</v>
      </c>
      <c r="E77" t="s">
        <v>298</v>
      </c>
      <c r="F77" t="s">
        <v>298</v>
      </c>
      <c r="G77" t="s">
        <v>298</v>
      </c>
      <c r="H77" t="s">
        <v>299</v>
      </c>
      <c r="I77" t="s">
        <v>300</v>
      </c>
      <c r="J77" s="2">
        <v>-0.01</v>
      </c>
      <c r="K77">
        <v>94.498202899465028</v>
      </c>
      <c r="L77">
        <v>100.31</v>
      </c>
      <c r="M77">
        <v>99.42</v>
      </c>
      <c r="N77">
        <v>99.71</v>
      </c>
      <c r="O77">
        <v>95.72</v>
      </c>
      <c r="P77">
        <f t="shared" si="4"/>
        <v>7.8900000000000006</v>
      </c>
      <c r="Q77">
        <f t="shared" si="5"/>
        <v>8.7800000000000011</v>
      </c>
      <c r="R77">
        <f t="shared" si="6"/>
        <v>8.4900000000000091</v>
      </c>
      <c r="S77">
        <f t="shared" si="7"/>
        <v>12.480000000000004</v>
      </c>
    </row>
    <row r="78" spans="1:19" x14ac:dyDescent="0.25">
      <c r="A78" t="s">
        <v>30</v>
      </c>
      <c r="B78">
        <v>2</v>
      </c>
      <c r="C78">
        <v>154.69999999999999</v>
      </c>
      <c r="D78" t="s">
        <v>297</v>
      </c>
      <c r="E78" t="s">
        <v>298</v>
      </c>
      <c r="F78" t="s">
        <v>298</v>
      </c>
      <c r="G78" t="s">
        <v>298</v>
      </c>
      <c r="H78" t="s">
        <v>299</v>
      </c>
      <c r="I78" t="s">
        <v>300</v>
      </c>
      <c r="J78" s="2">
        <v>0.12</v>
      </c>
      <c r="K78">
        <v>46.995556803525467</v>
      </c>
      <c r="L78">
        <v>151.56</v>
      </c>
      <c r="M78">
        <v>149.69</v>
      </c>
      <c r="N78">
        <v>150.37</v>
      </c>
      <c r="O78">
        <v>143.22999999999999</v>
      </c>
      <c r="P78">
        <f t="shared" si="4"/>
        <v>3.1399999999999864</v>
      </c>
      <c r="Q78">
        <f t="shared" si="5"/>
        <v>5.0099999999999909</v>
      </c>
      <c r="R78">
        <f t="shared" si="6"/>
        <v>4.3299999999999841</v>
      </c>
      <c r="S78">
        <f t="shared" si="7"/>
        <v>11.469999999999999</v>
      </c>
    </row>
    <row r="79" spans="1:19" x14ac:dyDescent="0.25">
      <c r="A79" t="s">
        <v>30</v>
      </c>
      <c r="B79">
        <v>3</v>
      </c>
      <c r="C79">
        <v>108.3</v>
      </c>
      <c r="D79" t="s">
        <v>297</v>
      </c>
      <c r="E79" t="s">
        <v>298</v>
      </c>
      <c r="F79" t="s">
        <v>298</v>
      </c>
      <c r="G79" t="s">
        <v>298</v>
      </c>
      <c r="H79" t="s">
        <v>299</v>
      </c>
      <c r="I79" t="s">
        <v>300</v>
      </c>
      <c r="J79" s="2">
        <v>-0.02</v>
      </c>
      <c r="K79">
        <v>79.268735466502619</v>
      </c>
      <c r="L79">
        <v>116.74</v>
      </c>
      <c r="M79">
        <v>115.54</v>
      </c>
      <c r="N79">
        <v>115.95</v>
      </c>
      <c r="O79">
        <v>110.95</v>
      </c>
      <c r="P79">
        <f t="shared" si="4"/>
        <v>8.4399999999999977</v>
      </c>
      <c r="Q79">
        <f t="shared" si="5"/>
        <v>7.2400000000000091</v>
      </c>
      <c r="R79">
        <f t="shared" si="6"/>
        <v>7.6500000000000057</v>
      </c>
      <c r="S79">
        <f t="shared" si="7"/>
        <v>2.6500000000000057</v>
      </c>
    </row>
    <row r="80" spans="1:19" x14ac:dyDescent="0.25">
      <c r="A80" t="s">
        <v>30</v>
      </c>
      <c r="B80">
        <v>4</v>
      </c>
      <c r="C80">
        <v>115.2</v>
      </c>
      <c r="D80" t="s">
        <v>297</v>
      </c>
      <c r="E80" t="s">
        <v>298</v>
      </c>
      <c r="F80" t="s">
        <v>298</v>
      </c>
      <c r="G80" t="s">
        <v>298</v>
      </c>
      <c r="H80" t="s">
        <v>299</v>
      </c>
      <c r="I80" t="s">
        <v>300</v>
      </c>
      <c r="J80" s="2">
        <v>-0.02</v>
      </c>
      <c r="K80">
        <v>89.75152676057921</v>
      </c>
      <c r="L80">
        <v>105.43</v>
      </c>
      <c r="M80">
        <v>104.45</v>
      </c>
      <c r="N80">
        <v>104.78</v>
      </c>
      <c r="O80">
        <v>100.47</v>
      </c>
      <c r="P80">
        <f t="shared" si="4"/>
        <v>9.769999999999996</v>
      </c>
      <c r="Q80">
        <f t="shared" si="5"/>
        <v>10.75</v>
      </c>
      <c r="R80">
        <f t="shared" si="6"/>
        <v>10.420000000000002</v>
      </c>
      <c r="S80">
        <f t="shared" si="7"/>
        <v>14.730000000000004</v>
      </c>
    </row>
    <row r="81" spans="1:19" x14ac:dyDescent="0.25">
      <c r="A81" t="s">
        <v>30</v>
      </c>
      <c r="B81">
        <v>5</v>
      </c>
      <c r="C81">
        <v>158.6</v>
      </c>
      <c r="D81" t="s">
        <v>297</v>
      </c>
      <c r="E81" t="s">
        <v>298</v>
      </c>
      <c r="F81" t="s">
        <v>298</v>
      </c>
      <c r="G81" t="s">
        <v>298</v>
      </c>
      <c r="H81" t="s">
        <v>299</v>
      </c>
      <c r="I81" t="s">
        <v>300</v>
      </c>
      <c r="J81" s="2">
        <v>0.13</v>
      </c>
      <c r="K81">
        <v>41.223079143610867</v>
      </c>
      <c r="L81">
        <v>157.79</v>
      </c>
      <c r="M81">
        <v>155.80000000000001</v>
      </c>
      <c r="N81">
        <v>156.52000000000001</v>
      </c>
      <c r="O81">
        <v>149</v>
      </c>
      <c r="P81">
        <f t="shared" si="4"/>
        <v>0.81000000000000227</v>
      </c>
      <c r="Q81">
        <f t="shared" si="5"/>
        <v>2.7999999999999829</v>
      </c>
      <c r="R81">
        <f t="shared" si="6"/>
        <v>2.0799999999999841</v>
      </c>
      <c r="S81">
        <f t="shared" si="7"/>
        <v>9.5999999999999943</v>
      </c>
    </row>
    <row r="82" spans="1:19" x14ac:dyDescent="0.25">
      <c r="A82" t="s">
        <v>30</v>
      </c>
      <c r="B82">
        <v>6</v>
      </c>
      <c r="C82">
        <v>134.19999999999999</v>
      </c>
      <c r="D82" t="s">
        <v>297</v>
      </c>
      <c r="E82" t="s">
        <v>298</v>
      </c>
      <c r="F82" t="s">
        <v>298</v>
      </c>
      <c r="G82" t="s">
        <v>298</v>
      </c>
      <c r="H82" t="s">
        <v>299</v>
      </c>
      <c r="I82" t="s">
        <v>300</v>
      </c>
      <c r="J82" s="2">
        <v>0.05</v>
      </c>
      <c r="K82">
        <v>64.261400119934606</v>
      </c>
      <c r="L82">
        <v>132.93</v>
      </c>
      <c r="M82">
        <v>131.41999999999999</v>
      </c>
      <c r="N82">
        <v>131.96</v>
      </c>
      <c r="O82">
        <v>125.96</v>
      </c>
      <c r="P82">
        <f t="shared" si="4"/>
        <v>1.2699999999999818</v>
      </c>
      <c r="Q82">
        <f t="shared" si="5"/>
        <v>2.7800000000000011</v>
      </c>
      <c r="R82">
        <f t="shared" si="6"/>
        <v>2.2399999999999807</v>
      </c>
      <c r="S82">
        <f t="shared" si="7"/>
        <v>8.2399999999999949</v>
      </c>
    </row>
    <row r="83" spans="1:19" x14ac:dyDescent="0.25">
      <c r="A83" t="s">
        <v>30</v>
      </c>
      <c r="B83">
        <v>7</v>
      </c>
      <c r="C83">
        <v>100.9</v>
      </c>
      <c r="D83" t="s">
        <v>301</v>
      </c>
      <c r="E83" t="s">
        <v>298</v>
      </c>
      <c r="F83" t="s">
        <v>298</v>
      </c>
      <c r="G83" t="s">
        <v>298</v>
      </c>
      <c r="H83" t="s">
        <v>304</v>
      </c>
      <c r="I83" t="s">
        <v>298</v>
      </c>
      <c r="J83" s="2">
        <v>0.19</v>
      </c>
      <c r="K83">
        <v>94.454278967135167</v>
      </c>
      <c r="L83">
        <v>100.36</v>
      </c>
      <c r="M83">
        <v>99.47</v>
      </c>
      <c r="N83">
        <v>99.76</v>
      </c>
      <c r="O83">
        <v>95.77</v>
      </c>
      <c r="P83">
        <f t="shared" si="4"/>
        <v>0.54000000000000625</v>
      </c>
      <c r="Q83">
        <f t="shared" si="5"/>
        <v>1.4300000000000068</v>
      </c>
      <c r="R83">
        <f t="shared" si="6"/>
        <v>1.1400000000000006</v>
      </c>
      <c r="S83">
        <f t="shared" si="7"/>
        <v>5.1300000000000097</v>
      </c>
    </row>
    <row r="84" spans="1:19" x14ac:dyDescent="0.25">
      <c r="A84" t="s">
        <v>30</v>
      </c>
      <c r="B84">
        <v>8</v>
      </c>
      <c r="C84">
        <v>20.100000000000001</v>
      </c>
      <c r="D84" t="s">
        <v>301</v>
      </c>
      <c r="E84" t="s">
        <v>298</v>
      </c>
      <c r="F84" t="s">
        <v>298</v>
      </c>
      <c r="G84" t="s">
        <v>298</v>
      </c>
      <c r="H84" t="s">
        <v>299</v>
      </c>
      <c r="I84" t="s">
        <v>298</v>
      </c>
      <c r="J84" s="2">
        <v>-0.01</v>
      </c>
      <c r="K84">
        <v>170.68460230518761</v>
      </c>
      <c r="L84">
        <v>18.11</v>
      </c>
      <c r="M84">
        <v>18.79</v>
      </c>
      <c r="N84">
        <v>18.47</v>
      </c>
      <c r="O84">
        <v>19.54</v>
      </c>
      <c r="P84">
        <f t="shared" si="4"/>
        <v>1.990000000000002</v>
      </c>
      <c r="Q84">
        <f t="shared" si="5"/>
        <v>1.3100000000000023</v>
      </c>
      <c r="R84">
        <f t="shared" si="6"/>
        <v>1.6300000000000026</v>
      </c>
      <c r="S84">
        <f t="shared" si="7"/>
        <v>0.56000000000000227</v>
      </c>
    </row>
    <row r="85" spans="1:19" x14ac:dyDescent="0.25">
      <c r="A85" t="s">
        <v>30</v>
      </c>
      <c r="B85">
        <v>9</v>
      </c>
      <c r="C85">
        <v>205.2</v>
      </c>
      <c r="D85" t="s">
        <v>297</v>
      </c>
      <c r="E85" t="s">
        <v>298</v>
      </c>
      <c r="F85" t="s">
        <v>298</v>
      </c>
      <c r="G85" t="s">
        <v>298</v>
      </c>
      <c r="H85" t="s">
        <v>299</v>
      </c>
      <c r="I85" t="s">
        <v>298</v>
      </c>
      <c r="J85" s="2">
        <v>0.18</v>
      </c>
      <c r="K85">
        <v>-5.4396907813630646</v>
      </c>
      <c r="L85">
        <v>208.13</v>
      </c>
      <c r="M85">
        <v>205.19</v>
      </c>
      <c r="N85">
        <v>206.28</v>
      </c>
      <c r="O85">
        <v>195.66</v>
      </c>
      <c r="P85">
        <f t="shared" si="4"/>
        <v>2.9300000000000068</v>
      </c>
      <c r="Q85">
        <f t="shared" si="5"/>
        <v>9.9999999999909051E-3</v>
      </c>
      <c r="R85">
        <f t="shared" si="6"/>
        <v>1.0800000000000125</v>
      </c>
      <c r="S85">
        <f t="shared" si="7"/>
        <v>9.539999999999992</v>
      </c>
    </row>
    <row r="86" spans="1:19" x14ac:dyDescent="0.25">
      <c r="A86" t="s">
        <v>30</v>
      </c>
      <c r="B86">
        <v>10</v>
      </c>
      <c r="C86">
        <v>24.4</v>
      </c>
      <c r="D86" t="s">
        <v>301</v>
      </c>
      <c r="E86" t="s">
        <v>298</v>
      </c>
      <c r="F86" t="s">
        <v>298</v>
      </c>
      <c r="G86" t="s">
        <v>298</v>
      </c>
      <c r="H86" t="s">
        <v>299</v>
      </c>
      <c r="I86" t="s">
        <v>298</v>
      </c>
      <c r="J86" s="2">
        <v>0</v>
      </c>
      <c r="K86">
        <v>168.17675809286521</v>
      </c>
      <c r="L86">
        <v>20.82</v>
      </c>
      <c r="M86">
        <v>21.45</v>
      </c>
      <c r="N86">
        <v>21.15</v>
      </c>
      <c r="O86">
        <v>22.05</v>
      </c>
      <c r="P86">
        <f t="shared" si="4"/>
        <v>3.5799999999999983</v>
      </c>
      <c r="Q86">
        <f t="shared" si="5"/>
        <v>2.9499999999999993</v>
      </c>
      <c r="R86">
        <f t="shared" si="6"/>
        <v>3.25</v>
      </c>
      <c r="S86">
        <f t="shared" si="7"/>
        <v>2.3499999999999979</v>
      </c>
    </row>
    <row r="87" spans="1:19" x14ac:dyDescent="0.25">
      <c r="A87" t="s">
        <v>30</v>
      </c>
      <c r="B87">
        <v>11</v>
      </c>
      <c r="C87">
        <v>55.5</v>
      </c>
      <c r="D87" t="s">
        <v>301</v>
      </c>
      <c r="E87" t="s">
        <v>298</v>
      </c>
      <c r="F87" t="s">
        <v>298</v>
      </c>
      <c r="G87" t="s">
        <v>298</v>
      </c>
      <c r="H87" t="s">
        <v>299</v>
      </c>
      <c r="I87" t="s">
        <v>298</v>
      </c>
      <c r="J87" s="2">
        <v>0.08</v>
      </c>
      <c r="K87">
        <v>138.92301104313151</v>
      </c>
      <c r="L87">
        <v>52.38</v>
      </c>
      <c r="M87">
        <v>52.41</v>
      </c>
      <c r="N87">
        <v>52.34</v>
      </c>
      <c r="O87">
        <v>51.3</v>
      </c>
      <c r="P87">
        <f t="shared" si="4"/>
        <v>3.1199999999999974</v>
      </c>
      <c r="Q87">
        <f t="shared" si="5"/>
        <v>3.0900000000000034</v>
      </c>
      <c r="R87">
        <f t="shared" si="6"/>
        <v>3.1599999999999966</v>
      </c>
      <c r="S87">
        <f t="shared" si="7"/>
        <v>4.2000000000000028</v>
      </c>
    </row>
    <row r="88" spans="1:19" x14ac:dyDescent="0.25">
      <c r="A88" t="s">
        <v>34</v>
      </c>
      <c r="B88">
        <v>1</v>
      </c>
      <c r="C88">
        <v>138</v>
      </c>
      <c r="D88" t="s">
        <v>297</v>
      </c>
      <c r="E88" t="s">
        <v>298</v>
      </c>
      <c r="F88" t="s">
        <v>298</v>
      </c>
      <c r="G88" t="s">
        <v>298</v>
      </c>
      <c r="H88" t="s">
        <v>299</v>
      </c>
      <c r="I88" t="s">
        <v>300</v>
      </c>
      <c r="J88" s="2">
        <v>0.05</v>
      </c>
      <c r="K88">
        <v>59.311486938285213</v>
      </c>
      <c r="L88">
        <v>138.27000000000001</v>
      </c>
      <c r="M88">
        <v>136.66</v>
      </c>
      <c r="N88">
        <v>137.22999999999999</v>
      </c>
      <c r="O88">
        <v>130.91</v>
      </c>
      <c r="P88">
        <f t="shared" si="4"/>
        <v>0.27000000000001023</v>
      </c>
      <c r="Q88">
        <f t="shared" si="5"/>
        <v>1.3400000000000034</v>
      </c>
      <c r="R88">
        <f t="shared" si="6"/>
        <v>0.77000000000001023</v>
      </c>
      <c r="S88">
        <f t="shared" si="7"/>
        <v>7.0900000000000034</v>
      </c>
    </row>
    <row r="89" spans="1:19" x14ac:dyDescent="0.25">
      <c r="A89" t="s">
        <v>34</v>
      </c>
      <c r="B89">
        <v>2</v>
      </c>
      <c r="C89">
        <v>135.19999999999999</v>
      </c>
      <c r="D89" t="s">
        <v>297</v>
      </c>
      <c r="E89" t="s">
        <v>298</v>
      </c>
      <c r="F89" t="s">
        <v>298</v>
      </c>
      <c r="G89" t="s">
        <v>298</v>
      </c>
      <c r="H89" t="s">
        <v>299</v>
      </c>
      <c r="I89" t="s">
        <v>300</v>
      </c>
      <c r="J89" s="2">
        <v>0.05</v>
      </c>
      <c r="K89">
        <v>62.450318618616983</v>
      </c>
      <c r="L89">
        <v>134.88</v>
      </c>
      <c r="M89">
        <v>133.34</v>
      </c>
      <c r="N89">
        <v>133.88999999999999</v>
      </c>
      <c r="O89">
        <v>127.77</v>
      </c>
      <c r="P89">
        <f t="shared" si="4"/>
        <v>0.31999999999999318</v>
      </c>
      <c r="Q89">
        <f t="shared" si="5"/>
        <v>1.8599999999999852</v>
      </c>
      <c r="R89">
        <f t="shared" si="6"/>
        <v>1.3100000000000023</v>
      </c>
      <c r="S89">
        <f t="shared" si="7"/>
        <v>7.4299999999999926</v>
      </c>
    </row>
    <row r="90" spans="1:19" x14ac:dyDescent="0.25">
      <c r="A90" t="s">
        <v>34</v>
      </c>
      <c r="B90">
        <v>3</v>
      </c>
      <c r="C90">
        <v>144.80000000000001</v>
      </c>
      <c r="D90" t="s">
        <v>297</v>
      </c>
      <c r="E90" t="s">
        <v>298</v>
      </c>
      <c r="F90" t="s">
        <v>298</v>
      </c>
      <c r="G90" t="s">
        <v>298</v>
      </c>
      <c r="H90" t="s">
        <v>299</v>
      </c>
      <c r="I90" t="s">
        <v>300</v>
      </c>
      <c r="J90" s="2">
        <v>0.1</v>
      </c>
      <c r="K90">
        <v>54.029656606434777</v>
      </c>
      <c r="L90">
        <v>143.97</v>
      </c>
      <c r="M90">
        <v>142.25</v>
      </c>
      <c r="N90">
        <v>142.87</v>
      </c>
      <c r="O90">
        <v>136.19</v>
      </c>
      <c r="P90">
        <f t="shared" si="4"/>
        <v>0.83000000000001251</v>
      </c>
      <c r="Q90">
        <f t="shared" si="5"/>
        <v>2.5500000000000114</v>
      </c>
      <c r="R90">
        <f t="shared" si="6"/>
        <v>1.9300000000000068</v>
      </c>
      <c r="S90">
        <f t="shared" si="7"/>
        <v>8.6100000000000136</v>
      </c>
    </row>
    <row r="91" spans="1:19" x14ac:dyDescent="0.25">
      <c r="A91" t="s">
        <v>34</v>
      </c>
      <c r="B91">
        <v>4</v>
      </c>
      <c r="C91">
        <v>158.6</v>
      </c>
      <c r="D91" t="s">
        <v>297</v>
      </c>
      <c r="E91" t="s">
        <v>298</v>
      </c>
      <c r="F91" t="s">
        <v>298</v>
      </c>
      <c r="G91" t="s">
        <v>298</v>
      </c>
      <c r="H91" t="s">
        <v>299</v>
      </c>
      <c r="I91" t="s">
        <v>300</v>
      </c>
      <c r="J91" s="2">
        <v>0.23</v>
      </c>
      <c r="K91">
        <v>42.091226964813842</v>
      </c>
      <c r="L91">
        <v>156.85</v>
      </c>
      <c r="M91">
        <v>154.88</v>
      </c>
      <c r="N91">
        <v>155.6</v>
      </c>
      <c r="O91">
        <v>148.13</v>
      </c>
      <c r="P91">
        <f t="shared" si="4"/>
        <v>1.75</v>
      </c>
      <c r="Q91">
        <f t="shared" si="5"/>
        <v>3.7199999999999989</v>
      </c>
      <c r="R91">
        <f t="shared" si="6"/>
        <v>3</v>
      </c>
      <c r="S91">
        <f t="shared" si="7"/>
        <v>10.469999999999999</v>
      </c>
    </row>
    <row r="92" spans="1:19" x14ac:dyDescent="0.25">
      <c r="A92" t="s">
        <v>34</v>
      </c>
      <c r="B92">
        <v>5</v>
      </c>
      <c r="C92">
        <v>61.9</v>
      </c>
      <c r="D92" t="s">
        <v>301</v>
      </c>
      <c r="E92" t="s">
        <v>298</v>
      </c>
      <c r="F92" t="s">
        <v>298</v>
      </c>
      <c r="G92" t="s">
        <v>298</v>
      </c>
      <c r="H92" t="s">
        <v>299</v>
      </c>
      <c r="I92" t="s">
        <v>298</v>
      </c>
      <c r="J92" s="2">
        <v>0.09</v>
      </c>
      <c r="K92">
        <v>130.89861301432791</v>
      </c>
      <c r="L92">
        <v>61.04</v>
      </c>
      <c r="M92">
        <v>60.9</v>
      </c>
      <c r="N92">
        <v>60.9</v>
      </c>
      <c r="O92">
        <v>59.32</v>
      </c>
      <c r="P92">
        <f t="shared" si="4"/>
        <v>0.85999999999999943</v>
      </c>
      <c r="Q92">
        <f t="shared" si="5"/>
        <v>1</v>
      </c>
      <c r="R92">
        <f t="shared" si="6"/>
        <v>1</v>
      </c>
      <c r="S92">
        <f t="shared" si="7"/>
        <v>2.5799999999999983</v>
      </c>
    </row>
    <row r="93" spans="1:19" x14ac:dyDescent="0.25">
      <c r="A93" t="s">
        <v>34</v>
      </c>
      <c r="B93">
        <v>6</v>
      </c>
      <c r="C93">
        <v>14.5</v>
      </c>
      <c r="D93" t="s">
        <v>301</v>
      </c>
      <c r="E93" t="s">
        <v>298</v>
      </c>
      <c r="F93" t="s">
        <v>298</v>
      </c>
      <c r="G93" t="s">
        <v>298</v>
      </c>
      <c r="H93" t="s">
        <v>299</v>
      </c>
      <c r="I93" t="s">
        <v>298</v>
      </c>
      <c r="J93" s="2">
        <v>-0.03</v>
      </c>
      <c r="K93">
        <v>176.20094613426389</v>
      </c>
      <c r="L93">
        <v>12.16</v>
      </c>
      <c r="M93">
        <v>12.95</v>
      </c>
      <c r="N93">
        <v>12.59</v>
      </c>
      <c r="O93">
        <v>14.02</v>
      </c>
      <c r="P93">
        <f t="shared" si="4"/>
        <v>2.34</v>
      </c>
      <c r="Q93">
        <f t="shared" si="5"/>
        <v>1.5500000000000007</v>
      </c>
      <c r="R93">
        <f t="shared" si="6"/>
        <v>1.9100000000000001</v>
      </c>
      <c r="S93">
        <f t="shared" si="7"/>
        <v>0.48000000000000043</v>
      </c>
    </row>
    <row r="94" spans="1:19" x14ac:dyDescent="0.25">
      <c r="A94" t="s">
        <v>34</v>
      </c>
      <c r="B94">
        <v>7</v>
      </c>
      <c r="C94">
        <v>19.3</v>
      </c>
      <c r="D94" t="s">
        <v>301</v>
      </c>
      <c r="E94" t="s">
        <v>298</v>
      </c>
      <c r="F94" t="s">
        <v>298</v>
      </c>
      <c r="G94" t="s">
        <v>298</v>
      </c>
      <c r="H94" t="s">
        <v>299</v>
      </c>
      <c r="I94" t="s">
        <v>298</v>
      </c>
      <c r="J94" s="2">
        <v>-0.02</v>
      </c>
      <c r="K94">
        <v>170.04342220978231</v>
      </c>
      <c r="L94">
        <v>18.809999999999999</v>
      </c>
      <c r="M94">
        <v>19.47</v>
      </c>
      <c r="N94">
        <v>19.16</v>
      </c>
      <c r="O94">
        <v>20.18</v>
      </c>
      <c r="P94">
        <f t="shared" si="4"/>
        <v>0.49000000000000199</v>
      </c>
      <c r="Q94">
        <f t="shared" si="5"/>
        <v>0.16999999999999815</v>
      </c>
      <c r="R94">
        <f t="shared" si="6"/>
        <v>0.14000000000000057</v>
      </c>
      <c r="S94">
        <f t="shared" si="7"/>
        <v>0.87999999999999901</v>
      </c>
    </row>
    <row r="95" spans="1:19" x14ac:dyDescent="0.25">
      <c r="A95" t="s">
        <v>38</v>
      </c>
      <c r="B95">
        <v>1</v>
      </c>
      <c r="C95">
        <v>133.80000000000001</v>
      </c>
      <c r="D95" t="s">
        <v>297</v>
      </c>
      <c r="E95" t="s">
        <v>298</v>
      </c>
      <c r="F95" t="s">
        <v>298</v>
      </c>
      <c r="G95" t="s">
        <v>298</v>
      </c>
      <c r="H95" t="s">
        <v>299</v>
      </c>
      <c r="I95" t="s">
        <v>300</v>
      </c>
      <c r="J95" s="2">
        <v>-0.06</v>
      </c>
      <c r="K95">
        <v>66.212198134301744</v>
      </c>
      <c r="L95">
        <v>130.83000000000001</v>
      </c>
      <c r="M95">
        <v>129.36000000000001</v>
      </c>
      <c r="N95">
        <v>129.88</v>
      </c>
      <c r="O95">
        <v>124.01</v>
      </c>
      <c r="P95">
        <f t="shared" si="4"/>
        <v>2.9699999999999989</v>
      </c>
      <c r="Q95">
        <f t="shared" si="5"/>
        <v>4.4399999999999977</v>
      </c>
      <c r="R95">
        <f t="shared" si="6"/>
        <v>3.9200000000000159</v>
      </c>
      <c r="S95">
        <f t="shared" si="7"/>
        <v>9.7900000000000063</v>
      </c>
    </row>
    <row r="96" spans="1:19" x14ac:dyDescent="0.25">
      <c r="A96" t="s">
        <v>38</v>
      </c>
      <c r="B96">
        <v>2</v>
      </c>
      <c r="C96">
        <v>129.30000000000001</v>
      </c>
      <c r="D96" t="s">
        <v>297</v>
      </c>
      <c r="E96" t="s">
        <v>298</v>
      </c>
      <c r="F96" t="s">
        <v>298</v>
      </c>
      <c r="G96" t="s">
        <v>298</v>
      </c>
      <c r="H96" t="s">
        <v>299</v>
      </c>
      <c r="I96" t="s">
        <v>300</v>
      </c>
      <c r="J96" s="2">
        <v>-0.06</v>
      </c>
      <c r="K96">
        <v>70.456279553184032</v>
      </c>
      <c r="L96">
        <v>126.25</v>
      </c>
      <c r="M96">
        <v>124.87</v>
      </c>
      <c r="N96">
        <v>125.35</v>
      </c>
      <c r="O96">
        <v>119.77</v>
      </c>
      <c r="P96">
        <f t="shared" si="4"/>
        <v>3.0500000000000114</v>
      </c>
      <c r="Q96">
        <f t="shared" si="5"/>
        <v>4.4300000000000068</v>
      </c>
      <c r="R96">
        <f t="shared" si="6"/>
        <v>3.9500000000000171</v>
      </c>
      <c r="S96">
        <f t="shared" si="7"/>
        <v>9.5300000000000153</v>
      </c>
    </row>
    <row r="97" spans="1:19" x14ac:dyDescent="0.25">
      <c r="A97" t="s">
        <v>38</v>
      </c>
      <c r="B97">
        <v>3</v>
      </c>
      <c r="C97">
        <v>128.9</v>
      </c>
      <c r="D97" t="s">
        <v>297</v>
      </c>
      <c r="E97" t="s">
        <v>298</v>
      </c>
      <c r="F97" t="s">
        <v>298</v>
      </c>
      <c r="G97" t="s">
        <v>298</v>
      </c>
      <c r="H97" t="s">
        <v>299</v>
      </c>
      <c r="I97" t="s">
        <v>300</v>
      </c>
      <c r="J97" s="2">
        <v>-0.04</v>
      </c>
      <c r="K97">
        <v>69.810681249997842</v>
      </c>
      <c r="L97">
        <v>126.94</v>
      </c>
      <c r="M97">
        <v>125.55</v>
      </c>
      <c r="N97">
        <v>126.04</v>
      </c>
      <c r="O97">
        <v>120.41</v>
      </c>
      <c r="P97">
        <f t="shared" si="4"/>
        <v>1.960000000000008</v>
      </c>
      <c r="Q97">
        <f t="shared" si="5"/>
        <v>3.3500000000000085</v>
      </c>
      <c r="R97">
        <f t="shared" si="6"/>
        <v>2.8599999999999994</v>
      </c>
      <c r="S97">
        <f t="shared" si="7"/>
        <v>8.4900000000000091</v>
      </c>
    </row>
    <row r="98" spans="1:19" x14ac:dyDescent="0.25">
      <c r="A98" t="s">
        <v>38</v>
      </c>
      <c r="B98">
        <v>4</v>
      </c>
      <c r="C98">
        <v>139.5</v>
      </c>
      <c r="D98" t="s">
        <v>297</v>
      </c>
      <c r="E98" t="s">
        <v>302</v>
      </c>
      <c r="F98" t="s">
        <v>298</v>
      </c>
      <c r="G98" t="s">
        <v>298</v>
      </c>
      <c r="H98" t="s">
        <v>299</v>
      </c>
      <c r="I98" t="s">
        <v>300</v>
      </c>
      <c r="J98" s="2">
        <v>7.0000000000000007E-2</v>
      </c>
      <c r="K98">
        <v>56.837769434361512</v>
      </c>
      <c r="L98">
        <v>140.94</v>
      </c>
      <c r="M98">
        <v>139.28</v>
      </c>
      <c r="N98">
        <v>139.87</v>
      </c>
      <c r="O98">
        <v>133.38</v>
      </c>
      <c r="P98">
        <f t="shared" si="4"/>
        <v>1.4399999999999977</v>
      </c>
      <c r="Q98">
        <f t="shared" si="5"/>
        <v>0.21999999999999886</v>
      </c>
      <c r="R98">
        <f t="shared" si="6"/>
        <v>0.37000000000000455</v>
      </c>
      <c r="S98">
        <f t="shared" si="7"/>
        <v>6.1200000000000045</v>
      </c>
    </row>
    <row r="99" spans="1:19" x14ac:dyDescent="0.25">
      <c r="A99" t="s">
        <v>38</v>
      </c>
      <c r="B99">
        <v>5</v>
      </c>
      <c r="C99">
        <v>128.9</v>
      </c>
      <c r="D99" t="s">
        <v>297</v>
      </c>
      <c r="E99" t="s">
        <v>298</v>
      </c>
      <c r="F99" t="s">
        <v>298</v>
      </c>
      <c r="G99" t="s">
        <v>298</v>
      </c>
      <c r="H99" t="s">
        <v>299</v>
      </c>
      <c r="I99" t="s">
        <v>300</v>
      </c>
      <c r="J99" s="2">
        <v>-0.04</v>
      </c>
      <c r="K99">
        <v>69.578410071161571</v>
      </c>
      <c r="L99">
        <v>127.19</v>
      </c>
      <c r="M99">
        <v>125.79</v>
      </c>
      <c r="N99">
        <v>126.29</v>
      </c>
      <c r="O99">
        <v>120.64</v>
      </c>
      <c r="P99">
        <f t="shared" si="4"/>
        <v>1.710000000000008</v>
      </c>
      <c r="Q99">
        <f t="shared" si="5"/>
        <v>3.1099999999999994</v>
      </c>
      <c r="R99">
        <f t="shared" si="6"/>
        <v>2.6099999999999994</v>
      </c>
      <c r="S99">
        <f t="shared" si="7"/>
        <v>8.2600000000000051</v>
      </c>
    </row>
    <row r="100" spans="1:19" x14ac:dyDescent="0.25">
      <c r="A100" t="s">
        <v>38</v>
      </c>
      <c r="B100">
        <v>6</v>
      </c>
      <c r="C100">
        <v>129.30000000000001</v>
      </c>
      <c r="D100" t="s">
        <v>297</v>
      </c>
      <c r="E100" t="s">
        <v>298</v>
      </c>
      <c r="F100" t="s">
        <v>298</v>
      </c>
      <c r="G100" t="s">
        <v>298</v>
      </c>
      <c r="H100" t="s">
        <v>299</v>
      </c>
      <c r="I100" t="s">
        <v>300</v>
      </c>
      <c r="J100" s="2">
        <v>-0.06</v>
      </c>
      <c r="K100">
        <v>69.880539459695342</v>
      </c>
      <c r="L100">
        <v>126.87</v>
      </c>
      <c r="M100">
        <v>125.47</v>
      </c>
      <c r="N100">
        <v>125.96</v>
      </c>
      <c r="O100">
        <v>120.34</v>
      </c>
      <c r="P100">
        <f t="shared" si="4"/>
        <v>2.4300000000000068</v>
      </c>
      <c r="Q100">
        <f t="shared" si="5"/>
        <v>3.8300000000000125</v>
      </c>
      <c r="R100">
        <f t="shared" si="6"/>
        <v>3.3400000000000176</v>
      </c>
      <c r="S100">
        <f t="shared" si="7"/>
        <v>8.960000000000008</v>
      </c>
    </row>
    <row r="101" spans="1:19" x14ac:dyDescent="0.25">
      <c r="A101" t="s">
        <v>38</v>
      </c>
      <c r="B101">
        <v>7</v>
      </c>
      <c r="C101">
        <v>150.1</v>
      </c>
      <c r="D101" t="s">
        <v>297</v>
      </c>
      <c r="E101" t="s">
        <v>302</v>
      </c>
      <c r="F101" t="s">
        <v>298</v>
      </c>
      <c r="G101" t="s">
        <v>298</v>
      </c>
      <c r="H101" t="s">
        <v>299</v>
      </c>
      <c r="I101" t="s">
        <v>298</v>
      </c>
      <c r="J101" s="2">
        <v>0.11</v>
      </c>
      <c r="K101">
        <v>47.917042217212433</v>
      </c>
      <c r="L101">
        <v>150.56</v>
      </c>
      <c r="M101">
        <v>148.72</v>
      </c>
      <c r="N101">
        <v>149.38</v>
      </c>
      <c r="O101">
        <v>142.30000000000001</v>
      </c>
      <c r="P101">
        <f t="shared" si="4"/>
        <v>0.46000000000000796</v>
      </c>
      <c r="Q101">
        <f t="shared" si="5"/>
        <v>1.3799999999999955</v>
      </c>
      <c r="R101">
        <f t="shared" si="6"/>
        <v>0.71999999999999886</v>
      </c>
      <c r="S101">
        <f t="shared" si="7"/>
        <v>7.7999999999999829</v>
      </c>
    </row>
    <row r="102" spans="1:19" x14ac:dyDescent="0.25">
      <c r="A102" t="s">
        <v>38</v>
      </c>
      <c r="B102">
        <v>8</v>
      </c>
      <c r="C102">
        <v>135.30000000000001</v>
      </c>
      <c r="D102" t="s">
        <v>297</v>
      </c>
      <c r="E102" t="s">
        <v>298</v>
      </c>
      <c r="F102" t="s">
        <v>298</v>
      </c>
      <c r="G102" t="s">
        <v>298</v>
      </c>
      <c r="H102" t="s">
        <v>299</v>
      </c>
      <c r="I102" t="s">
        <v>298</v>
      </c>
      <c r="J102" s="2">
        <v>-0.08</v>
      </c>
      <c r="K102">
        <v>59.805559733366117</v>
      </c>
      <c r="L102">
        <v>137.74</v>
      </c>
      <c r="M102">
        <v>136.13999999999999</v>
      </c>
      <c r="N102">
        <v>136.71</v>
      </c>
      <c r="O102">
        <v>130.41999999999999</v>
      </c>
      <c r="P102">
        <f t="shared" si="4"/>
        <v>2.4399999999999977</v>
      </c>
      <c r="Q102">
        <f t="shared" si="5"/>
        <v>0.83999999999997499</v>
      </c>
      <c r="R102">
        <f t="shared" si="6"/>
        <v>1.4099999999999966</v>
      </c>
      <c r="S102">
        <f t="shared" si="7"/>
        <v>4.8800000000000239</v>
      </c>
    </row>
    <row r="103" spans="1:19" x14ac:dyDescent="0.25">
      <c r="A103" t="s">
        <v>38</v>
      </c>
      <c r="B103">
        <v>9</v>
      </c>
      <c r="C103">
        <v>191.8</v>
      </c>
      <c r="D103" t="s">
        <v>297</v>
      </c>
      <c r="E103" t="s">
        <v>298</v>
      </c>
      <c r="F103" t="s">
        <v>298</v>
      </c>
      <c r="G103" t="s">
        <v>298</v>
      </c>
      <c r="H103" t="s">
        <v>299</v>
      </c>
      <c r="I103" t="s">
        <v>298</v>
      </c>
      <c r="J103" s="2">
        <v>0.17</v>
      </c>
      <c r="K103">
        <v>12.554214113284081</v>
      </c>
      <c r="L103">
        <v>188.72</v>
      </c>
      <c r="M103">
        <v>186.14</v>
      </c>
      <c r="N103">
        <v>187.09</v>
      </c>
      <c r="O103">
        <v>177.67</v>
      </c>
      <c r="P103">
        <f t="shared" si="4"/>
        <v>3.0800000000000125</v>
      </c>
      <c r="Q103">
        <f t="shared" si="5"/>
        <v>5.660000000000025</v>
      </c>
      <c r="R103">
        <f t="shared" si="6"/>
        <v>4.710000000000008</v>
      </c>
      <c r="S103">
        <f t="shared" si="7"/>
        <v>14.130000000000024</v>
      </c>
    </row>
    <row r="104" spans="1:19" x14ac:dyDescent="0.25">
      <c r="A104" t="s">
        <v>38</v>
      </c>
      <c r="B104">
        <v>10</v>
      </c>
      <c r="C104">
        <v>27.9</v>
      </c>
      <c r="D104" t="s">
        <v>301</v>
      </c>
      <c r="E104" t="s">
        <v>298</v>
      </c>
      <c r="F104" t="s">
        <v>298</v>
      </c>
      <c r="G104" t="s">
        <v>298</v>
      </c>
      <c r="H104" t="s">
        <v>299</v>
      </c>
      <c r="I104" t="s">
        <v>298</v>
      </c>
      <c r="J104" s="2">
        <v>0</v>
      </c>
      <c r="K104">
        <v>162.85001833918881</v>
      </c>
      <c r="L104">
        <v>26.57</v>
      </c>
      <c r="M104">
        <v>27.08</v>
      </c>
      <c r="N104">
        <v>26.83</v>
      </c>
      <c r="O104">
        <v>27.37</v>
      </c>
      <c r="P104">
        <f t="shared" si="4"/>
        <v>1.3299999999999983</v>
      </c>
      <c r="Q104">
        <f t="shared" si="5"/>
        <v>0.82000000000000028</v>
      </c>
      <c r="R104">
        <f t="shared" si="6"/>
        <v>1.0700000000000003</v>
      </c>
      <c r="S104">
        <f t="shared" si="7"/>
        <v>0.52999999999999758</v>
      </c>
    </row>
    <row r="105" spans="1:19" s="1" customFormat="1" x14ac:dyDescent="0.25">
      <c r="A105" s="1" t="s">
        <v>42</v>
      </c>
      <c r="B105" s="1">
        <v>1</v>
      </c>
      <c r="C105" s="1">
        <v>28.5</v>
      </c>
      <c r="D105" s="1" t="s">
        <v>301</v>
      </c>
      <c r="E105" s="1" t="s">
        <v>302</v>
      </c>
      <c r="F105" s="1" t="s">
        <v>298</v>
      </c>
      <c r="G105" s="1" t="s">
        <v>298</v>
      </c>
      <c r="H105" s="1" t="s">
        <v>299</v>
      </c>
      <c r="I105" s="1" t="s">
        <v>298</v>
      </c>
      <c r="J105" s="4">
        <v>0</v>
      </c>
      <c r="K105" s="1">
        <v>162.68058799391659</v>
      </c>
      <c r="L105" s="1">
        <v>26.75</v>
      </c>
      <c r="M105" s="1">
        <v>27.26</v>
      </c>
      <c r="N105" s="1">
        <v>27.01</v>
      </c>
      <c r="O105" s="1">
        <v>27.54</v>
      </c>
      <c r="P105" s="1">
        <f t="shared" si="4"/>
        <v>1.75</v>
      </c>
      <c r="Q105" s="1">
        <f t="shared" si="5"/>
        <v>1.2399999999999984</v>
      </c>
      <c r="R105" s="1">
        <f t="shared" si="6"/>
        <v>1.4899999999999984</v>
      </c>
      <c r="S105" s="1">
        <f t="shared" si="7"/>
        <v>0.96000000000000085</v>
      </c>
    </row>
    <row r="106" spans="1:19" s="1" customFormat="1" x14ac:dyDescent="0.25">
      <c r="A106" s="1" t="s">
        <v>42</v>
      </c>
      <c r="B106" s="1">
        <v>2</v>
      </c>
      <c r="C106" s="1">
        <v>28.5</v>
      </c>
      <c r="D106" s="1" t="s">
        <v>301</v>
      </c>
      <c r="E106" s="1" t="s">
        <v>302</v>
      </c>
      <c r="F106" s="1" t="s">
        <v>298</v>
      </c>
      <c r="G106" s="1" t="s">
        <v>298</v>
      </c>
      <c r="H106" s="1" t="s">
        <v>299</v>
      </c>
      <c r="I106" s="1" t="s">
        <v>298</v>
      </c>
      <c r="J106" s="4">
        <v>0</v>
      </c>
      <c r="K106" s="1">
        <v>155.5203921532345</v>
      </c>
      <c r="L106" s="1">
        <v>34.47</v>
      </c>
      <c r="M106" s="1">
        <v>34.840000000000003</v>
      </c>
      <c r="N106" s="1">
        <v>34.64</v>
      </c>
      <c r="O106" s="1">
        <v>34.700000000000003</v>
      </c>
      <c r="P106" s="1">
        <f t="shared" si="4"/>
        <v>5.9699999999999989</v>
      </c>
      <c r="Q106" s="1">
        <f t="shared" si="5"/>
        <v>6.3400000000000034</v>
      </c>
      <c r="R106" s="1">
        <f t="shared" si="6"/>
        <v>6.1400000000000006</v>
      </c>
      <c r="S106" s="1">
        <f t="shared" si="7"/>
        <v>6.2000000000000028</v>
      </c>
    </row>
    <row r="107" spans="1:19" s="1" customFormat="1" x14ac:dyDescent="0.25">
      <c r="A107" s="1" t="s">
        <v>42</v>
      </c>
      <c r="B107" s="1">
        <v>4</v>
      </c>
      <c r="C107" s="1">
        <v>48.9</v>
      </c>
      <c r="D107" s="1" t="s">
        <v>301</v>
      </c>
      <c r="E107" s="1" t="s">
        <v>302</v>
      </c>
      <c r="F107" s="1" t="s">
        <v>298</v>
      </c>
      <c r="G107" s="1" t="s">
        <v>298</v>
      </c>
      <c r="H107" s="1" t="s">
        <v>305</v>
      </c>
      <c r="I107" s="1" t="s">
        <v>298</v>
      </c>
      <c r="J107" s="4">
        <v>0.05</v>
      </c>
      <c r="K107" s="1">
        <v>133.1277601808543</v>
      </c>
      <c r="L107" s="1">
        <v>58.63</v>
      </c>
      <c r="M107" s="1">
        <v>58.54</v>
      </c>
      <c r="N107" s="1">
        <v>58.52</v>
      </c>
      <c r="O107" s="1">
        <v>57.09</v>
      </c>
      <c r="P107" s="1">
        <f t="shared" si="4"/>
        <v>9.730000000000004</v>
      </c>
      <c r="Q107" s="1">
        <f t="shared" si="5"/>
        <v>9.64</v>
      </c>
      <c r="R107" s="1">
        <f t="shared" si="6"/>
        <v>9.6200000000000045</v>
      </c>
      <c r="S107" s="1">
        <f t="shared" si="7"/>
        <v>8.1900000000000048</v>
      </c>
    </row>
    <row r="108" spans="1:19" s="1" customFormat="1" x14ac:dyDescent="0.25">
      <c r="A108" s="1" t="s">
        <v>42</v>
      </c>
      <c r="B108" s="1">
        <v>5</v>
      </c>
      <c r="C108" s="1">
        <v>48.9</v>
      </c>
      <c r="D108" s="1" t="s">
        <v>301</v>
      </c>
      <c r="E108" s="1" t="s">
        <v>302</v>
      </c>
      <c r="F108" s="1" t="s">
        <v>298</v>
      </c>
      <c r="G108" s="1" t="s">
        <v>298</v>
      </c>
      <c r="H108" s="1" t="s">
        <v>304</v>
      </c>
      <c r="I108" s="1" t="s">
        <v>298</v>
      </c>
      <c r="J108" s="4">
        <v>0.05</v>
      </c>
      <c r="K108" s="1">
        <v>140.97169245488169</v>
      </c>
      <c r="L108" s="1">
        <v>50.17</v>
      </c>
      <c r="M108" s="1">
        <v>50.24</v>
      </c>
      <c r="N108" s="1">
        <v>50.16</v>
      </c>
      <c r="O108" s="1">
        <v>49.25</v>
      </c>
      <c r="P108" s="1">
        <f t="shared" si="4"/>
        <v>1.2700000000000031</v>
      </c>
      <c r="Q108" s="1">
        <f t="shared" si="5"/>
        <v>1.3400000000000034</v>
      </c>
      <c r="R108" s="1">
        <f t="shared" si="6"/>
        <v>1.259999999999998</v>
      </c>
      <c r="S108" s="1">
        <f t="shared" si="7"/>
        <v>0.35000000000000142</v>
      </c>
    </row>
    <row r="109" spans="1:19" s="1" customFormat="1" x14ac:dyDescent="0.25">
      <c r="A109" s="1" t="s">
        <v>42</v>
      </c>
      <c r="B109" s="1">
        <v>6</v>
      </c>
      <c r="C109" s="1">
        <v>140.19999999999999</v>
      </c>
      <c r="D109" s="1" t="s">
        <v>297</v>
      </c>
      <c r="E109" s="1" t="s">
        <v>298</v>
      </c>
      <c r="F109" s="1" t="s">
        <v>298</v>
      </c>
      <c r="G109" s="1" t="s">
        <v>298</v>
      </c>
      <c r="H109" s="1" t="s">
        <v>299</v>
      </c>
      <c r="I109" s="1" t="s">
        <v>300</v>
      </c>
      <c r="J109" s="4">
        <v>-0.03</v>
      </c>
      <c r="K109" s="1">
        <v>57.191884077605962</v>
      </c>
      <c r="L109" s="1">
        <v>140.56</v>
      </c>
      <c r="M109" s="1">
        <v>138.9</v>
      </c>
      <c r="N109" s="1">
        <v>139.49</v>
      </c>
      <c r="O109" s="1">
        <v>133.03</v>
      </c>
      <c r="P109" s="1">
        <f t="shared" si="4"/>
        <v>0.36000000000001364</v>
      </c>
      <c r="Q109" s="1">
        <f t="shared" si="5"/>
        <v>1.2999999999999829</v>
      </c>
      <c r="R109" s="1">
        <f t="shared" si="6"/>
        <v>0.70999999999997954</v>
      </c>
      <c r="S109" s="1">
        <f t="shared" si="7"/>
        <v>7.1699999999999875</v>
      </c>
    </row>
    <row r="110" spans="1:19" s="1" customFormat="1" x14ac:dyDescent="0.25">
      <c r="A110" s="1" t="s">
        <v>42</v>
      </c>
      <c r="B110" s="1">
        <v>7</v>
      </c>
      <c r="C110" s="1">
        <v>128.6</v>
      </c>
      <c r="D110" s="1" t="s">
        <v>297</v>
      </c>
      <c r="E110" s="1" t="s">
        <v>298</v>
      </c>
      <c r="F110" s="1" t="s">
        <v>298</v>
      </c>
      <c r="G110" s="1" t="s">
        <v>298</v>
      </c>
      <c r="H110" s="1" t="s">
        <v>299</v>
      </c>
      <c r="I110" s="1" t="s">
        <v>300</v>
      </c>
      <c r="J110" s="4">
        <v>-0.06</v>
      </c>
      <c r="K110" s="1">
        <v>68.239434036460793</v>
      </c>
      <c r="L110" s="1">
        <v>128.63999999999999</v>
      </c>
      <c r="M110" s="1">
        <v>127.21</v>
      </c>
      <c r="N110" s="1">
        <v>127.71</v>
      </c>
      <c r="O110" s="1">
        <v>121.98</v>
      </c>
      <c r="P110" s="1">
        <f t="shared" si="4"/>
        <v>3.9999999999992042E-2</v>
      </c>
      <c r="Q110" s="1">
        <f t="shared" si="5"/>
        <v>1.3900000000000006</v>
      </c>
      <c r="R110" s="1">
        <f t="shared" si="6"/>
        <v>0.89000000000000057</v>
      </c>
      <c r="S110" s="1">
        <f t="shared" si="7"/>
        <v>6.6199999999999903</v>
      </c>
    </row>
    <row r="111" spans="1:19" s="1" customFormat="1" x14ac:dyDescent="0.25">
      <c r="A111" s="1" t="s">
        <v>42</v>
      </c>
      <c r="B111" s="1">
        <v>8</v>
      </c>
      <c r="C111" s="1">
        <v>127.7</v>
      </c>
      <c r="D111" s="1" t="s">
        <v>297</v>
      </c>
      <c r="E111" s="1" t="s">
        <v>298</v>
      </c>
      <c r="F111" s="1" t="s">
        <v>298</v>
      </c>
      <c r="G111" s="1" t="s">
        <v>298</v>
      </c>
      <c r="H111" s="1" t="s">
        <v>299</v>
      </c>
      <c r="I111" s="1" t="s">
        <v>300</v>
      </c>
      <c r="J111" s="4">
        <v>-0.06</v>
      </c>
      <c r="K111" s="1">
        <v>71.333758381666243</v>
      </c>
      <c r="L111" s="1">
        <v>125.3</v>
      </c>
      <c r="M111" s="1">
        <v>123.94</v>
      </c>
      <c r="N111" s="1">
        <v>124.41</v>
      </c>
      <c r="O111" s="1">
        <v>118.89</v>
      </c>
      <c r="P111" s="1">
        <f t="shared" si="4"/>
        <v>2.4000000000000057</v>
      </c>
      <c r="Q111" s="1">
        <f t="shared" si="5"/>
        <v>3.7600000000000051</v>
      </c>
      <c r="R111" s="1">
        <f t="shared" si="6"/>
        <v>3.2900000000000063</v>
      </c>
      <c r="S111" s="1">
        <f t="shared" si="7"/>
        <v>8.8100000000000023</v>
      </c>
    </row>
    <row r="112" spans="1:19" s="1" customFormat="1" x14ac:dyDescent="0.25">
      <c r="A112" s="1" t="s">
        <v>42</v>
      </c>
      <c r="B112" s="1">
        <v>9</v>
      </c>
      <c r="C112" s="1">
        <v>127.1</v>
      </c>
      <c r="D112" s="1" t="s">
        <v>297</v>
      </c>
      <c r="E112" s="1" t="s">
        <v>298</v>
      </c>
      <c r="F112" s="1" t="s">
        <v>298</v>
      </c>
      <c r="G112" s="1" t="s">
        <v>298</v>
      </c>
      <c r="H112" s="1" t="s">
        <v>299</v>
      </c>
      <c r="I112" s="1" t="s">
        <v>300</v>
      </c>
      <c r="J112" s="4">
        <v>-0.06</v>
      </c>
      <c r="K112" s="1">
        <v>71.849685603831489</v>
      </c>
      <c r="L112" s="1">
        <v>124.74</v>
      </c>
      <c r="M112" s="1">
        <v>123.39</v>
      </c>
      <c r="N112" s="1">
        <v>123.86</v>
      </c>
      <c r="O112" s="1">
        <v>118.37</v>
      </c>
      <c r="P112" s="1">
        <f t="shared" si="4"/>
        <v>2.3599999999999994</v>
      </c>
      <c r="Q112" s="1">
        <f t="shared" si="5"/>
        <v>3.7099999999999937</v>
      </c>
      <c r="R112" s="1">
        <f t="shared" si="6"/>
        <v>3.2399999999999949</v>
      </c>
      <c r="S112" s="1">
        <f t="shared" si="7"/>
        <v>8.7299999999999898</v>
      </c>
    </row>
    <row r="113" spans="1:19" s="1" customFormat="1" x14ac:dyDescent="0.25">
      <c r="A113" s="1" t="s">
        <v>42</v>
      </c>
      <c r="B113" s="1">
        <v>10</v>
      </c>
      <c r="C113" s="1">
        <v>127.7</v>
      </c>
      <c r="D113" s="1" t="s">
        <v>297</v>
      </c>
      <c r="E113" s="1" t="s">
        <v>298</v>
      </c>
      <c r="F113" s="1" t="s">
        <v>298</v>
      </c>
      <c r="G113" s="1" t="s">
        <v>298</v>
      </c>
      <c r="H113" s="1" t="s">
        <v>299</v>
      </c>
      <c r="I113" s="1" t="s">
        <v>300</v>
      </c>
      <c r="J113" s="4">
        <v>-0.06</v>
      </c>
      <c r="K113" s="1">
        <v>72.553534055555204</v>
      </c>
      <c r="L113" s="1">
        <v>123.98</v>
      </c>
      <c r="M113" s="1">
        <v>122.65</v>
      </c>
      <c r="N113" s="1">
        <v>123.11</v>
      </c>
      <c r="O113" s="1">
        <v>117.67</v>
      </c>
      <c r="P113" s="1">
        <f t="shared" si="4"/>
        <v>3.7199999999999989</v>
      </c>
      <c r="Q113" s="1">
        <f t="shared" si="5"/>
        <v>5.0499999999999972</v>
      </c>
      <c r="R113" s="1">
        <f t="shared" si="6"/>
        <v>4.5900000000000034</v>
      </c>
      <c r="S113" s="1">
        <f t="shared" si="7"/>
        <v>10.030000000000001</v>
      </c>
    </row>
    <row r="114" spans="1:19" s="1" customFormat="1" x14ac:dyDescent="0.25">
      <c r="A114" s="1" t="s">
        <v>42</v>
      </c>
      <c r="B114" s="1">
        <v>11</v>
      </c>
      <c r="C114" s="1">
        <v>128.6</v>
      </c>
      <c r="D114" s="1" t="s">
        <v>297</v>
      </c>
      <c r="E114" s="1" t="s">
        <v>298</v>
      </c>
      <c r="F114" s="1" t="s">
        <v>298</v>
      </c>
      <c r="G114" s="1" t="s">
        <v>298</v>
      </c>
      <c r="H114" s="1" t="s">
        <v>299</v>
      </c>
      <c r="I114" s="1" t="s">
        <v>300</v>
      </c>
      <c r="J114" s="4">
        <v>-0.06</v>
      </c>
      <c r="K114" s="1">
        <v>67.087669697329829</v>
      </c>
      <c r="L114" s="1">
        <v>129.88</v>
      </c>
      <c r="M114" s="1">
        <v>128.43</v>
      </c>
      <c r="N114" s="1">
        <v>128.94</v>
      </c>
      <c r="O114" s="1">
        <v>123.13</v>
      </c>
      <c r="P114" s="1">
        <f t="shared" si="4"/>
        <v>1.2800000000000011</v>
      </c>
      <c r="Q114" s="1">
        <f t="shared" si="5"/>
        <v>0.16999999999998749</v>
      </c>
      <c r="R114" s="1">
        <f t="shared" si="6"/>
        <v>0.34000000000000341</v>
      </c>
      <c r="S114" s="1">
        <f t="shared" si="7"/>
        <v>5.4699999999999989</v>
      </c>
    </row>
    <row r="115" spans="1:19" s="1" customFormat="1" x14ac:dyDescent="0.25">
      <c r="A115" s="1" t="s">
        <v>42</v>
      </c>
      <c r="B115" s="1">
        <v>19</v>
      </c>
      <c r="C115" s="1">
        <v>140.19999999999999</v>
      </c>
      <c r="D115" s="1" t="s">
        <v>297</v>
      </c>
      <c r="E115" s="1" t="s">
        <v>298</v>
      </c>
      <c r="F115" s="1" t="s">
        <v>298</v>
      </c>
      <c r="G115" s="1" t="s">
        <v>298</v>
      </c>
      <c r="H115" s="1" t="s">
        <v>299</v>
      </c>
      <c r="I115" s="1" t="s">
        <v>300</v>
      </c>
      <c r="J115" s="4">
        <v>-0.03</v>
      </c>
      <c r="K115" s="1">
        <v>58.054144612717067</v>
      </c>
      <c r="L115" s="1">
        <v>139.63</v>
      </c>
      <c r="M115" s="1">
        <v>137.99</v>
      </c>
      <c r="N115" s="1">
        <v>138.58000000000001</v>
      </c>
      <c r="O115" s="1">
        <v>132.16999999999999</v>
      </c>
      <c r="P115" s="1">
        <f t="shared" si="4"/>
        <v>0.56999999999999318</v>
      </c>
      <c r="Q115" s="1">
        <f t="shared" si="5"/>
        <v>2.2099999999999795</v>
      </c>
      <c r="R115" s="1">
        <f t="shared" si="6"/>
        <v>1.6199999999999761</v>
      </c>
      <c r="S115" s="1">
        <f t="shared" si="7"/>
        <v>8.0300000000000011</v>
      </c>
    </row>
    <row r="116" spans="1:19" s="1" customFormat="1" x14ac:dyDescent="0.25">
      <c r="A116" s="1" t="s">
        <v>42</v>
      </c>
      <c r="B116" s="1">
        <v>20</v>
      </c>
      <c r="C116" s="1">
        <v>128.6</v>
      </c>
      <c r="D116" s="1" t="s">
        <v>297</v>
      </c>
      <c r="E116" s="1" t="s">
        <v>298</v>
      </c>
      <c r="F116" s="1" t="s">
        <v>298</v>
      </c>
      <c r="G116" s="1" t="s">
        <v>298</v>
      </c>
      <c r="H116" s="1" t="s">
        <v>299</v>
      </c>
      <c r="I116" s="1" t="s">
        <v>300</v>
      </c>
      <c r="J116" s="4">
        <v>-0.06</v>
      </c>
      <c r="K116" s="1">
        <v>69.243937473346776</v>
      </c>
      <c r="L116" s="1">
        <v>127.55</v>
      </c>
      <c r="M116" s="1">
        <v>126.15</v>
      </c>
      <c r="N116" s="1">
        <v>126.64</v>
      </c>
      <c r="O116" s="1">
        <v>120.98</v>
      </c>
      <c r="P116" s="1">
        <f t="shared" si="4"/>
        <v>1.0499999999999972</v>
      </c>
      <c r="Q116" s="1">
        <f t="shared" si="5"/>
        <v>2.4499999999999886</v>
      </c>
      <c r="R116" s="1">
        <f t="shared" si="6"/>
        <v>1.9599999999999937</v>
      </c>
      <c r="S116" s="1">
        <f t="shared" si="7"/>
        <v>7.6199999999999903</v>
      </c>
    </row>
    <row r="117" spans="1:19" s="1" customFormat="1" x14ac:dyDescent="0.25">
      <c r="A117" s="1" t="s">
        <v>42</v>
      </c>
      <c r="B117" s="1">
        <v>21</v>
      </c>
      <c r="C117" s="1">
        <v>127.7</v>
      </c>
      <c r="D117" s="1" t="s">
        <v>297</v>
      </c>
      <c r="E117" s="1" t="s">
        <v>298</v>
      </c>
      <c r="F117" s="1" t="s">
        <v>298</v>
      </c>
      <c r="G117" s="1" t="s">
        <v>298</v>
      </c>
      <c r="H117" s="1" t="s">
        <v>299</v>
      </c>
      <c r="I117" s="1" t="s">
        <v>300</v>
      </c>
      <c r="J117" s="4">
        <v>-0.06</v>
      </c>
      <c r="K117" s="1">
        <v>70.869825774167097</v>
      </c>
      <c r="L117" s="1">
        <v>125.8</v>
      </c>
      <c r="M117" s="1">
        <v>124.43</v>
      </c>
      <c r="N117" s="1">
        <v>124.91</v>
      </c>
      <c r="O117" s="1">
        <v>119.35</v>
      </c>
      <c r="P117" s="1">
        <f t="shared" si="4"/>
        <v>1.9000000000000057</v>
      </c>
      <c r="Q117" s="1">
        <f t="shared" si="5"/>
        <v>3.269999999999996</v>
      </c>
      <c r="R117" s="1">
        <f t="shared" si="6"/>
        <v>2.7900000000000063</v>
      </c>
      <c r="S117" s="1">
        <f t="shared" si="7"/>
        <v>8.3500000000000085</v>
      </c>
    </row>
    <row r="118" spans="1:19" s="1" customFormat="1" x14ac:dyDescent="0.25">
      <c r="A118" s="1" t="s">
        <v>42</v>
      </c>
      <c r="B118" s="1">
        <v>22</v>
      </c>
      <c r="C118" s="1">
        <v>127.1</v>
      </c>
      <c r="D118" s="1" t="s">
        <v>297</v>
      </c>
      <c r="E118" s="1" t="s">
        <v>298</v>
      </c>
      <c r="F118" s="1" t="s">
        <v>298</v>
      </c>
      <c r="G118" s="1" t="s">
        <v>298</v>
      </c>
      <c r="H118" s="1" t="s">
        <v>299</v>
      </c>
      <c r="I118" s="1" t="s">
        <v>300</v>
      </c>
      <c r="J118" s="4">
        <v>-0.06</v>
      </c>
      <c r="K118" s="1">
        <v>71.459790723603945</v>
      </c>
      <c r="L118" s="1">
        <v>125.16</v>
      </c>
      <c r="M118" s="1">
        <v>123.8</v>
      </c>
      <c r="N118" s="1">
        <v>124.28</v>
      </c>
      <c r="O118" s="1">
        <v>118.76</v>
      </c>
      <c r="P118" s="1">
        <f t="shared" si="4"/>
        <v>1.9399999999999977</v>
      </c>
      <c r="Q118" s="1">
        <f t="shared" si="5"/>
        <v>3.2999999999999972</v>
      </c>
      <c r="R118" s="1">
        <f t="shared" si="6"/>
        <v>2.8199999999999932</v>
      </c>
      <c r="S118" s="1">
        <f t="shared" si="7"/>
        <v>8.3399999999999892</v>
      </c>
    </row>
    <row r="119" spans="1:19" s="1" customFormat="1" x14ac:dyDescent="0.25">
      <c r="A119" s="1" t="s">
        <v>42</v>
      </c>
      <c r="B119" s="1">
        <v>23</v>
      </c>
      <c r="C119" s="1">
        <v>127.1</v>
      </c>
      <c r="D119" s="1" t="s">
        <v>297</v>
      </c>
      <c r="E119" s="1" t="s">
        <v>298</v>
      </c>
      <c r="F119" s="1" t="s">
        <v>298</v>
      </c>
      <c r="G119" s="1" t="s">
        <v>298</v>
      </c>
      <c r="H119" s="1" t="s">
        <v>299</v>
      </c>
      <c r="I119" s="1" t="s">
        <v>300</v>
      </c>
      <c r="J119" s="4">
        <v>-0.06</v>
      </c>
      <c r="K119" s="1">
        <v>71.114827791796145</v>
      </c>
      <c r="L119" s="1">
        <v>125.54</v>
      </c>
      <c r="M119" s="1">
        <v>124.17</v>
      </c>
      <c r="N119" s="1">
        <v>124.65</v>
      </c>
      <c r="O119" s="1">
        <v>119.11</v>
      </c>
      <c r="P119" s="1">
        <f t="shared" si="4"/>
        <v>1.5599999999999881</v>
      </c>
      <c r="Q119" s="1">
        <f t="shared" si="5"/>
        <v>2.9299999999999926</v>
      </c>
      <c r="R119" s="1">
        <f t="shared" si="6"/>
        <v>2.4499999999999886</v>
      </c>
      <c r="S119" s="1">
        <f t="shared" si="7"/>
        <v>7.9899999999999949</v>
      </c>
    </row>
    <row r="120" spans="1:19" s="1" customFormat="1" x14ac:dyDescent="0.25">
      <c r="A120" s="1" t="s">
        <v>42</v>
      </c>
      <c r="B120" s="1">
        <v>24</v>
      </c>
      <c r="C120" s="1">
        <v>128.6</v>
      </c>
      <c r="D120" s="1" t="s">
        <v>297</v>
      </c>
      <c r="E120" s="1" t="s">
        <v>298</v>
      </c>
      <c r="F120" s="1" t="s">
        <v>298</v>
      </c>
      <c r="G120" s="1" t="s">
        <v>298</v>
      </c>
      <c r="H120" s="1" t="s">
        <v>299</v>
      </c>
      <c r="I120" s="1" t="s">
        <v>300</v>
      </c>
      <c r="J120" s="4">
        <v>-0.06</v>
      </c>
      <c r="K120" s="1">
        <v>70.918840782622681</v>
      </c>
      <c r="L120" s="1">
        <v>125.75</v>
      </c>
      <c r="M120" s="1">
        <v>124.38</v>
      </c>
      <c r="N120" s="1">
        <v>124.86</v>
      </c>
      <c r="O120" s="1">
        <v>119.3</v>
      </c>
      <c r="P120" s="1">
        <f t="shared" si="4"/>
        <v>2.8499999999999943</v>
      </c>
      <c r="Q120" s="1">
        <f t="shared" si="5"/>
        <v>4.2199999999999989</v>
      </c>
      <c r="R120" s="1">
        <f t="shared" si="6"/>
        <v>3.7399999999999949</v>
      </c>
      <c r="S120" s="1">
        <f t="shared" si="7"/>
        <v>9.2999999999999972</v>
      </c>
    </row>
    <row r="121" spans="1:19" x14ac:dyDescent="0.25">
      <c r="A121" t="s">
        <v>46</v>
      </c>
      <c r="B121">
        <v>1</v>
      </c>
      <c r="C121">
        <v>171.1</v>
      </c>
      <c r="D121" t="s">
        <v>297</v>
      </c>
      <c r="E121" t="s">
        <v>298</v>
      </c>
      <c r="F121" t="s">
        <v>298</v>
      </c>
      <c r="G121" t="s">
        <v>298</v>
      </c>
      <c r="H121" t="s">
        <v>299</v>
      </c>
      <c r="I121" t="s">
        <v>300</v>
      </c>
      <c r="J121" s="2">
        <v>0.13</v>
      </c>
      <c r="K121">
        <v>24.46826797766137</v>
      </c>
      <c r="L121">
        <v>175.86</v>
      </c>
      <c r="M121">
        <v>173.54</v>
      </c>
      <c r="N121">
        <v>174.39</v>
      </c>
      <c r="O121">
        <v>165.75</v>
      </c>
      <c r="P121">
        <f t="shared" si="4"/>
        <v>4.7600000000000193</v>
      </c>
      <c r="Q121">
        <f t="shared" si="5"/>
        <v>2.4399999999999977</v>
      </c>
      <c r="R121">
        <f t="shared" si="6"/>
        <v>3.289999999999992</v>
      </c>
      <c r="S121">
        <f t="shared" si="7"/>
        <v>5.3499999999999943</v>
      </c>
    </row>
    <row r="122" spans="1:19" x14ac:dyDescent="0.25">
      <c r="A122" t="s">
        <v>46</v>
      </c>
      <c r="B122">
        <v>2</v>
      </c>
      <c r="C122">
        <v>177.1</v>
      </c>
      <c r="D122" t="s">
        <v>297</v>
      </c>
      <c r="E122" t="s">
        <v>298</v>
      </c>
      <c r="F122" t="s">
        <v>298</v>
      </c>
      <c r="G122" t="s">
        <v>298</v>
      </c>
      <c r="H122" t="s">
        <v>299</v>
      </c>
      <c r="I122" t="s">
        <v>300</v>
      </c>
      <c r="J122" s="2">
        <v>0.05</v>
      </c>
      <c r="K122">
        <v>22.075386191901451</v>
      </c>
      <c r="L122">
        <v>178.44</v>
      </c>
      <c r="M122">
        <v>176.07</v>
      </c>
      <c r="N122">
        <v>176.94</v>
      </c>
      <c r="O122">
        <v>168.15</v>
      </c>
      <c r="P122">
        <f t="shared" si="4"/>
        <v>1.3400000000000034</v>
      </c>
      <c r="Q122">
        <f t="shared" si="5"/>
        <v>1.0300000000000011</v>
      </c>
      <c r="R122">
        <f t="shared" si="6"/>
        <v>0.15999999999999659</v>
      </c>
      <c r="S122">
        <f t="shared" si="7"/>
        <v>8.9499999999999886</v>
      </c>
    </row>
    <row r="123" spans="1:19" x14ac:dyDescent="0.25">
      <c r="A123" t="s">
        <v>46</v>
      </c>
      <c r="B123">
        <v>3</v>
      </c>
      <c r="C123">
        <v>111</v>
      </c>
      <c r="D123" t="s">
        <v>297</v>
      </c>
      <c r="E123" t="s">
        <v>298</v>
      </c>
      <c r="F123" t="s">
        <v>298</v>
      </c>
      <c r="G123" t="s">
        <v>298</v>
      </c>
      <c r="H123" t="s">
        <v>299</v>
      </c>
      <c r="I123" t="s">
        <v>300</v>
      </c>
      <c r="J123" s="2">
        <v>-0.02</v>
      </c>
      <c r="K123">
        <v>82.807622533411063</v>
      </c>
      <c r="L123">
        <v>112.92</v>
      </c>
      <c r="M123">
        <v>111.79</v>
      </c>
      <c r="N123">
        <v>112.18</v>
      </c>
      <c r="O123">
        <v>107.41</v>
      </c>
      <c r="P123">
        <f t="shared" si="4"/>
        <v>1.9200000000000017</v>
      </c>
      <c r="Q123">
        <f t="shared" si="5"/>
        <v>0.79000000000000625</v>
      </c>
      <c r="R123">
        <f t="shared" si="6"/>
        <v>1.1800000000000068</v>
      </c>
      <c r="S123">
        <f t="shared" si="7"/>
        <v>3.5900000000000034</v>
      </c>
    </row>
    <row r="124" spans="1:19" x14ac:dyDescent="0.25">
      <c r="A124" t="s">
        <v>46</v>
      </c>
      <c r="B124">
        <v>4</v>
      </c>
      <c r="C124">
        <v>170.1</v>
      </c>
      <c r="D124" t="s">
        <v>297</v>
      </c>
      <c r="E124" t="s">
        <v>298</v>
      </c>
      <c r="F124" t="s">
        <v>298</v>
      </c>
      <c r="G124" t="s">
        <v>298</v>
      </c>
      <c r="H124" t="s">
        <v>299</v>
      </c>
      <c r="I124" t="s">
        <v>300</v>
      </c>
      <c r="J124" s="2">
        <v>0.04</v>
      </c>
      <c r="K124">
        <v>28.450982427348421</v>
      </c>
      <c r="L124">
        <v>171.56</v>
      </c>
      <c r="M124">
        <v>169.32</v>
      </c>
      <c r="N124">
        <v>170.14</v>
      </c>
      <c r="O124">
        <v>161.77000000000001</v>
      </c>
      <c r="P124">
        <f t="shared" si="4"/>
        <v>1.460000000000008</v>
      </c>
      <c r="Q124">
        <f t="shared" si="5"/>
        <v>0.78000000000000114</v>
      </c>
      <c r="R124">
        <f t="shared" si="6"/>
        <v>3.9999999999992042E-2</v>
      </c>
      <c r="S124">
        <f t="shared" si="7"/>
        <v>8.3299999999999841</v>
      </c>
    </row>
    <row r="125" spans="1:19" x14ac:dyDescent="0.25">
      <c r="A125" t="s">
        <v>46</v>
      </c>
      <c r="B125">
        <v>5</v>
      </c>
      <c r="C125">
        <v>32.4</v>
      </c>
      <c r="D125" t="s">
        <v>301</v>
      </c>
      <c r="E125" t="s">
        <v>298</v>
      </c>
      <c r="F125" t="s">
        <v>298</v>
      </c>
      <c r="G125" t="s">
        <v>298</v>
      </c>
      <c r="H125" t="s">
        <v>299</v>
      </c>
      <c r="I125" t="s">
        <v>298</v>
      </c>
      <c r="J125" s="2">
        <v>0</v>
      </c>
      <c r="K125">
        <v>155.93113912833471</v>
      </c>
      <c r="L125">
        <v>34.03</v>
      </c>
      <c r="M125">
        <v>34.409999999999997</v>
      </c>
      <c r="N125">
        <v>34.21</v>
      </c>
      <c r="O125">
        <v>34.29</v>
      </c>
      <c r="P125">
        <f t="shared" si="4"/>
        <v>1.6300000000000026</v>
      </c>
      <c r="Q125">
        <f t="shared" si="5"/>
        <v>2.009999999999998</v>
      </c>
      <c r="R125">
        <f t="shared" si="6"/>
        <v>1.8100000000000023</v>
      </c>
      <c r="S125">
        <f t="shared" si="7"/>
        <v>1.8900000000000006</v>
      </c>
    </row>
    <row r="126" spans="1:19" x14ac:dyDescent="0.25">
      <c r="A126" t="s">
        <v>46</v>
      </c>
      <c r="B126">
        <v>6</v>
      </c>
      <c r="C126">
        <v>30.9</v>
      </c>
      <c r="D126" t="s">
        <v>301</v>
      </c>
      <c r="E126" t="s">
        <v>298</v>
      </c>
      <c r="F126" t="s">
        <v>298</v>
      </c>
      <c r="G126" t="s">
        <v>298</v>
      </c>
      <c r="H126" t="s">
        <v>299</v>
      </c>
      <c r="I126" t="s">
        <v>298</v>
      </c>
      <c r="J126" s="2">
        <v>-0.01</v>
      </c>
      <c r="K126">
        <v>157.50190844914869</v>
      </c>
      <c r="L126">
        <v>32.340000000000003</v>
      </c>
      <c r="M126">
        <v>32.74</v>
      </c>
      <c r="N126">
        <v>32.53</v>
      </c>
      <c r="O126">
        <v>32.72</v>
      </c>
      <c r="P126">
        <f t="shared" si="4"/>
        <v>1.4400000000000048</v>
      </c>
      <c r="Q126">
        <f t="shared" si="5"/>
        <v>1.8400000000000034</v>
      </c>
      <c r="R126">
        <f t="shared" si="6"/>
        <v>1.6300000000000026</v>
      </c>
      <c r="S126">
        <f t="shared" si="7"/>
        <v>1.8200000000000003</v>
      </c>
    </row>
    <row r="127" spans="1:19" x14ac:dyDescent="0.25">
      <c r="A127" t="s">
        <v>46</v>
      </c>
      <c r="B127">
        <v>7</v>
      </c>
      <c r="C127">
        <v>37</v>
      </c>
      <c r="D127" t="s">
        <v>301</v>
      </c>
      <c r="E127" t="s">
        <v>298</v>
      </c>
      <c r="F127" t="s">
        <v>298</v>
      </c>
      <c r="G127" t="s">
        <v>298</v>
      </c>
      <c r="H127" t="s">
        <v>299</v>
      </c>
      <c r="I127" t="s">
        <v>298</v>
      </c>
      <c r="J127" s="2">
        <v>0</v>
      </c>
      <c r="K127">
        <v>153.50101583804229</v>
      </c>
      <c r="L127">
        <v>36.65</v>
      </c>
      <c r="M127">
        <v>36.979999999999997</v>
      </c>
      <c r="N127">
        <v>36.799999999999997</v>
      </c>
      <c r="O127">
        <v>36.72</v>
      </c>
      <c r="P127">
        <f t="shared" si="4"/>
        <v>0.35000000000000142</v>
      </c>
      <c r="Q127">
        <f t="shared" si="5"/>
        <v>2.0000000000003126E-2</v>
      </c>
      <c r="R127">
        <f t="shared" si="6"/>
        <v>0.20000000000000284</v>
      </c>
      <c r="S127">
        <f t="shared" si="7"/>
        <v>0.28000000000000114</v>
      </c>
    </row>
    <row r="128" spans="1:19" x14ac:dyDescent="0.25">
      <c r="A128" t="s">
        <v>46</v>
      </c>
      <c r="B128">
        <v>8</v>
      </c>
      <c r="C128">
        <v>29.1</v>
      </c>
      <c r="D128" t="s">
        <v>301</v>
      </c>
      <c r="E128" t="s">
        <v>298</v>
      </c>
      <c r="F128" t="s">
        <v>298</v>
      </c>
      <c r="G128" t="s">
        <v>298</v>
      </c>
      <c r="H128" t="s">
        <v>299</v>
      </c>
      <c r="I128" t="s">
        <v>298</v>
      </c>
      <c r="J128" s="2">
        <v>-0.05</v>
      </c>
      <c r="K128">
        <v>159.6960271340383</v>
      </c>
      <c r="L128">
        <v>29.97</v>
      </c>
      <c r="M128">
        <v>30.42</v>
      </c>
      <c r="N128">
        <v>30.19</v>
      </c>
      <c r="O128">
        <v>30.53</v>
      </c>
      <c r="P128">
        <f t="shared" si="4"/>
        <v>0.86999999999999744</v>
      </c>
      <c r="Q128">
        <f t="shared" si="5"/>
        <v>1.3200000000000003</v>
      </c>
      <c r="R128">
        <f t="shared" si="6"/>
        <v>1.0899999999999999</v>
      </c>
      <c r="S128">
        <f t="shared" si="7"/>
        <v>1.4299999999999997</v>
      </c>
    </row>
    <row r="129" spans="1:19" x14ac:dyDescent="0.25">
      <c r="A129" t="s">
        <v>46</v>
      </c>
      <c r="B129">
        <v>9</v>
      </c>
      <c r="C129">
        <v>29.1</v>
      </c>
      <c r="D129" t="s">
        <v>301</v>
      </c>
      <c r="E129" t="s">
        <v>298</v>
      </c>
      <c r="F129" t="s">
        <v>298</v>
      </c>
      <c r="G129" t="s">
        <v>298</v>
      </c>
      <c r="H129" t="s">
        <v>299</v>
      </c>
      <c r="I129" t="s">
        <v>298</v>
      </c>
      <c r="J129" s="2">
        <v>-0.05</v>
      </c>
      <c r="K129">
        <v>159.84605904495459</v>
      </c>
      <c r="L129">
        <v>29.81</v>
      </c>
      <c r="M129">
        <v>30.26</v>
      </c>
      <c r="N129">
        <v>30.03</v>
      </c>
      <c r="O129">
        <v>30.38</v>
      </c>
      <c r="P129">
        <f t="shared" si="4"/>
        <v>0.7099999999999973</v>
      </c>
      <c r="Q129">
        <f t="shared" si="5"/>
        <v>1.1600000000000001</v>
      </c>
      <c r="R129">
        <f t="shared" si="6"/>
        <v>0.92999999999999972</v>
      </c>
      <c r="S129">
        <f t="shared" si="7"/>
        <v>1.2799999999999976</v>
      </c>
    </row>
    <row r="130" spans="1:19" x14ac:dyDescent="0.25">
      <c r="A130" t="s">
        <v>46</v>
      </c>
      <c r="B130">
        <v>10</v>
      </c>
      <c r="C130">
        <v>29.1</v>
      </c>
      <c r="D130" t="s">
        <v>301</v>
      </c>
      <c r="E130" t="s">
        <v>298</v>
      </c>
      <c r="F130" t="s">
        <v>298</v>
      </c>
      <c r="G130" t="s">
        <v>298</v>
      </c>
      <c r="H130" t="s">
        <v>299</v>
      </c>
      <c r="I130" t="s">
        <v>298</v>
      </c>
      <c r="J130" s="2">
        <v>-0.05</v>
      </c>
      <c r="K130">
        <v>163.40793638578569</v>
      </c>
      <c r="L130">
        <v>25.96</v>
      </c>
      <c r="M130">
        <v>26.49</v>
      </c>
      <c r="N130">
        <v>26.23</v>
      </c>
      <c r="O130">
        <v>26.81</v>
      </c>
      <c r="P130">
        <f t="shared" si="4"/>
        <v>3.1400000000000006</v>
      </c>
      <c r="Q130">
        <f t="shared" si="5"/>
        <v>2.610000000000003</v>
      </c>
      <c r="R130">
        <f t="shared" si="6"/>
        <v>2.870000000000001</v>
      </c>
      <c r="S130">
        <f t="shared" si="7"/>
        <v>2.2900000000000027</v>
      </c>
    </row>
    <row r="131" spans="1:19" x14ac:dyDescent="0.25">
      <c r="A131" t="s">
        <v>46</v>
      </c>
      <c r="B131">
        <v>11</v>
      </c>
      <c r="C131">
        <v>13</v>
      </c>
      <c r="D131" t="s">
        <v>301</v>
      </c>
      <c r="E131" t="s">
        <v>298</v>
      </c>
      <c r="F131" t="s">
        <v>298</v>
      </c>
      <c r="G131" t="s">
        <v>298</v>
      </c>
      <c r="H131" t="s">
        <v>299</v>
      </c>
      <c r="I131" t="s">
        <v>298</v>
      </c>
      <c r="J131" s="2">
        <v>-0.06</v>
      </c>
      <c r="K131">
        <v>173.6850284068064</v>
      </c>
      <c r="L131">
        <v>14.88</v>
      </c>
      <c r="M131">
        <v>15.62</v>
      </c>
      <c r="N131">
        <v>15.28</v>
      </c>
      <c r="O131">
        <v>16.54</v>
      </c>
      <c r="P131">
        <f t="shared" ref="P131:P194" si="8">ABS(C131-L131)</f>
        <v>1.8800000000000008</v>
      </c>
      <c r="Q131">
        <f t="shared" ref="Q131:Q194" si="9">ABS(C131-M131)</f>
        <v>2.6199999999999992</v>
      </c>
      <c r="R131">
        <f t="shared" ref="R131:R194" si="10">ABS(C131-N131)</f>
        <v>2.2799999999999994</v>
      </c>
      <c r="S131">
        <f t="shared" ref="S131:S194" si="11">ABS(C131-O131)</f>
        <v>3.5399999999999991</v>
      </c>
    </row>
    <row r="132" spans="1:19" x14ac:dyDescent="0.25">
      <c r="A132" t="s">
        <v>46</v>
      </c>
      <c r="B132">
        <v>12</v>
      </c>
      <c r="C132">
        <v>12.6</v>
      </c>
      <c r="D132" t="s">
        <v>301</v>
      </c>
      <c r="E132" t="s">
        <v>298</v>
      </c>
      <c r="F132" t="s">
        <v>298</v>
      </c>
      <c r="G132" t="s">
        <v>298</v>
      </c>
      <c r="H132" t="s">
        <v>299</v>
      </c>
      <c r="I132" t="s">
        <v>298</v>
      </c>
      <c r="J132" s="2">
        <v>-0.06</v>
      </c>
      <c r="K132">
        <v>174.4060485274382</v>
      </c>
      <c r="L132">
        <v>14.1</v>
      </c>
      <c r="M132">
        <v>14.85</v>
      </c>
      <c r="N132">
        <v>14.51</v>
      </c>
      <c r="O132">
        <v>15.82</v>
      </c>
      <c r="P132">
        <f t="shared" si="8"/>
        <v>1.5</v>
      </c>
      <c r="Q132">
        <f t="shared" si="9"/>
        <v>2.25</v>
      </c>
      <c r="R132">
        <f t="shared" si="10"/>
        <v>1.9100000000000001</v>
      </c>
      <c r="S132">
        <f t="shared" si="11"/>
        <v>3.2200000000000006</v>
      </c>
    </row>
    <row r="133" spans="1:19" x14ac:dyDescent="0.25">
      <c r="A133" t="s">
        <v>50</v>
      </c>
      <c r="B133">
        <v>1</v>
      </c>
      <c r="C133">
        <v>18.399999999999999</v>
      </c>
      <c r="D133" t="s">
        <v>301</v>
      </c>
      <c r="E133" t="s">
        <v>298</v>
      </c>
      <c r="F133" t="s">
        <v>298</v>
      </c>
      <c r="G133" t="s">
        <v>298</v>
      </c>
      <c r="H133" t="s">
        <v>299</v>
      </c>
      <c r="I133" t="s">
        <v>298</v>
      </c>
      <c r="J133" s="2">
        <v>-0.04</v>
      </c>
      <c r="K133">
        <v>174.82762375141809</v>
      </c>
      <c r="L133">
        <v>13.64</v>
      </c>
      <c r="M133">
        <v>14.41</v>
      </c>
      <c r="N133">
        <v>14.06</v>
      </c>
      <c r="O133">
        <v>15.39</v>
      </c>
      <c r="P133">
        <f t="shared" si="8"/>
        <v>4.759999999999998</v>
      </c>
      <c r="Q133">
        <f t="shared" si="9"/>
        <v>3.9899999999999984</v>
      </c>
      <c r="R133">
        <f t="shared" si="10"/>
        <v>4.3399999999999981</v>
      </c>
      <c r="S133">
        <f t="shared" si="11"/>
        <v>3.009999999999998</v>
      </c>
    </row>
    <row r="134" spans="1:19" x14ac:dyDescent="0.25">
      <c r="A134" t="s">
        <v>50</v>
      </c>
      <c r="B134">
        <v>2</v>
      </c>
      <c r="C134">
        <v>45.9</v>
      </c>
      <c r="D134" t="s">
        <v>301</v>
      </c>
      <c r="E134" t="s">
        <v>298</v>
      </c>
      <c r="F134" t="s">
        <v>298</v>
      </c>
      <c r="G134" t="s">
        <v>298</v>
      </c>
      <c r="H134" t="s">
        <v>304</v>
      </c>
      <c r="I134" t="s">
        <v>298</v>
      </c>
      <c r="J134" s="2">
        <v>0.04</v>
      </c>
      <c r="K134">
        <v>143.0781382972695</v>
      </c>
      <c r="L134">
        <v>47.9</v>
      </c>
      <c r="M134">
        <v>48.01</v>
      </c>
      <c r="N134">
        <v>47.91</v>
      </c>
      <c r="O134">
        <v>47.14</v>
      </c>
      <c r="P134">
        <f t="shared" si="8"/>
        <v>2</v>
      </c>
      <c r="Q134">
        <f t="shared" si="9"/>
        <v>2.1099999999999994</v>
      </c>
      <c r="R134">
        <f t="shared" si="10"/>
        <v>2.009999999999998</v>
      </c>
      <c r="S134">
        <f t="shared" si="11"/>
        <v>1.240000000000002</v>
      </c>
    </row>
    <row r="135" spans="1:19" x14ac:dyDescent="0.25">
      <c r="A135" t="s">
        <v>50</v>
      </c>
      <c r="B135">
        <v>3</v>
      </c>
      <c r="C135">
        <v>44.6</v>
      </c>
      <c r="D135" t="s">
        <v>301</v>
      </c>
      <c r="E135" t="s">
        <v>298</v>
      </c>
      <c r="F135" t="s">
        <v>298</v>
      </c>
      <c r="G135" t="s">
        <v>298</v>
      </c>
      <c r="H135" t="s">
        <v>299</v>
      </c>
      <c r="I135" t="s">
        <v>298</v>
      </c>
      <c r="J135" s="2">
        <v>0.04</v>
      </c>
      <c r="K135">
        <v>147.02558060152279</v>
      </c>
      <c r="L135">
        <v>43.64</v>
      </c>
      <c r="M135">
        <v>43.83</v>
      </c>
      <c r="N135">
        <v>43.7</v>
      </c>
      <c r="O135">
        <v>43.2</v>
      </c>
      <c r="P135">
        <f t="shared" si="8"/>
        <v>0.96000000000000085</v>
      </c>
      <c r="Q135">
        <f t="shared" si="9"/>
        <v>0.77000000000000313</v>
      </c>
      <c r="R135">
        <f t="shared" si="10"/>
        <v>0.89999999999999858</v>
      </c>
      <c r="S135">
        <f t="shared" si="11"/>
        <v>1.3999999999999986</v>
      </c>
    </row>
    <row r="136" spans="1:19" x14ac:dyDescent="0.25">
      <c r="A136" t="s">
        <v>50</v>
      </c>
      <c r="B136">
        <v>4</v>
      </c>
      <c r="C136">
        <v>163.5</v>
      </c>
      <c r="D136" t="s">
        <v>297</v>
      </c>
      <c r="E136" t="s">
        <v>298</v>
      </c>
      <c r="F136" t="s">
        <v>298</v>
      </c>
      <c r="G136" t="s">
        <v>298</v>
      </c>
      <c r="H136" t="s">
        <v>299</v>
      </c>
      <c r="I136" t="s">
        <v>298</v>
      </c>
      <c r="J136" s="2">
        <v>0.21</v>
      </c>
      <c r="K136">
        <v>42.512241337271512</v>
      </c>
      <c r="L136">
        <v>156.38999999999999</v>
      </c>
      <c r="M136">
        <v>154.44</v>
      </c>
      <c r="N136">
        <v>155.15</v>
      </c>
      <c r="O136">
        <v>147.71</v>
      </c>
      <c r="P136">
        <f t="shared" si="8"/>
        <v>7.1100000000000136</v>
      </c>
      <c r="Q136">
        <f t="shared" si="9"/>
        <v>9.0600000000000023</v>
      </c>
      <c r="R136">
        <f t="shared" si="10"/>
        <v>8.3499999999999943</v>
      </c>
      <c r="S136">
        <f t="shared" si="11"/>
        <v>15.789999999999992</v>
      </c>
    </row>
    <row r="137" spans="1:19" x14ac:dyDescent="0.25">
      <c r="A137" t="s">
        <v>50</v>
      </c>
      <c r="B137">
        <v>5</v>
      </c>
      <c r="C137">
        <v>162.5</v>
      </c>
      <c r="D137" t="s">
        <v>297</v>
      </c>
      <c r="E137" t="s">
        <v>298</v>
      </c>
      <c r="F137" t="s">
        <v>298</v>
      </c>
      <c r="G137" t="s">
        <v>298</v>
      </c>
      <c r="H137" t="s">
        <v>299</v>
      </c>
      <c r="I137" t="s">
        <v>298</v>
      </c>
      <c r="J137" s="2">
        <v>0.21</v>
      </c>
      <c r="K137">
        <v>44.944407220580707</v>
      </c>
      <c r="L137">
        <v>153.77000000000001</v>
      </c>
      <c r="M137">
        <v>151.87</v>
      </c>
      <c r="N137">
        <v>152.55000000000001</v>
      </c>
      <c r="O137">
        <v>145.28</v>
      </c>
      <c r="P137">
        <f t="shared" si="8"/>
        <v>8.7299999999999898</v>
      </c>
      <c r="Q137">
        <f t="shared" si="9"/>
        <v>10.629999999999995</v>
      </c>
      <c r="R137">
        <f t="shared" si="10"/>
        <v>9.9499999999999886</v>
      </c>
      <c r="S137">
        <f t="shared" si="11"/>
        <v>17.22</v>
      </c>
    </row>
    <row r="138" spans="1:19" x14ac:dyDescent="0.25">
      <c r="A138" t="s">
        <v>54</v>
      </c>
      <c r="B138">
        <v>1</v>
      </c>
      <c r="C138">
        <v>168.9</v>
      </c>
      <c r="D138" t="s">
        <v>297</v>
      </c>
      <c r="E138" t="s">
        <v>298</v>
      </c>
      <c r="F138" t="s">
        <v>298</v>
      </c>
      <c r="G138" t="s">
        <v>298</v>
      </c>
      <c r="H138" t="s">
        <v>299</v>
      </c>
      <c r="I138" t="s">
        <v>298</v>
      </c>
      <c r="J138" s="2">
        <v>0.33</v>
      </c>
      <c r="K138">
        <v>35.197214948706723</v>
      </c>
      <c r="L138">
        <v>164.29</v>
      </c>
      <c r="M138">
        <v>162.18</v>
      </c>
      <c r="N138">
        <v>162.94999999999999</v>
      </c>
      <c r="O138">
        <v>155.02000000000001</v>
      </c>
      <c r="P138">
        <f t="shared" si="8"/>
        <v>4.6100000000000136</v>
      </c>
      <c r="Q138">
        <f t="shared" si="9"/>
        <v>6.7199999999999989</v>
      </c>
      <c r="R138">
        <f t="shared" si="10"/>
        <v>5.9500000000000171</v>
      </c>
      <c r="S138">
        <f t="shared" si="11"/>
        <v>13.879999999999995</v>
      </c>
    </row>
    <row r="139" spans="1:19" x14ac:dyDescent="0.25">
      <c r="A139" t="s">
        <v>54</v>
      </c>
      <c r="B139">
        <v>2</v>
      </c>
      <c r="C139">
        <v>131.69999999999999</v>
      </c>
      <c r="D139" t="s">
        <v>297</v>
      </c>
      <c r="E139" t="s">
        <v>298</v>
      </c>
      <c r="F139" t="s">
        <v>298</v>
      </c>
      <c r="G139" t="s">
        <v>298</v>
      </c>
      <c r="H139" t="s">
        <v>299</v>
      </c>
      <c r="I139" t="s">
        <v>298</v>
      </c>
      <c r="J139" s="2">
        <v>0.04</v>
      </c>
      <c r="K139">
        <v>64.790715810516346</v>
      </c>
      <c r="L139">
        <v>132.36000000000001</v>
      </c>
      <c r="M139">
        <v>130.86000000000001</v>
      </c>
      <c r="N139">
        <v>131.38999999999999</v>
      </c>
      <c r="O139">
        <v>125.43</v>
      </c>
      <c r="P139">
        <f t="shared" si="8"/>
        <v>0.66000000000002501</v>
      </c>
      <c r="Q139">
        <f t="shared" si="9"/>
        <v>0.83999999999997499</v>
      </c>
      <c r="R139">
        <f t="shared" si="10"/>
        <v>0.31000000000000227</v>
      </c>
      <c r="S139">
        <f t="shared" si="11"/>
        <v>6.2699999999999818</v>
      </c>
    </row>
    <row r="140" spans="1:19" x14ac:dyDescent="0.25">
      <c r="A140" t="s">
        <v>54</v>
      </c>
      <c r="B140">
        <v>3</v>
      </c>
      <c r="C140">
        <v>155.80000000000001</v>
      </c>
      <c r="D140" t="s">
        <v>297</v>
      </c>
      <c r="E140" t="s">
        <v>298</v>
      </c>
      <c r="F140" t="s">
        <v>298</v>
      </c>
      <c r="G140" t="s">
        <v>298</v>
      </c>
      <c r="H140" t="s">
        <v>299</v>
      </c>
      <c r="I140" t="s">
        <v>298</v>
      </c>
      <c r="J140" s="2">
        <v>7.0000000000000007E-2</v>
      </c>
      <c r="K140">
        <v>41.495481540683009</v>
      </c>
      <c r="L140">
        <v>157.49</v>
      </c>
      <c r="M140">
        <v>155.52000000000001</v>
      </c>
      <c r="N140">
        <v>156.22999999999999</v>
      </c>
      <c r="O140">
        <v>148.72999999999999</v>
      </c>
      <c r="P140">
        <f t="shared" si="8"/>
        <v>1.6899999999999977</v>
      </c>
      <c r="Q140">
        <f t="shared" si="9"/>
        <v>0.28000000000000114</v>
      </c>
      <c r="R140">
        <f t="shared" si="10"/>
        <v>0.4299999999999784</v>
      </c>
      <c r="S140">
        <f t="shared" si="11"/>
        <v>7.0700000000000216</v>
      </c>
    </row>
    <row r="141" spans="1:19" x14ac:dyDescent="0.25">
      <c r="A141" t="s">
        <v>54</v>
      </c>
      <c r="B141">
        <v>4</v>
      </c>
      <c r="C141">
        <v>102.8</v>
      </c>
      <c r="D141" t="s">
        <v>301</v>
      </c>
      <c r="E141" t="s">
        <v>298</v>
      </c>
      <c r="F141" t="s">
        <v>298</v>
      </c>
      <c r="G141" t="s">
        <v>298</v>
      </c>
      <c r="H141" t="s">
        <v>304</v>
      </c>
      <c r="I141" t="s">
        <v>298</v>
      </c>
      <c r="J141" s="2">
        <v>0.23</v>
      </c>
      <c r="K141">
        <v>92.491780433787952</v>
      </c>
      <c r="L141">
        <v>102.47</v>
      </c>
      <c r="M141">
        <v>101.55</v>
      </c>
      <c r="N141">
        <v>101.85</v>
      </c>
      <c r="O141">
        <v>97.73</v>
      </c>
      <c r="P141">
        <f t="shared" si="8"/>
        <v>0.32999999999999829</v>
      </c>
      <c r="Q141">
        <f t="shared" si="9"/>
        <v>1.25</v>
      </c>
      <c r="R141">
        <f t="shared" si="10"/>
        <v>0.95000000000000284</v>
      </c>
      <c r="S141">
        <f t="shared" si="11"/>
        <v>5.0699999999999932</v>
      </c>
    </row>
    <row r="142" spans="1:19" x14ac:dyDescent="0.25">
      <c r="A142" t="s">
        <v>54</v>
      </c>
      <c r="B142">
        <v>5</v>
      </c>
      <c r="C142">
        <v>58</v>
      </c>
      <c r="D142" t="s">
        <v>301</v>
      </c>
      <c r="E142" t="s">
        <v>298</v>
      </c>
      <c r="F142" t="s">
        <v>298</v>
      </c>
      <c r="G142" t="s">
        <v>298</v>
      </c>
      <c r="H142" t="s">
        <v>299</v>
      </c>
      <c r="I142" t="s">
        <v>298</v>
      </c>
      <c r="J142" s="2">
        <v>0.04</v>
      </c>
      <c r="K142">
        <v>135.46937487074709</v>
      </c>
      <c r="L142">
        <v>56.11</v>
      </c>
      <c r="M142">
        <v>56.06</v>
      </c>
      <c r="N142">
        <v>56.03</v>
      </c>
      <c r="O142">
        <v>54.75</v>
      </c>
      <c r="P142">
        <f t="shared" si="8"/>
        <v>1.8900000000000006</v>
      </c>
      <c r="Q142">
        <f t="shared" si="9"/>
        <v>1.9399999999999977</v>
      </c>
      <c r="R142">
        <f t="shared" si="10"/>
        <v>1.9699999999999989</v>
      </c>
      <c r="S142">
        <f t="shared" si="11"/>
        <v>3.25</v>
      </c>
    </row>
    <row r="143" spans="1:19" x14ac:dyDescent="0.25">
      <c r="A143" t="s">
        <v>54</v>
      </c>
      <c r="B143">
        <v>6</v>
      </c>
      <c r="C143">
        <v>185.7</v>
      </c>
      <c r="D143" t="s">
        <v>297</v>
      </c>
      <c r="E143" t="s">
        <v>298</v>
      </c>
      <c r="F143" t="s">
        <v>298</v>
      </c>
      <c r="G143" t="s">
        <v>298</v>
      </c>
      <c r="H143" t="s">
        <v>299</v>
      </c>
      <c r="I143" t="s">
        <v>298</v>
      </c>
      <c r="J143" s="2">
        <v>0.15</v>
      </c>
      <c r="K143">
        <v>17.305584820702041</v>
      </c>
      <c r="L143">
        <v>183.59</v>
      </c>
      <c r="M143">
        <v>181.12</v>
      </c>
      <c r="N143">
        <v>182.03</v>
      </c>
      <c r="O143">
        <v>172.92</v>
      </c>
      <c r="P143">
        <f t="shared" si="8"/>
        <v>2.1099999999999852</v>
      </c>
      <c r="Q143">
        <f t="shared" si="9"/>
        <v>4.5799999999999841</v>
      </c>
      <c r="R143">
        <f t="shared" si="10"/>
        <v>3.6699999999999875</v>
      </c>
      <c r="S143">
        <f t="shared" si="11"/>
        <v>12.780000000000001</v>
      </c>
    </row>
    <row r="144" spans="1:19" x14ac:dyDescent="0.25">
      <c r="A144" t="s">
        <v>58</v>
      </c>
      <c r="B144">
        <v>1</v>
      </c>
      <c r="C144">
        <v>126.2</v>
      </c>
      <c r="D144" t="s">
        <v>297</v>
      </c>
      <c r="E144" t="s">
        <v>298</v>
      </c>
      <c r="F144" t="s">
        <v>298</v>
      </c>
      <c r="G144" t="s">
        <v>298</v>
      </c>
      <c r="H144" t="s">
        <v>299</v>
      </c>
      <c r="I144" t="s">
        <v>300</v>
      </c>
      <c r="J144" s="2">
        <v>-0.02</v>
      </c>
      <c r="K144">
        <v>73.48922109325261</v>
      </c>
      <c r="L144">
        <v>122.97</v>
      </c>
      <c r="M144">
        <v>121.66</v>
      </c>
      <c r="N144">
        <v>122.12</v>
      </c>
      <c r="O144">
        <v>116.73</v>
      </c>
      <c r="P144">
        <f t="shared" si="8"/>
        <v>3.230000000000004</v>
      </c>
      <c r="Q144">
        <f t="shared" si="9"/>
        <v>4.5400000000000063</v>
      </c>
      <c r="R144">
        <f t="shared" si="10"/>
        <v>4.0799999999999983</v>
      </c>
      <c r="S144">
        <f t="shared" si="11"/>
        <v>9.4699999999999989</v>
      </c>
    </row>
    <row r="145" spans="1:19" x14ac:dyDescent="0.25">
      <c r="A145" t="s">
        <v>58</v>
      </c>
      <c r="B145">
        <v>2</v>
      </c>
      <c r="C145">
        <v>126.3</v>
      </c>
      <c r="D145" t="s">
        <v>297</v>
      </c>
      <c r="E145" t="s">
        <v>298</v>
      </c>
      <c r="F145" t="s">
        <v>298</v>
      </c>
      <c r="G145" t="s">
        <v>298</v>
      </c>
      <c r="H145" t="s">
        <v>299</v>
      </c>
      <c r="I145" t="s">
        <v>300</v>
      </c>
      <c r="J145" s="2">
        <v>0</v>
      </c>
      <c r="K145">
        <v>74.066466548997155</v>
      </c>
      <c r="L145">
        <v>122.35</v>
      </c>
      <c r="M145">
        <v>121.04</v>
      </c>
      <c r="N145">
        <v>121.5</v>
      </c>
      <c r="O145">
        <v>116.16</v>
      </c>
      <c r="P145">
        <f t="shared" si="8"/>
        <v>3.9500000000000028</v>
      </c>
      <c r="Q145">
        <f t="shared" si="9"/>
        <v>5.2599999999999909</v>
      </c>
      <c r="R145">
        <f t="shared" si="10"/>
        <v>4.7999999999999972</v>
      </c>
      <c r="S145">
        <f t="shared" si="11"/>
        <v>10.14</v>
      </c>
    </row>
    <row r="146" spans="1:19" x14ac:dyDescent="0.25">
      <c r="A146" t="s">
        <v>58</v>
      </c>
      <c r="B146">
        <v>3</v>
      </c>
      <c r="C146">
        <v>151.19999999999999</v>
      </c>
      <c r="D146" t="s">
        <v>297</v>
      </c>
      <c r="E146" t="s">
        <v>298</v>
      </c>
      <c r="F146" t="s">
        <v>298</v>
      </c>
      <c r="G146" t="s">
        <v>298</v>
      </c>
      <c r="H146" t="s">
        <v>299</v>
      </c>
      <c r="I146" t="s">
        <v>300</v>
      </c>
      <c r="J146" s="2">
        <v>0.09</v>
      </c>
      <c r="K146">
        <v>49.068935211685272</v>
      </c>
      <c r="L146">
        <v>149.32</v>
      </c>
      <c r="M146">
        <v>147.5</v>
      </c>
      <c r="N146">
        <v>148.16</v>
      </c>
      <c r="O146">
        <v>141.15</v>
      </c>
      <c r="P146">
        <f t="shared" si="8"/>
        <v>1.8799999999999955</v>
      </c>
      <c r="Q146">
        <f t="shared" si="9"/>
        <v>3.6999999999999886</v>
      </c>
      <c r="R146">
        <f t="shared" si="10"/>
        <v>3.039999999999992</v>
      </c>
      <c r="S146">
        <f t="shared" si="11"/>
        <v>10.049999999999983</v>
      </c>
    </row>
    <row r="147" spans="1:19" x14ac:dyDescent="0.25">
      <c r="A147" t="s">
        <v>58</v>
      </c>
      <c r="B147">
        <v>4</v>
      </c>
      <c r="C147">
        <v>152.4</v>
      </c>
      <c r="D147" t="s">
        <v>297</v>
      </c>
      <c r="E147" t="s">
        <v>298</v>
      </c>
      <c r="F147" t="s">
        <v>298</v>
      </c>
      <c r="G147" t="s">
        <v>298</v>
      </c>
      <c r="H147" t="s">
        <v>299</v>
      </c>
      <c r="I147" t="s">
        <v>300</v>
      </c>
      <c r="J147" s="2">
        <v>0.13</v>
      </c>
      <c r="K147">
        <v>46.818154025877668</v>
      </c>
      <c r="L147">
        <v>151.75</v>
      </c>
      <c r="M147">
        <v>149.88</v>
      </c>
      <c r="N147">
        <v>150.56</v>
      </c>
      <c r="O147">
        <v>143.4</v>
      </c>
      <c r="P147">
        <f t="shared" si="8"/>
        <v>0.65000000000000568</v>
      </c>
      <c r="Q147">
        <f t="shared" si="9"/>
        <v>2.5200000000000102</v>
      </c>
      <c r="R147">
        <f t="shared" si="10"/>
        <v>1.8400000000000034</v>
      </c>
      <c r="S147">
        <f t="shared" si="11"/>
        <v>9</v>
      </c>
    </row>
    <row r="148" spans="1:19" x14ac:dyDescent="0.25">
      <c r="A148" t="s">
        <v>58</v>
      </c>
      <c r="B148">
        <v>5</v>
      </c>
      <c r="C148">
        <v>129.80000000000001</v>
      </c>
      <c r="D148" t="s">
        <v>297</v>
      </c>
      <c r="E148" t="s">
        <v>298</v>
      </c>
      <c r="F148" t="s">
        <v>298</v>
      </c>
      <c r="G148" t="s">
        <v>298</v>
      </c>
      <c r="H148" t="s">
        <v>299</v>
      </c>
      <c r="I148" t="s">
        <v>300</v>
      </c>
      <c r="J148" s="2">
        <v>-0.03</v>
      </c>
      <c r="K148">
        <v>65.23265519498554</v>
      </c>
      <c r="L148">
        <v>131.88</v>
      </c>
      <c r="M148">
        <v>130.38999999999999</v>
      </c>
      <c r="N148">
        <v>130.91999999999999</v>
      </c>
      <c r="O148">
        <v>124.99</v>
      </c>
      <c r="P148">
        <f t="shared" si="8"/>
        <v>2.0799999999999841</v>
      </c>
      <c r="Q148">
        <f t="shared" si="9"/>
        <v>0.58999999999997499</v>
      </c>
      <c r="R148">
        <f t="shared" si="10"/>
        <v>1.1199999999999761</v>
      </c>
      <c r="S148">
        <f t="shared" si="11"/>
        <v>4.8100000000000165</v>
      </c>
    </row>
    <row r="149" spans="1:19" x14ac:dyDescent="0.25">
      <c r="A149" t="s">
        <v>58</v>
      </c>
      <c r="B149">
        <v>6</v>
      </c>
      <c r="C149">
        <v>134.19999999999999</v>
      </c>
      <c r="D149" t="s">
        <v>297</v>
      </c>
      <c r="E149" t="s">
        <v>298</v>
      </c>
      <c r="F149" t="s">
        <v>298</v>
      </c>
      <c r="G149" t="s">
        <v>298</v>
      </c>
      <c r="H149" t="s">
        <v>299</v>
      </c>
      <c r="I149" t="s">
        <v>300</v>
      </c>
      <c r="J149" s="2">
        <v>-0.06</v>
      </c>
      <c r="K149">
        <v>67.524583167258584</v>
      </c>
      <c r="L149">
        <v>129.41</v>
      </c>
      <c r="M149">
        <v>127.97</v>
      </c>
      <c r="N149">
        <v>128.47999999999999</v>
      </c>
      <c r="O149">
        <v>122.7</v>
      </c>
      <c r="P149">
        <f t="shared" si="8"/>
        <v>4.789999999999992</v>
      </c>
      <c r="Q149">
        <f t="shared" si="9"/>
        <v>6.2299999999999898</v>
      </c>
      <c r="R149">
        <f t="shared" si="10"/>
        <v>5.7199999999999989</v>
      </c>
      <c r="S149">
        <f t="shared" si="11"/>
        <v>11.499999999999986</v>
      </c>
    </row>
    <row r="150" spans="1:19" x14ac:dyDescent="0.25">
      <c r="A150" t="s">
        <v>58</v>
      </c>
      <c r="B150">
        <v>7</v>
      </c>
      <c r="C150">
        <v>133</v>
      </c>
      <c r="D150" t="s">
        <v>297</v>
      </c>
      <c r="E150" t="s">
        <v>298</v>
      </c>
      <c r="F150" t="s">
        <v>298</v>
      </c>
      <c r="G150" t="s">
        <v>298</v>
      </c>
      <c r="H150" t="s">
        <v>299</v>
      </c>
      <c r="I150" t="s">
        <v>300</v>
      </c>
      <c r="J150" s="2">
        <v>-0.06</v>
      </c>
      <c r="K150">
        <v>67.710900674000101</v>
      </c>
      <c r="L150">
        <v>129.21</v>
      </c>
      <c r="M150">
        <v>127.77</v>
      </c>
      <c r="N150">
        <v>128.28</v>
      </c>
      <c r="O150">
        <v>122.51</v>
      </c>
      <c r="P150">
        <f t="shared" si="8"/>
        <v>3.789999999999992</v>
      </c>
      <c r="Q150">
        <f t="shared" si="9"/>
        <v>5.230000000000004</v>
      </c>
      <c r="R150">
        <f t="shared" si="10"/>
        <v>4.7199999999999989</v>
      </c>
      <c r="S150">
        <f t="shared" si="11"/>
        <v>10.489999999999995</v>
      </c>
    </row>
    <row r="151" spans="1:19" x14ac:dyDescent="0.25">
      <c r="A151" t="s">
        <v>58</v>
      </c>
      <c r="B151">
        <v>8</v>
      </c>
      <c r="C151">
        <v>129.5</v>
      </c>
      <c r="D151" t="s">
        <v>297</v>
      </c>
      <c r="E151" t="s">
        <v>298</v>
      </c>
      <c r="F151" t="s">
        <v>298</v>
      </c>
      <c r="G151" t="s">
        <v>298</v>
      </c>
      <c r="H151" t="s">
        <v>299</v>
      </c>
      <c r="I151" t="s">
        <v>300</v>
      </c>
      <c r="J151" s="2">
        <v>-0.05</v>
      </c>
      <c r="K151">
        <v>68.846807355559974</v>
      </c>
      <c r="L151">
        <v>127.98</v>
      </c>
      <c r="M151">
        <v>126.57</v>
      </c>
      <c r="N151">
        <v>127.07</v>
      </c>
      <c r="O151">
        <v>121.37</v>
      </c>
      <c r="P151">
        <f t="shared" si="8"/>
        <v>1.519999999999996</v>
      </c>
      <c r="Q151">
        <f t="shared" si="9"/>
        <v>2.9300000000000068</v>
      </c>
      <c r="R151">
        <f t="shared" si="10"/>
        <v>2.4300000000000068</v>
      </c>
      <c r="S151">
        <f t="shared" si="11"/>
        <v>8.1299999999999955</v>
      </c>
    </row>
    <row r="152" spans="1:19" x14ac:dyDescent="0.25">
      <c r="A152" t="s">
        <v>58</v>
      </c>
      <c r="B152">
        <v>9</v>
      </c>
      <c r="C152">
        <v>193.6</v>
      </c>
      <c r="D152" t="s">
        <v>297</v>
      </c>
      <c r="E152" t="s">
        <v>298</v>
      </c>
      <c r="F152" t="s">
        <v>298</v>
      </c>
      <c r="G152" t="s">
        <v>298</v>
      </c>
      <c r="H152" t="s">
        <v>299</v>
      </c>
      <c r="I152" t="s">
        <v>298</v>
      </c>
      <c r="J152" s="2">
        <v>0.21</v>
      </c>
      <c r="K152">
        <v>8.7946942445787784</v>
      </c>
      <c r="L152">
        <v>192.77</v>
      </c>
      <c r="M152">
        <v>190.12</v>
      </c>
      <c r="N152">
        <v>191.1</v>
      </c>
      <c r="O152">
        <v>181.43</v>
      </c>
      <c r="P152">
        <f t="shared" si="8"/>
        <v>0.82999999999998408</v>
      </c>
      <c r="Q152">
        <f t="shared" si="9"/>
        <v>3.4799999999999898</v>
      </c>
      <c r="R152">
        <f t="shared" si="10"/>
        <v>2.5</v>
      </c>
      <c r="S152">
        <f t="shared" si="11"/>
        <v>12.169999999999987</v>
      </c>
    </row>
    <row r="153" spans="1:19" x14ac:dyDescent="0.25">
      <c r="A153" t="s">
        <v>58</v>
      </c>
      <c r="B153">
        <v>10</v>
      </c>
      <c r="C153">
        <v>137</v>
      </c>
      <c r="D153" t="s">
        <v>297</v>
      </c>
      <c r="E153" t="s">
        <v>298</v>
      </c>
      <c r="F153" t="s">
        <v>298</v>
      </c>
      <c r="G153" t="s">
        <v>298</v>
      </c>
      <c r="H153" t="s">
        <v>299</v>
      </c>
      <c r="I153" t="s">
        <v>300</v>
      </c>
      <c r="J153" s="2">
        <v>0.02</v>
      </c>
      <c r="K153">
        <v>62.282175136608558</v>
      </c>
      <c r="L153">
        <v>135.07</v>
      </c>
      <c r="M153">
        <v>133.52000000000001</v>
      </c>
      <c r="N153">
        <v>134.07</v>
      </c>
      <c r="O153">
        <v>127.94</v>
      </c>
      <c r="P153">
        <f t="shared" si="8"/>
        <v>1.9300000000000068</v>
      </c>
      <c r="Q153">
        <f t="shared" si="9"/>
        <v>3.4799999999999898</v>
      </c>
      <c r="R153">
        <f t="shared" si="10"/>
        <v>2.9300000000000068</v>
      </c>
      <c r="S153">
        <f t="shared" si="11"/>
        <v>9.0600000000000023</v>
      </c>
    </row>
    <row r="154" spans="1:19" x14ac:dyDescent="0.25">
      <c r="A154" t="s">
        <v>58</v>
      </c>
      <c r="B154">
        <v>11</v>
      </c>
      <c r="C154">
        <v>131.80000000000001</v>
      </c>
      <c r="D154" t="s">
        <v>297</v>
      </c>
      <c r="E154" t="s">
        <v>298</v>
      </c>
      <c r="F154" t="s">
        <v>298</v>
      </c>
      <c r="G154" t="s">
        <v>298</v>
      </c>
      <c r="H154" t="s">
        <v>299</v>
      </c>
      <c r="I154" t="s">
        <v>300</v>
      </c>
      <c r="J154" s="2">
        <v>-0.05</v>
      </c>
      <c r="K154">
        <v>66.792673583792023</v>
      </c>
      <c r="L154">
        <v>130.19999999999999</v>
      </c>
      <c r="M154">
        <v>128.74</v>
      </c>
      <c r="N154">
        <v>129.26</v>
      </c>
      <c r="O154">
        <v>123.43</v>
      </c>
      <c r="P154">
        <f t="shared" si="8"/>
        <v>1.6000000000000227</v>
      </c>
      <c r="Q154">
        <f t="shared" si="9"/>
        <v>3.0600000000000023</v>
      </c>
      <c r="R154">
        <f t="shared" si="10"/>
        <v>2.5400000000000205</v>
      </c>
      <c r="S154">
        <f t="shared" si="11"/>
        <v>8.3700000000000045</v>
      </c>
    </row>
    <row r="155" spans="1:19" x14ac:dyDescent="0.25">
      <c r="A155" t="s">
        <v>58</v>
      </c>
      <c r="B155">
        <v>12</v>
      </c>
      <c r="C155">
        <v>129.30000000000001</v>
      </c>
      <c r="D155" t="s">
        <v>297</v>
      </c>
      <c r="E155" t="s">
        <v>298</v>
      </c>
      <c r="F155" t="s">
        <v>298</v>
      </c>
      <c r="G155" t="s">
        <v>298</v>
      </c>
      <c r="H155" t="s">
        <v>299</v>
      </c>
      <c r="I155" t="s">
        <v>300</v>
      </c>
      <c r="J155" s="2">
        <v>-0.06</v>
      </c>
      <c r="K155">
        <v>70.685310406979639</v>
      </c>
      <c r="L155">
        <v>126</v>
      </c>
      <c r="M155">
        <v>124.62</v>
      </c>
      <c r="N155">
        <v>125.11</v>
      </c>
      <c r="O155">
        <v>119.54</v>
      </c>
      <c r="P155">
        <f t="shared" si="8"/>
        <v>3.3000000000000114</v>
      </c>
      <c r="Q155">
        <f t="shared" si="9"/>
        <v>4.6800000000000068</v>
      </c>
      <c r="R155">
        <f t="shared" si="10"/>
        <v>4.1900000000000119</v>
      </c>
      <c r="S155">
        <f t="shared" si="11"/>
        <v>9.7600000000000051</v>
      </c>
    </row>
    <row r="156" spans="1:19" x14ac:dyDescent="0.25">
      <c r="A156" t="s">
        <v>58</v>
      </c>
      <c r="B156">
        <v>13</v>
      </c>
      <c r="C156">
        <v>134.30000000000001</v>
      </c>
      <c r="D156" t="s">
        <v>297</v>
      </c>
      <c r="E156" t="s">
        <v>298</v>
      </c>
      <c r="F156" t="s">
        <v>298</v>
      </c>
      <c r="G156" t="s">
        <v>298</v>
      </c>
      <c r="H156" t="s">
        <v>299</v>
      </c>
      <c r="I156" t="s">
        <v>300</v>
      </c>
      <c r="J156" s="2">
        <v>-0.06</v>
      </c>
      <c r="K156">
        <v>66.337029349038957</v>
      </c>
      <c r="L156">
        <v>130.69</v>
      </c>
      <c r="M156">
        <v>129.22999999999999</v>
      </c>
      <c r="N156">
        <v>129.74</v>
      </c>
      <c r="O156">
        <v>123.88</v>
      </c>
      <c r="P156">
        <f t="shared" si="8"/>
        <v>3.6100000000000136</v>
      </c>
      <c r="Q156">
        <f t="shared" si="9"/>
        <v>5.0700000000000216</v>
      </c>
      <c r="R156">
        <f t="shared" si="10"/>
        <v>4.5600000000000023</v>
      </c>
      <c r="S156">
        <f t="shared" si="11"/>
        <v>10.420000000000016</v>
      </c>
    </row>
    <row r="157" spans="1:19" x14ac:dyDescent="0.25">
      <c r="A157" t="s">
        <v>58</v>
      </c>
      <c r="B157">
        <v>14</v>
      </c>
      <c r="C157">
        <v>129.30000000000001</v>
      </c>
      <c r="D157" t="s">
        <v>297</v>
      </c>
      <c r="E157" t="s">
        <v>298</v>
      </c>
      <c r="F157" t="s">
        <v>298</v>
      </c>
      <c r="G157" t="s">
        <v>298</v>
      </c>
      <c r="H157" t="s">
        <v>299</v>
      </c>
      <c r="I157" t="s">
        <v>300</v>
      </c>
      <c r="J157" s="2">
        <v>-0.06</v>
      </c>
      <c r="K157">
        <v>71.493460972863645</v>
      </c>
      <c r="L157">
        <v>125.13</v>
      </c>
      <c r="M157">
        <v>123.77</v>
      </c>
      <c r="N157">
        <v>124.24</v>
      </c>
      <c r="O157">
        <v>118.73</v>
      </c>
      <c r="P157">
        <f t="shared" si="8"/>
        <v>4.1700000000000159</v>
      </c>
      <c r="Q157">
        <f t="shared" si="9"/>
        <v>5.5300000000000153</v>
      </c>
      <c r="R157">
        <f t="shared" si="10"/>
        <v>5.0600000000000165</v>
      </c>
      <c r="S157">
        <f t="shared" si="11"/>
        <v>10.570000000000007</v>
      </c>
    </row>
    <row r="158" spans="1:19" x14ac:dyDescent="0.25">
      <c r="A158" t="s">
        <v>58</v>
      </c>
      <c r="B158">
        <v>15</v>
      </c>
      <c r="C158">
        <v>131.80000000000001</v>
      </c>
      <c r="D158" t="s">
        <v>297</v>
      </c>
      <c r="E158" t="s">
        <v>298</v>
      </c>
      <c r="F158" t="s">
        <v>298</v>
      </c>
      <c r="G158" t="s">
        <v>298</v>
      </c>
      <c r="H158" t="s">
        <v>299</v>
      </c>
      <c r="I158" t="s">
        <v>300</v>
      </c>
      <c r="J158" s="2">
        <v>-0.05</v>
      </c>
      <c r="K158">
        <v>63.51695021536279</v>
      </c>
      <c r="L158">
        <v>133.72999999999999</v>
      </c>
      <c r="M158">
        <v>132.21</v>
      </c>
      <c r="N158">
        <v>132.75</v>
      </c>
      <c r="O158">
        <v>126.7</v>
      </c>
      <c r="P158">
        <f t="shared" si="8"/>
        <v>1.9299999999999784</v>
      </c>
      <c r="Q158">
        <f t="shared" si="9"/>
        <v>0.40999999999999659</v>
      </c>
      <c r="R158">
        <f t="shared" si="10"/>
        <v>0.94999999999998863</v>
      </c>
      <c r="S158">
        <f t="shared" si="11"/>
        <v>5.1000000000000085</v>
      </c>
    </row>
    <row r="159" spans="1:19" x14ac:dyDescent="0.25">
      <c r="A159" t="s">
        <v>62</v>
      </c>
      <c r="B159">
        <v>1</v>
      </c>
      <c r="C159">
        <v>25.8</v>
      </c>
      <c r="D159" t="s">
        <v>301</v>
      </c>
      <c r="E159" t="s">
        <v>298</v>
      </c>
      <c r="F159" t="s">
        <v>298</v>
      </c>
      <c r="G159" t="s">
        <v>298</v>
      </c>
      <c r="H159" t="s">
        <v>299</v>
      </c>
      <c r="I159" t="s">
        <v>298</v>
      </c>
      <c r="J159" s="2">
        <v>-0.04</v>
      </c>
      <c r="K159">
        <v>164.28460566941399</v>
      </c>
      <c r="L159">
        <v>25.02</v>
      </c>
      <c r="M159">
        <v>25.57</v>
      </c>
      <c r="N159">
        <v>25.3</v>
      </c>
      <c r="O159">
        <v>25.94</v>
      </c>
      <c r="P159">
        <f t="shared" si="8"/>
        <v>0.78000000000000114</v>
      </c>
      <c r="Q159">
        <f t="shared" si="9"/>
        <v>0.23000000000000043</v>
      </c>
      <c r="R159">
        <f t="shared" si="10"/>
        <v>0.5</v>
      </c>
      <c r="S159">
        <f t="shared" si="11"/>
        <v>0.14000000000000057</v>
      </c>
    </row>
    <row r="160" spans="1:19" x14ac:dyDescent="0.25">
      <c r="A160" t="s">
        <v>62</v>
      </c>
      <c r="B160">
        <v>2</v>
      </c>
      <c r="C160">
        <v>127.9</v>
      </c>
      <c r="D160" t="s">
        <v>297</v>
      </c>
      <c r="E160" t="s">
        <v>298</v>
      </c>
      <c r="F160" t="s">
        <v>298</v>
      </c>
      <c r="G160" t="s">
        <v>298</v>
      </c>
      <c r="H160" t="s">
        <v>299</v>
      </c>
      <c r="I160" t="s">
        <v>298</v>
      </c>
      <c r="J160" s="2">
        <v>-0.09</v>
      </c>
      <c r="K160">
        <v>68.319270961893309</v>
      </c>
      <c r="L160">
        <v>128.55000000000001</v>
      </c>
      <c r="M160">
        <v>127.13</v>
      </c>
      <c r="N160">
        <v>127.63</v>
      </c>
      <c r="O160">
        <v>121.9</v>
      </c>
      <c r="P160">
        <f t="shared" si="8"/>
        <v>0.65000000000000568</v>
      </c>
      <c r="Q160">
        <f t="shared" si="9"/>
        <v>0.77000000000001023</v>
      </c>
      <c r="R160">
        <f t="shared" si="10"/>
        <v>0.27000000000001023</v>
      </c>
      <c r="S160">
        <f t="shared" si="11"/>
        <v>6</v>
      </c>
    </row>
    <row r="161" spans="1:19" x14ac:dyDescent="0.25">
      <c r="A161" t="s">
        <v>62</v>
      </c>
      <c r="B161">
        <v>3</v>
      </c>
      <c r="C161">
        <v>129.80000000000001</v>
      </c>
      <c r="D161" t="s">
        <v>297</v>
      </c>
      <c r="E161" t="s">
        <v>298</v>
      </c>
      <c r="F161" t="s">
        <v>298</v>
      </c>
      <c r="G161" t="s">
        <v>298</v>
      </c>
      <c r="H161" t="s">
        <v>299</v>
      </c>
      <c r="I161" t="s">
        <v>298</v>
      </c>
      <c r="J161" s="2">
        <v>-0.08</v>
      </c>
      <c r="K161">
        <v>65.201956837479031</v>
      </c>
      <c r="L161">
        <v>131.91999999999999</v>
      </c>
      <c r="M161">
        <v>130.43</v>
      </c>
      <c r="N161">
        <v>130.94999999999999</v>
      </c>
      <c r="O161">
        <v>125.02</v>
      </c>
      <c r="P161">
        <f t="shared" si="8"/>
        <v>2.1199999999999761</v>
      </c>
      <c r="Q161">
        <f t="shared" si="9"/>
        <v>0.62999999999999545</v>
      </c>
      <c r="R161">
        <f t="shared" si="10"/>
        <v>1.1499999999999773</v>
      </c>
      <c r="S161">
        <f t="shared" si="11"/>
        <v>4.7800000000000153</v>
      </c>
    </row>
    <row r="162" spans="1:19" x14ac:dyDescent="0.25">
      <c r="A162" t="s">
        <v>62</v>
      </c>
      <c r="B162">
        <v>4</v>
      </c>
      <c r="C162">
        <v>32</v>
      </c>
      <c r="D162" t="s">
        <v>301</v>
      </c>
      <c r="E162" t="s">
        <v>298</v>
      </c>
      <c r="F162" t="s">
        <v>298</v>
      </c>
      <c r="G162" t="s">
        <v>298</v>
      </c>
      <c r="H162" t="s">
        <v>305</v>
      </c>
      <c r="I162" t="s">
        <v>298</v>
      </c>
      <c r="J162" s="2">
        <v>-0.01</v>
      </c>
      <c r="K162">
        <v>157.91283419320149</v>
      </c>
      <c r="L162">
        <v>31.89</v>
      </c>
      <c r="M162">
        <v>32.31</v>
      </c>
      <c r="N162">
        <v>32.090000000000003</v>
      </c>
      <c r="O162">
        <v>32.31</v>
      </c>
      <c r="P162">
        <f t="shared" si="8"/>
        <v>0.10999999999999943</v>
      </c>
      <c r="Q162">
        <f t="shared" si="9"/>
        <v>0.31000000000000227</v>
      </c>
      <c r="R162">
        <f t="shared" si="10"/>
        <v>9.0000000000003411E-2</v>
      </c>
      <c r="S162">
        <f t="shared" si="11"/>
        <v>0.31000000000000227</v>
      </c>
    </row>
    <row r="163" spans="1:19" x14ac:dyDescent="0.25">
      <c r="A163" t="s">
        <v>62</v>
      </c>
      <c r="B163">
        <v>5</v>
      </c>
      <c r="C163">
        <v>28.6</v>
      </c>
      <c r="D163" t="s">
        <v>301</v>
      </c>
      <c r="E163" t="s">
        <v>298</v>
      </c>
      <c r="F163" t="s">
        <v>298</v>
      </c>
      <c r="G163" t="s">
        <v>298</v>
      </c>
      <c r="H163" t="s">
        <v>299</v>
      </c>
      <c r="I163" t="s">
        <v>298</v>
      </c>
      <c r="J163" s="2">
        <v>-0.05</v>
      </c>
      <c r="K163">
        <v>161.46700842015699</v>
      </c>
      <c r="L163">
        <v>28.06</v>
      </c>
      <c r="M163">
        <v>28.55</v>
      </c>
      <c r="N163">
        <v>28.3</v>
      </c>
      <c r="O163">
        <v>28.75</v>
      </c>
      <c r="P163">
        <f t="shared" si="8"/>
        <v>0.5400000000000027</v>
      </c>
      <c r="Q163">
        <f t="shared" si="9"/>
        <v>5.0000000000000711E-2</v>
      </c>
      <c r="R163">
        <f t="shared" si="10"/>
        <v>0.30000000000000071</v>
      </c>
      <c r="S163">
        <f t="shared" si="11"/>
        <v>0.14999999999999858</v>
      </c>
    </row>
    <row r="164" spans="1:19" x14ac:dyDescent="0.25">
      <c r="A164" t="s">
        <v>62</v>
      </c>
      <c r="B164">
        <v>6</v>
      </c>
      <c r="C164">
        <v>20.7</v>
      </c>
      <c r="D164" t="s">
        <v>301</v>
      </c>
      <c r="E164" t="s">
        <v>298</v>
      </c>
      <c r="F164" t="s">
        <v>298</v>
      </c>
      <c r="G164" t="s">
        <v>298</v>
      </c>
      <c r="H164" t="s">
        <v>299</v>
      </c>
      <c r="I164" t="s">
        <v>298</v>
      </c>
      <c r="J164" s="2">
        <v>-0.05</v>
      </c>
      <c r="K164">
        <v>167.4699681604875</v>
      </c>
      <c r="L164">
        <v>21.58</v>
      </c>
      <c r="M164">
        <v>22.19</v>
      </c>
      <c r="N164">
        <v>21.9</v>
      </c>
      <c r="O164">
        <v>22.75</v>
      </c>
      <c r="P164">
        <f t="shared" si="8"/>
        <v>0.87999999999999901</v>
      </c>
      <c r="Q164">
        <f t="shared" si="9"/>
        <v>1.490000000000002</v>
      </c>
      <c r="R164">
        <f t="shared" si="10"/>
        <v>1.1999999999999993</v>
      </c>
      <c r="S164">
        <f t="shared" si="11"/>
        <v>2.0500000000000007</v>
      </c>
    </row>
    <row r="165" spans="1:19" x14ac:dyDescent="0.25">
      <c r="A165" t="s">
        <v>62</v>
      </c>
      <c r="B165">
        <v>7</v>
      </c>
      <c r="C165">
        <v>40.4</v>
      </c>
      <c r="D165" t="s">
        <v>301</v>
      </c>
      <c r="E165" t="s">
        <v>298</v>
      </c>
      <c r="F165" t="s">
        <v>298</v>
      </c>
      <c r="G165" t="s">
        <v>298</v>
      </c>
      <c r="H165" t="s">
        <v>299</v>
      </c>
      <c r="I165" t="s">
        <v>298</v>
      </c>
      <c r="J165" s="2">
        <v>0.05</v>
      </c>
      <c r="K165">
        <v>151.16236054518791</v>
      </c>
      <c r="L165">
        <v>39.18</v>
      </c>
      <c r="M165">
        <v>39.450000000000003</v>
      </c>
      <c r="N165">
        <v>39.29</v>
      </c>
      <c r="O165">
        <v>39.06</v>
      </c>
      <c r="P165">
        <f t="shared" si="8"/>
        <v>1.2199999999999989</v>
      </c>
      <c r="Q165">
        <f t="shared" si="9"/>
        <v>0.94999999999999574</v>
      </c>
      <c r="R165">
        <f t="shared" si="10"/>
        <v>1.1099999999999994</v>
      </c>
      <c r="S165">
        <f t="shared" si="11"/>
        <v>1.3399999999999963</v>
      </c>
    </row>
    <row r="166" spans="1:19" x14ac:dyDescent="0.25">
      <c r="A166" t="s">
        <v>62</v>
      </c>
      <c r="B166">
        <v>8</v>
      </c>
      <c r="C166">
        <v>172.9</v>
      </c>
      <c r="D166" t="s">
        <v>297</v>
      </c>
      <c r="E166" t="s">
        <v>298</v>
      </c>
      <c r="F166" t="s">
        <v>298</v>
      </c>
      <c r="G166" t="s">
        <v>298</v>
      </c>
      <c r="H166" t="s">
        <v>299</v>
      </c>
      <c r="I166" t="s">
        <v>298</v>
      </c>
      <c r="J166" s="2">
        <v>0.31</v>
      </c>
      <c r="K166">
        <v>30.245341987270631</v>
      </c>
      <c r="L166">
        <v>169.63</v>
      </c>
      <c r="M166">
        <v>167.42</v>
      </c>
      <c r="N166">
        <v>168.23</v>
      </c>
      <c r="O166">
        <v>159.97999999999999</v>
      </c>
      <c r="P166">
        <f t="shared" si="8"/>
        <v>3.2700000000000102</v>
      </c>
      <c r="Q166">
        <f t="shared" si="9"/>
        <v>5.4800000000000182</v>
      </c>
      <c r="R166">
        <f t="shared" si="10"/>
        <v>4.6700000000000159</v>
      </c>
      <c r="S166">
        <f t="shared" si="11"/>
        <v>12.920000000000016</v>
      </c>
    </row>
    <row r="167" spans="1:19" x14ac:dyDescent="0.25">
      <c r="A167" t="s">
        <v>62</v>
      </c>
      <c r="B167">
        <v>9</v>
      </c>
      <c r="C167">
        <v>51.1</v>
      </c>
      <c r="D167" t="s">
        <v>301</v>
      </c>
      <c r="E167" t="s">
        <v>298</v>
      </c>
      <c r="F167" t="s">
        <v>298</v>
      </c>
      <c r="G167" t="s">
        <v>298</v>
      </c>
      <c r="H167" t="s">
        <v>299</v>
      </c>
      <c r="I167" t="s">
        <v>298</v>
      </c>
      <c r="J167" s="2">
        <v>0.08</v>
      </c>
      <c r="K167">
        <v>141.63627581306719</v>
      </c>
      <c r="L167">
        <v>49.45</v>
      </c>
      <c r="M167">
        <v>49.53</v>
      </c>
      <c r="N167">
        <v>49.45</v>
      </c>
      <c r="O167">
        <v>48.59</v>
      </c>
      <c r="P167">
        <f t="shared" si="8"/>
        <v>1.6499999999999986</v>
      </c>
      <c r="Q167">
        <f t="shared" si="9"/>
        <v>1.5700000000000003</v>
      </c>
      <c r="R167">
        <f t="shared" si="10"/>
        <v>1.6499999999999986</v>
      </c>
      <c r="S167">
        <f t="shared" si="11"/>
        <v>2.509999999999998</v>
      </c>
    </row>
    <row r="168" spans="1:19" x14ac:dyDescent="0.25">
      <c r="A168" t="s">
        <v>66</v>
      </c>
      <c r="B168">
        <v>1</v>
      </c>
      <c r="C168">
        <v>155</v>
      </c>
      <c r="D168" t="s">
        <v>297</v>
      </c>
      <c r="E168" t="s">
        <v>298</v>
      </c>
      <c r="F168" t="s">
        <v>298</v>
      </c>
      <c r="G168" t="s">
        <v>298</v>
      </c>
      <c r="H168" t="s">
        <v>299</v>
      </c>
      <c r="I168" t="s">
        <v>300</v>
      </c>
      <c r="J168" s="2">
        <v>0.11</v>
      </c>
      <c r="K168">
        <v>41.904355503150789</v>
      </c>
      <c r="L168">
        <v>157.05000000000001</v>
      </c>
      <c r="M168">
        <v>155.08000000000001</v>
      </c>
      <c r="N168">
        <v>155.80000000000001</v>
      </c>
      <c r="O168">
        <v>148.32</v>
      </c>
      <c r="P168">
        <f t="shared" si="8"/>
        <v>2.0500000000000114</v>
      </c>
      <c r="Q168">
        <f t="shared" si="9"/>
        <v>8.0000000000012506E-2</v>
      </c>
      <c r="R168">
        <f t="shared" si="10"/>
        <v>0.80000000000001137</v>
      </c>
      <c r="S168">
        <f t="shared" si="11"/>
        <v>6.6800000000000068</v>
      </c>
    </row>
    <row r="169" spans="1:19" x14ac:dyDescent="0.25">
      <c r="A169" t="s">
        <v>66</v>
      </c>
      <c r="B169">
        <v>2</v>
      </c>
      <c r="C169">
        <v>112.9</v>
      </c>
      <c r="D169" t="s">
        <v>297</v>
      </c>
      <c r="E169" t="s">
        <v>302</v>
      </c>
      <c r="F169" t="s">
        <v>298</v>
      </c>
      <c r="G169" t="s">
        <v>298</v>
      </c>
      <c r="H169" t="s">
        <v>299</v>
      </c>
      <c r="I169" t="s">
        <v>300</v>
      </c>
      <c r="J169" s="2">
        <v>0.06</v>
      </c>
      <c r="K169">
        <v>79.411941764168375</v>
      </c>
      <c r="L169">
        <v>116.58</v>
      </c>
      <c r="M169">
        <v>115.39</v>
      </c>
      <c r="N169">
        <v>115.8</v>
      </c>
      <c r="O169">
        <v>110.81</v>
      </c>
      <c r="P169">
        <f t="shared" si="8"/>
        <v>3.6799999999999926</v>
      </c>
      <c r="Q169">
        <f t="shared" si="9"/>
        <v>2.4899999999999949</v>
      </c>
      <c r="R169">
        <f t="shared" si="10"/>
        <v>2.8999999999999915</v>
      </c>
      <c r="S169">
        <f t="shared" si="11"/>
        <v>2.0900000000000034</v>
      </c>
    </row>
    <row r="170" spans="1:19" x14ac:dyDescent="0.25">
      <c r="A170" t="s">
        <v>66</v>
      </c>
      <c r="B170">
        <v>3</v>
      </c>
      <c r="C170">
        <v>110</v>
      </c>
      <c r="D170" t="s">
        <v>297</v>
      </c>
      <c r="E170" t="s">
        <v>298</v>
      </c>
      <c r="F170" t="s">
        <v>298</v>
      </c>
      <c r="G170" t="s">
        <v>298</v>
      </c>
      <c r="H170" t="s">
        <v>299</v>
      </c>
      <c r="I170" t="s">
        <v>300</v>
      </c>
      <c r="J170" s="2">
        <v>-0.01</v>
      </c>
      <c r="K170">
        <v>83.669126902290202</v>
      </c>
      <c r="L170">
        <v>111.99</v>
      </c>
      <c r="M170">
        <v>110.88</v>
      </c>
      <c r="N170">
        <v>111.26</v>
      </c>
      <c r="O170">
        <v>106.55</v>
      </c>
      <c r="P170">
        <f t="shared" si="8"/>
        <v>1.9899999999999949</v>
      </c>
      <c r="Q170">
        <f t="shared" si="9"/>
        <v>0.87999999999999545</v>
      </c>
      <c r="R170">
        <f t="shared" si="10"/>
        <v>1.2600000000000051</v>
      </c>
      <c r="S170">
        <f t="shared" si="11"/>
        <v>3.4500000000000028</v>
      </c>
    </row>
    <row r="171" spans="1:19" x14ac:dyDescent="0.25">
      <c r="A171" t="s">
        <v>66</v>
      </c>
      <c r="B171">
        <v>4</v>
      </c>
      <c r="C171">
        <v>150.19999999999999</v>
      </c>
      <c r="D171" t="s">
        <v>297</v>
      </c>
      <c r="E171" t="s">
        <v>298</v>
      </c>
      <c r="F171" t="s">
        <v>298</v>
      </c>
      <c r="G171" t="s">
        <v>298</v>
      </c>
      <c r="H171" t="s">
        <v>299</v>
      </c>
      <c r="I171" t="s">
        <v>300</v>
      </c>
      <c r="J171" s="2">
        <v>0.1</v>
      </c>
      <c r="K171">
        <v>49.961416136313943</v>
      </c>
      <c r="L171">
        <v>148.36000000000001</v>
      </c>
      <c r="M171">
        <v>146.56</v>
      </c>
      <c r="N171">
        <v>147.19999999999999</v>
      </c>
      <c r="O171">
        <v>140.26</v>
      </c>
      <c r="P171">
        <f t="shared" si="8"/>
        <v>1.839999999999975</v>
      </c>
      <c r="Q171">
        <f t="shared" si="9"/>
        <v>3.6399999999999864</v>
      </c>
      <c r="R171">
        <f t="shared" si="10"/>
        <v>3</v>
      </c>
      <c r="S171">
        <f t="shared" si="11"/>
        <v>9.9399999999999977</v>
      </c>
    </row>
    <row r="172" spans="1:19" x14ac:dyDescent="0.25">
      <c r="A172" t="s">
        <v>66</v>
      </c>
      <c r="B172">
        <v>5</v>
      </c>
      <c r="C172">
        <v>13.3</v>
      </c>
      <c r="D172" t="s">
        <v>301</v>
      </c>
      <c r="E172" t="s">
        <v>298</v>
      </c>
      <c r="F172" t="s">
        <v>298</v>
      </c>
      <c r="G172" t="s">
        <v>298</v>
      </c>
      <c r="H172" t="s">
        <v>299</v>
      </c>
      <c r="I172" t="s">
        <v>298</v>
      </c>
      <c r="J172" s="2">
        <v>-0.01</v>
      </c>
      <c r="K172">
        <v>177.2484086853442</v>
      </c>
      <c r="L172">
        <v>11.03</v>
      </c>
      <c r="M172">
        <v>11.85</v>
      </c>
      <c r="N172">
        <v>11.48</v>
      </c>
      <c r="O172">
        <v>12.97</v>
      </c>
      <c r="P172">
        <f t="shared" si="8"/>
        <v>2.2700000000000014</v>
      </c>
      <c r="Q172">
        <f t="shared" si="9"/>
        <v>1.4500000000000011</v>
      </c>
      <c r="R172">
        <f t="shared" si="10"/>
        <v>1.8200000000000003</v>
      </c>
      <c r="S172">
        <f t="shared" si="11"/>
        <v>0.33000000000000007</v>
      </c>
    </row>
    <row r="173" spans="1:19" x14ac:dyDescent="0.25">
      <c r="A173" t="s">
        <v>66</v>
      </c>
      <c r="B173">
        <v>6</v>
      </c>
      <c r="C173">
        <v>112.9</v>
      </c>
      <c r="D173" t="s">
        <v>297</v>
      </c>
      <c r="E173" t="s">
        <v>302</v>
      </c>
      <c r="F173" t="s">
        <v>298</v>
      </c>
      <c r="G173" t="s">
        <v>298</v>
      </c>
      <c r="H173" t="s">
        <v>299</v>
      </c>
      <c r="I173" t="s">
        <v>300</v>
      </c>
      <c r="J173" s="2">
        <v>0.06</v>
      </c>
      <c r="K173">
        <v>79.418504426096703</v>
      </c>
      <c r="L173">
        <v>116.58</v>
      </c>
      <c r="M173">
        <v>115.38</v>
      </c>
      <c r="N173">
        <v>115.79</v>
      </c>
      <c r="O173">
        <v>110.8</v>
      </c>
      <c r="P173">
        <f t="shared" si="8"/>
        <v>3.6799999999999926</v>
      </c>
      <c r="Q173">
        <f t="shared" si="9"/>
        <v>2.4799999999999898</v>
      </c>
      <c r="R173">
        <f t="shared" si="10"/>
        <v>2.8900000000000006</v>
      </c>
      <c r="S173">
        <f t="shared" si="11"/>
        <v>2.1000000000000085</v>
      </c>
    </row>
    <row r="174" spans="1:19" x14ac:dyDescent="0.25">
      <c r="A174" t="s">
        <v>66</v>
      </c>
      <c r="B174">
        <v>7</v>
      </c>
      <c r="C174">
        <v>110</v>
      </c>
      <c r="D174" t="s">
        <v>297</v>
      </c>
      <c r="E174" t="s">
        <v>298</v>
      </c>
      <c r="F174" t="s">
        <v>298</v>
      </c>
      <c r="G174" t="s">
        <v>298</v>
      </c>
      <c r="H174" t="s">
        <v>299</v>
      </c>
      <c r="I174" t="s">
        <v>300</v>
      </c>
      <c r="J174" s="2">
        <v>-0.01</v>
      </c>
      <c r="K174">
        <v>83.666778578692359</v>
      </c>
      <c r="L174">
        <v>111.99</v>
      </c>
      <c r="M174">
        <v>110.88</v>
      </c>
      <c r="N174">
        <v>111.26</v>
      </c>
      <c r="O174">
        <v>106.56</v>
      </c>
      <c r="P174">
        <f t="shared" si="8"/>
        <v>1.9899999999999949</v>
      </c>
      <c r="Q174">
        <f t="shared" si="9"/>
        <v>0.87999999999999545</v>
      </c>
      <c r="R174">
        <f t="shared" si="10"/>
        <v>1.2600000000000051</v>
      </c>
      <c r="S174">
        <f t="shared" si="11"/>
        <v>3.4399999999999977</v>
      </c>
    </row>
    <row r="175" spans="1:19" x14ac:dyDescent="0.25">
      <c r="A175" t="s">
        <v>66</v>
      </c>
      <c r="B175">
        <v>8</v>
      </c>
      <c r="C175">
        <v>150.19999999999999</v>
      </c>
      <c r="D175" t="s">
        <v>297</v>
      </c>
      <c r="E175" t="s">
        <v>298</v>
      </c>
      <c r="F175" t="s">
        <v>298</v>
      </c>
      <c r="G175" t="s">
        <v>298</v>
      </c>
      <c r="H175" t="s">
        <v>299</v>
      </c>
      <c r="I175" t="s">
        <v>300</v>
      </c>
      <c r="J175" s="2">
        <v>0.1</v>
      </c>
      <c r="K175">
        <v>49.959800470609963</v>
      </c>
      <c r="L175">
        <v>148.36000000000001</v>
      </c>
      <c r="M175">
        <v>146.56</v>
      </c>
      <c r="N175">
        <v>147.21</v>
      </c>
      <c r="O175">
        <v>140.26</v>
      </c>
      <c r="P175">
        <f t="shared" si="8"/>
        <v>1.839999999999975</v>
      </c>
      <c r="Q175">
        <f t="shared" si="9"/>
        <v>3.6399999999999864</v>
      </c>
      <c r="R175">
        <f t="shared" si="10"/>
        <v>2.9899999999999807</v>
      </c>
      <c r="S175">
        <f t="shared" si="11"/>
        <v>9.9399999999999977</v>
      </c>
    </row>
    <row r="176" spans="1:19" x14ac:dyDescent="0.25">
      <c r="A176" t="s">
        <v>66</v>
      </c>
      <c r="B176">
        <v>9</v>
      </c>
      <c r="C176">
        <v>155</v>
      </c>
      <c r="D176" t="s">
        <v>297</v>
      </c>
      <c r="E176" t="s">
        <v>298</v>
      </c>
      <c r="F176" t="s">
        <v>298</v>
      </c>
      <c r="G176" t="s">
        <v>298</v>
      </c>
      <c r="H176" t="s">
        <v>299</v>
      </c>
      <c r="I176" t="s">
        <v>300</v>
      </c>
      <c r="J176" s="2">
        <v>0.11</v>
      </c>
      <c r="K176">
        <v>41.917467025595442</v>
      </c>
      <c r="L176">
        <v>157.04</v>
      </c>
      <c r="M176">
        <v>155.07</v>
      </c>
      <c r="N176">
        <v>155.78</v>
      </c>
      <c r="O176">
        <v>148.30000000000001</v>
      </c>
      <c r="P176">
        <f t="shared" si="8"/>
        <v>2.039999999999992</v>
      </c>
      <c r="Q176">
        <f t="shared" si="9"/>
        <v>6.9999999999993179E-2</v>
      </c>
      <c r="R176">
        <f t="shared" si="10"/>
        <v>0.78000000000000114</v>
      </c>
      <c r="S176">
        <f t="shared" si="11"/>
        <v>6.6999999999999886</v>
      </c>
    </row>
    <row r="177" spans="1:19" x14ac:dyDescent="0.25">
      <c r="A177" t="s">
        <v>66</v>
      </c>
      <c r="B177">
        <v>10</v>
      </c>
      <c r="C177">
        <v>11.2</v>
      </c>
      <c r="D177" t="s">
        <v>301</v>
      </c>
      <c r="E177" t="s">
        <v>298</v>
      </c>
      <c r="F177" t="s">
        <v>298</v>
      </c>
      <c r="G177" t="s">
        <v>298</v>
      </c>
      <c r="H177" t="s">
        <v>299</v>
      </c>
      <c r="I177" t="s">
        <v>298</v>
      </c>
      <c r="J177" s="2">
        <v>0</v>
      </c>
      <c r="K177">
        <v>180.58873109268779</v>
      </c>
      <c r="L177">
        <v>7.43</v>
      </c>
      <c r="M177">
        <v>8.31</v>
      </c>
      <c r="N177">
        <v>7.91</v>
      </c>
      <c r="O177">
        <v>9.6300000000000008</v>
      </c>
      <c r="P177">
        <f t="shared" si="8"/>
        <v>3.7699999999999996</v>
      </c>
      <c r="Q177">
        <f t="shared" si="9"/>
        <v>2.8899999999999988</v>
      </c>
      <c r="R177">
        <f t="shared" si="10"/>
        <v>3.2899999999999991</v>
      </c>
      <c r="S177">
        <f t="shared" si="11"/>
        <v>1.5699999999999985</v>
      </c>
    </row>
    <row r="178" spans="1:19" x14ac:dyDescent="0.25">
      <c r="A178" t="s">
        <v>66</v>
      </c>
      <c r="B178">
        <v>11</v>
      </c>
      <c r="C178">
        <v>13.3</v>
      </c>
      <c r="D178" t="s">
        <v>301</v>
      </c>
      <c r="E178" t="s">
        <v>298</v>
      </c>
      <c r="F178" t="s">
        <v>298</v>
      </c>
      <c r="G178" t="s">
        <v>298</v>
      </c>
      <c r="H178" t="s">
        <v>299</v>
      </c>
      <c r="I178" t="s">
        <v>298</v>
      </c>
      <c r="J178" s="2">
        <v>-0.01</v>
      </c>
      <c r="K178">
        <v>177.23810139317121</v>
      </c>
      <c r="L178">
        <v>11.04</v>
      </c>
      <c r="M178">
        <v>11.86</v>
      </c>
      <c r="N178">
        <v>11.49</v>
      </c>
      <c r="O178">
        <v>12.98</v>
      </c>
      <c r="P178">
        <f t="shared" si="8"/>
        <v>2.2600000000000016</v>
      </c>
      <c r="Q178">
        <f t="shared" si="9"/>
        <v>1.4400000000000013</v>
      </c>
      <c r="R178">
        <f t="shared" si="10"/>
        <v>1.8100000000000005</v>
      </c>
      <c r="S178">
        <f t="shared" si="11"/>
        <v>0.32000000000000028</v>
      </c>
    </row>
    <row r="179" spans="1:19" x14ac:dyDescent="0.25">
      <c r="A179" t="s">
        <v>66</v>
      </c>
      <c r="B179">
        <v>12</v>
      </c>
      <c r="C179">
        <v>11.2</v>
      </c>
      <c r="D179" t="s">
        <v>301</v>
      </c>
      <c r="E179" t="s">
        <v>298</v>
      </c>
      <c r="F179" t="s">
        <v>298</v>
      </c>
      <c r="G179" t="s">
        <v>298</v>
      </c>
      <c r="H179" t="s">
        <v>299</v>
      </c>
      <c r="I179" t="s">
        <v>298</v>
      </c>
      <c r="J179" s="2">
        <v>0</v>
      </c>
      <c r="K179">
        <v>180.58328344713249</v>
      </c>
      <c r="L179">
        <v>7.43</v>
      </c>
      <c r="M179">
        <v>8.32</v>
      </c>
      <c r="N179">
        <v>7.92</v>
      </c>
      <c r="O179">
        <v>9.64</v>
      </c>
      <c r="P179">
        <f t="shared" si="8"/>
        <v>3.7699999999999996</v>
      </c>
      <c r="Q179">
        <f t="shared" si="9"/>
        <v>2.879999999999999</v>
      </c>
      <c r="R179">
        <f t="shared" si="10"/>
        <v>3.2799999999999994</v>
      </c>
      <c r="S179">
        <f t="shared" si="11"/>
        <v>1.5599999999999987</v>
      </c>
    </row>
    <row r="180" spans="1:19" x14ac:dyDescent="0.25">
      <c r="A180" t="s">
        <v>70</v>
      </c>
      <c r="B180">
        <v>1</v>
      </c>
      <c r="C180">
        <v>147.1</v>
      </c>
      <c r="D180" t="s">
        <v>297</v>
      </c>
      <c r="E180" t="s">
        <v>298</v>
      </c>
      <c r="F180" t="s">
        <v>298</v>
      </c>
      <c r="G180" t="s">
        <v>298</v>
      </c>
      <c r="H180" t="s">
        <v>299</v>
      </c>
      <c r="I180" t="s">
        <v>300</v>
      </c>
      <c r="J180" s="2">
        <v>0.16</v>
      </c>
      <c r="K180">
        <v>54.42305861875392</v>
      </c>
      <c r="L180">
        <v>143.54</v>
      </c>
      <c r="M180">
        <v>141.83000000000001</v>
      </c>
      <c r="N180">
        <v>142.44999999999999</v>
      </c>
      <c r="O180">
        <v>135.80000000000001</v>
      </c>
      <c r="P180">
        <f t="shared" si="8"/>
        <v>3.5600000000000023</v>
      </c>
      <c r="Q180">
        <f t="shared" si="9"/>
        <v>5.2699999999999818</v>
      </c>
      <c r="R180">
        <f t="shared" si="10"/>
        <v>4.6500000000000057</v>
      </c>
      <c r="S180">
        <f t="shared" si="11"/>
        <v>11.299999999999983</v>
      </c>
    </row>
    <row r="181" spans="1:19" x14ac:dyDescent="0.25">
      <c r="A181" t="s">
        <v>70</v>
      </c>
      <c r="B181">
        <v>2</v>
      </c>
      <c r="C181">
        <v>148.4</v>
      </c>
      <c r="D181" t="s">
        <v>297</v>
      </c>
      <c r="E181" t="s">
        <v>298</v>
      </c>
      <c r="F181" t="s">
        <v>298</v>
      </c>
      <c r="G181" t="s">
        <v>298</v>
      </c>
      <c r="H181" t="s">
        <v>299</v>
      </c>
      <c r="I181" t="s">
        <v>300</v>
      </c>
      <c r="J181" s="2">
        <v>0.16</v>
      </c>
      <c r="K181">
        <v>55.470478243687502</v>
      </c>
      <c r="L181">
        <v>142.41</v>
      </c>
      <c r="M181">
        <v>140.72999999999999</v>
      </c>
      <c r="N181">
        <v>141.33000000000001</v>
      </c>
      <c r="O181">
        <v>134.75</v>
      </c>
      <c r="P181">
        <f t="shared" si="8"/>
        <v>5.9900000000000091</v>
      </c>
      <c r="Q181">
        <f t="shared" si="9"/>
        <v>7.6700000000000159</v>
      </c>
      <c r="R181">
        <f t="shared" si="10"/>
        <v>7.0699999999999932</v>
      </c>
      <c r="S181">
        <f t="shared" si="11"/>
        <v>13.650000000000006</v>
      </c>
    </row>
    <row r="182" spans="1:19" x14ac:dyDescent="0.25">
      <c r="A182" t="s">
        <v>70</v>
      </c>
      <c r="B182">
        <v>3</v>
      </c>
      <c r="C182">
        <v>116.4</v>
      </c>
      <c r="D182" t="s">
        <v>297</v>
      </c>
      <c r="E182" t="s">
        <v>298</v>
      </c>
      <c r="F182" t="s">
        <v>298</v>
      </c>
      <c r="G182" t="s">
        <v>298</v>
      </c>
      <c r="H182" t="s">
        <v>299</v>
      </c>
      <c r="I182" t="s">
        <v>300</v>
      </c>
      <c r="J182" s="2">
        <v>-0.02</v>
      </c>
      <c r="K182">
        <v>85.686084523298405</v>
      </c>
      <c r="L182">
        <v>109.82</v>
      </c>
      <c r="M182">
        <v>108.75</v>
      </c>
      <c r="N182">
        <v>109.11</v>
      </c>
      <c r="O182">
        <v>104.54</v>
      </c>
      <c r="P182">
        <f t="shared" si="8"/>
        <v>6.5800000000000125</v>
      </c>
      <c r="Q182">
        <f t="shared" si="9"/>
        <v>7.6500000000000057</v>
      </c>
      <c r="R182">
        <f t="shared" si="10"/>
        <v>7.2900000000000063</v>
      </c>
      <c r="S182">
        <f t="shared" si="11"/>
        <v>11.86</v>
      </c>
    </row>
    <row r="183" spans="1:19" x14ac:dyDescent="0.25">
      <c r="A183" t="s">
        <v>70</v>
      </c>
      <c r="B183">
        <v>4</v>
      </c>
      <c r="C183">
        <v>122.7</v>
      </c>
      <c r="D183" t="s">
        <v>297</v>
      </c>
      <c r="E183" t="s">
        <v>298</v>
      </c>
      <c r="F183" t="s">
        <v>298</v>
      </c>
      <c r="G183" t="s">
        <v>298</v>
      </c>
      <c r="H183" t="s">
        <v>299</v>
      </c>
      <c r="I183" t="s">
        <v>300</v>
      </c>
      <c r="J183" s="2">
        <v>-0.05</v>
      </c>
      <c r="K183">
        <v>73.124759915184384</v>
      </c>
      <c r="L183">
        <v>123.37</v>
      </c>
      <c r="M183">
        <v>122.04</v>
      </c>
      <c r="N183">
        <v>122.51</v>
      </c>
      <c r="O183">
        <v>117.1</v>
      </c>
      <c r="P183">
        <f t="shared" si="8"/>
        <v>0.67000000000000171</v>
      </c>
      <c r="Q183">
        <f t="shared" si="9"/>
        <v>0.65999999999999659</v>
      </c>
      <c r="R183">
        <f t="shared" si="10"/>
        <v>0.18999999999999773</v>
      </c>
      <c r="S183">
        <f t="shared" si="11"/>
        <v>5.6000000000000085</v>
      </c>
    </row>
    <row r="184" spans="1:19" x14ac:dyDescent="0.25">
      <c r="A184" t="s">
        <v>70</v>
      </c>
      <c r="B184">
        <v>5</v>
      </c>
      <c r="C184">
        <v>127.1</v>
      </c>
      <c r="D184" t="s">
        <v>297</v>
      </c>
      <c r="E184" t="s">
        <v>298</v>
      </c>
      <c r="F184" t="s">
        <v>298</v>
      </c>
      <c r="G184" t="s">
        <v>298</v>
      </c>
      <c r="H184" t="s">
        <v>299</v>
      </c>
      <c r="I184" t="s">
        <v>300</v>
      </c>
      <c r="J184" s="2">
        <v>-0.02</v>
      </c>
      <c r="K184">
        <v>69.574815544526331</v>
      </c>
      <c r="L184">
        <v>127.2</v>
      </c>
      <c r="M184">
        <v>125.8</v>
      </c>
      <c r="N184">
        <v>126.29</v>
      </c>
      <c r="O184">
        <v>120.65</v>
      </c>
      <c r="P184">
        <f t="shared" si="8"/>
        <v>0.10000000000000853</v>
      </c>
      <c r="Q184">
        <f t="shared" si="9"/>
        <v>1.2999999999999972</v>
      </c>
      <c r="R184">
        <f t="shared" si="10"/>
        <v>0.80999999999998806</v>
      </c>
      <c r="S184">
        <f t="shared" si="11"/>
        <v>6.4499999999999886</v>
      </c>
    </row>
    <row r="185" spans="1:19" x14ac:dyDescent="0.25">
      <c r="A185" t="s">
        <v>70</v>
      </c>
      <c r="B185">
        <v>6</v>
      </c>
      <c r="C185">
        <v>115.1</v>
      </c>
      <c r="D185" t="s">
        <v>297</v>
      </c>
      <c r="E185" t="s">
        <v>298</v>
      </c>
      <c r="F185" t="s">
        <v>298</v>
      </c>
      <c r="G185" t="s">
        <v>298</v>
      </c>
      <c r="H185" t="s">
        <v>299</v>
      </c>
      <c r="I185" t="s">
        <v>300</v>
      </c>
      <c r="J185" s="2">
        <v>-0.01</v>
      </c>
      <c r="K185">
        <v>86.731784614053993</v>
      </c>
      <c r="L185">
        <v>108.69</v>
      </c>
      <c r="M185">
        <v>107.64</v>
      </c>
      <c r="N185">
        <v>108</v>
      </c>
      <c r="O185">
        <v>103.49</v>
      </c>
      <c r="P185">
        <f t="shared" si="8"/>
        <v>6.4099999999999966</v>
      </c>
      <c r="Q185">
        <f t="shared" si="9"/>
        <v>7.4599999999999937</v>
      </c>
      <c r="R185">
        <f t="shared" si="10"/>
        <v>7.0999999999999943</v>
      </c>
      <c r="S185">
        <f t="shared" si="11"/>
        <v>11.61</v>
      </c>
    </row>
    <row r="186" spans="1:19" x14ac:dyDescent="0.25">
      <c r="A186" t="s">
        <v>70</v>
      </c>
      <c r="B186">
        <v>7</v>
      </c>
      <c r="C186">
        <v>147.1</v>
      </c>
      <c r="D186" t="s">
        <v>297</v>
      </c>
      <c r="E186" t="s">
        <v>298</v>
      </c>
      <c r="F186" t="s">
        <v>298</v>
      </c>
      <c r="G186" t="s">
        <v>298</v>
      </c>
      <c r="H186" t="s">
        <v>299</v>
      </c>
      <c r="I186" t="s">
        <v>298</v>
      </c>
      <c r="J186" s="2">
        <v>-0.05</v>
      </c>
      <c r="K186">
        <v>51.900695789499288</v>
      </c>
      <c r="L186">
        <v>146.27000000000001</v>
      </c>
      <c r="M186">
        <v>144.5</v>
      </c>
      <c r="N186">
        <v>145.13999999999999</v>
      </c>
      <c r="O186">
        <v>138.32</v>
      </c>
      <c r="P186">
        <f t="shared" si="8"/>
        <v>0.82999999999998408</v>
      </c>
      <c r="Q186">
        <f t="shared" si="9"/>
        <v>2.5999999999999943</v>
      </c>
      <c r="R186">
        <f t="shared" si="10"/>
        <v>1.960000000000008</v>
      </c>
      <c r="S186">
        <f t="shared" si="11"/>
        <v>8.7800000000000011</v>
      </c>
    </row>
    <row r="187" spans="1:19" x14ac:dyDescent="0.25">
      <c r="A187" t="s">
        <v>70</v>
      </c>
      <c r="B187">
        <v>8</v>
      </c>
      <c r="C187">
        <v>115.6</v>
      </c>
      <c r="D187" t="s">
        <v>297</v>
      </c>
      <c r="E187" t="s">
        <v>298</v>
      </c>
      <c r="F187" t="s">
        <v>298</v>
      </c>
      <c r="G187" t="s">
        <v>298</v>
      </c>
      <c r="H187" t="s">
        <v>299</v>
      </c>
      <c r="I187" t="s">
        <v>298</v>
      </c>
      <c r="J187" s="2">
        <v>0.02</v>
      </c>
      <c r="K187">
        <v>83.401119590572407</v>
      </c>
      <c r="L187">
        <v>112.28</v>
      </c>
      <c r="M187">
        <v>111.17</v>
      </c>
      <c r="N187">
        <v>111.55</v>
      </c>
      <c r="O187">
        <v>106.82</v>
      </c>
      <c r="P187">
        <f t="shared" si="8"/>
        <v>3.3199999999999932</v>
      </c>
      <c r="Q187">
        <f t="shared" si="9"/>
        <v>4.4299999999999926</v>
      </c>
      <c r="R187">
        <f t="shared" si="10"/>
        <v>4.0499999999999972</v>
      </c>
      <c r="S187">
        <f t="shared" si="11"/>
        <v>8.7800000000000011</v>
      </c>
    </row>
    <row r="188" spans="1:19" x14ac:dyDescent="0.25">
      <c r="A188" t="s">
        <v>70</v>
      </c>
      <c r="B188">
        <v>9</v>
      </c>
      <c r="C188">
        <v>169.2</v>
      </c>
      <c r="D188" t="s">
        <v>297</v>
      </c>
      <c r="E188" t="s">
        <v>298</v>
      </c>
      <c r="F188" t="s">
        <v>298</v>
      </c>
      <c r="G188" t="s">
        <v>298</v>
      </c>
      <c r="H188" t="s">
        <v>299</v>
      </c>
      <c r="I188" t="s">
        <v>298</v>
      </c>
      <c r="J188" s="2">
        <v>0.33</v>
      </c>
      <c r="K188">
        <v>35.885166490142403</v>
      </c>
      <c r="L188">
        <v>163.54</v>
      </c>
      <c r="M188">
        <v>161.44999999999999</v>
      </c>
      <c r="N188">
        <v>162.21</v>
      </c>
      <c r="O188">
        <v>154.34</v>
      </c>
      <c r="P188">
        <f t="shared" si="8"/>
        <v>5.6599999999999966</v>
      </c>
      <c r="Q188">
        <f t="shared" si="9"/>
        <v>7.75</v>
      </c>
      <c r="R188">
        <f t="shared" si="10"/>
        <v>6.9899999999999807</v>
      </c>
      <c r="S188">
        <f t="shared" si="11"/>
        <v>14.859999999999985</v>
      </c>
    </row>
    <row r="189" spans="1:19" x14ac:dyDescent="0.25">
      <c r="A189" t="s">
        <v>70</v>
      </c>
      <c r="B189">
        <v>11</v>
      </c>
      <c r="C189">
        <v>37.5</v>
      </c>
      <c r="D189" t="s">
        <v>301</v>
      </c>
      <c r="E189" t="s">
        <v>298</v>
      </c>
      <c r="F189" t="s">
        <v>298</v>
      </c>
      <c r="G189" t="s">
        <v>298</v>
      </c>
      <c r="H189" t="s">
        <v>299</v>
      </c>
      <c r="I189" t="s">
        <v>298</v>
      </c>
      <c r="J189" s="2">
        <v>0.02</v>
      </c>
      <c r="K189">
        <v>152.623309371967</v>
      </c>
      <c r="L189">
        <v>37.6</v>
      </c>
      <c r="M189">
        <v>37.909999999999997</v>
      </c>
      <c r="N189">
        <v>37.729999999999997</v>
      </c>
      <c r="O189">
        <v>37.6</v>
      </c>
      <c r="P189">
        <f t="shared" si="8"/>
        <v>0.10000000000000142</v>
      </c>
      <c r="Q189">
        <f t="shared" si="9"/>
        <v>0.40999999999999659</v>
      </c>
      <c r="R189">
        <f t="shared" si="10"/>
        <v>0.22999999999999687</v>
      </c>
      <c r="S189">
        <f t="shared" si="11"/>
        <v>0.10000000000000142</v>
      </c>
    </row>
    <row r="190" spans="1:19" x14ac:dyDescent="0.25">
      <c r="A190" t="s">
        <v>70</v>
      </c>
      <c r="B190">
        <v>12</v>
      </c>
      <c r="C190">
        <v>129.30000000000001</v>
      </c>
      <c r="D190" t="s">
        <v>297</v>
      </c>
      <c r="E190" t="s">
        <v>298</v>
      </c>
      <c r="F190" t="s">
        <v>298</v>
      </c>
      <c r="G190" t="s">
        <v>298</v>
      </c>
      <c r="H190" t="s">
        <v>299</v>
      </c>
      <c r="I190" t="s">
        <v>300</v>
      </c>
      <c r="J190" s="2">
        <v>-0.04</v>
      </c>
      <c r="K190">
        <v>70.320914951286753</v>
      </c>
      <c r="L190">
        <v>126.39</v>
      </c>
      <c r="M190">
        <v>125.01</v>
      </c>
      <c r="N190">
        <v>125.49</v>
      </c>
      <c r="O190">
        <v>119.9</v>
      </c>
      <c r="P190">
        <f t="shared" si="8"/>
        <v>2.9100000000000108</v>
      </c>
      <c r="Q190">
        <f t="shared" si="9"/>
        <v>4.2900000000000063</v>
      </c>
      <c r="R190">
        <f t="shared" si="10"/>
        <v>3.8100000000000165</v>
      </c>
      <c r="S190">
        <f t="shared" si="11"/>
        <v>9.4000000000000057</v>
      </c>
    </row>
    <row r="191" spans="1:19" x14ac:dyDescent="0.25">
      <c r="A191" t="s">
        <v>70</v>
      </c>
      <c r="B191">
        <v>13</v>
      </c>
      <c r="C191">
        <v>117.3</v>
      </c>
      <c r="D191" t="s">
        <v>297</v>
      </c>
      <c r="E191" t="s">
        <v>298</v>
      </c>
      <c r="F191" t="s">
        <v>298</v>
      </c>
      <c r="G191" t="s">
        <v>298</v>
      </c>
      <c r="H191" t="s">
        <v>299</v>
      </c>
      <c r="I191" t="s">
        <v>300</v>
      </c>
      <c r="J191" s="2">
        <v>-0.01</v>
      </c>
      <c r="K191">
        <v>82.67221341454227</v>
      </c>
      <c r="L191">
        <v>113.07</v>
      </c>
      <c r="M191">
        <v>111.94</v>
      </c>
      <c r="N191">
        <v>112.32</v>
      </c>
      <c r="O191">
        <v>107.55</v>
      </c>
      <c r="P191">
        <f t="shared" si="8"/>
        <v>4.230000000000004</v>
      </c>
      <c r="Q191">
        <f t="shared" si="9"/>
        <v>5.3599999999999994</v>
      </c>
      <c r="R191">
        <f t="shared" si="10"/>
        <v>4.980000000000004</v>
      </c>
      <c r="S191">
        <f t="shared" si="11"/>
        <v>9.75</v>
      </c>
    </row>
    <row r="192" spans="1:19" x14ac:dyDescent="0.25">
      <c r="A192" t="s">
        <v>70</v>
      </c>
      <c r="B192">
        <v>14</v>
      </c>
      <c r="C192">
        <v>145.5</v>
      </c>
      <c r="D192" t="s">
        <v>297</v>
      </c>
      <c r="E192" t="s">
        <v>298</v>
      </c>
      <c r="F192" t="s">
        <v>298</v>
      </c>
      <c r="G192" t="s">
        <v>298</v>
      </c>
      <c r="H192" t="s">
        <v>299</v>
      </c>
      <c r="I192" t="s">
        <v>300</v>
      </c>
      <c r="J192" s="2">
        <v>0.16</v>
      </c>
      <c r="K192">
        <v>57.994568183293623</v>
      </c>
      <c r="L192">
        <v>139.69</v>
      </c>
      <c r="M192">
        <v>138.05000000000001</v>
      </c>
      <c r="N192">
        <v>138.63999999999999</v>
      </c>
      <c r="O192">
        <v>132.22999999999999</v>
      </c>
      <c r="P192">
        <f t="shared" si="8"/>
        <v>5.8100000000000023</v>
      </c>
      <c r="Q192">
        <f t="shared" si="9"/>
        <v>7.4499999999999886</v>
      </c>
      <c r="R192">
        <f t="shared" si="10"/>
        <v>6.8600000000000136</v>
      </c>
      <c r="S192">
        <f t="shared" si="11"/>
        <v>13.27000000000001</v>
      </c>
    </row>
    <row r="193" spans="1:19" x14ac:dyDescent="0.25">
      <c r="A193" t="s">
        <v>70</v>
      </c>
      <c r="B193">
        <v>15</v>
      </c>
      <c r="C193">
        <v>144.80000000000001</v>
      </c>
      <c r="D193" t="s">
        <v>297</v>
      </c>
      <c r="E193" t="s">
        <v>298</v>
      </c>
      <c r="F193" t="s">
        <v>298</v>
      </c>
      <c r="G193" t="s">
        <v>298</v>
      </c>
      <c r="H193" t="s">
        <v>299</v>
      </c>
      <c r="I193" t="s">
        <v>300</v>
      </c>
      <c r="J193" s="2">
        <v>0.16</v>
      </c>
      <c r="K193">
        <v>55.82120096432962</v>
      </c>
      <c r="L193">
        <v>142.04</v>
      </c>
      <c r="M193">
        <v>140.35</v>
      </c>
      <c r="N193">
        <v>140.96</v>
      </c>
      <c r="O193">
        <v>134.4</v>
      </c>
      <c r="P193">
        <f t="shared" si="8"/>
        <v>2.7600000000000193</v>
      </c>
      <c r="Q193">
        <f t="shared" si="9"/>
        <v>4.4500000000000171</v>
      </c>
      <c r="R193">
        <f t="shared" si="10"/>
        <v>3.8400000000000034</v>
      </c>
      <c r="S193">
        <f t="shared" si="11"/>
        <v>10.400000000000006</v>
      </c>
    </row>
    <row r="194" spans="1:19" x14ac:dyDescent="0.25">
      <c r="A194" t="s">
        <v>70</v>
      </c>
      <c r="B194">
        <v>16</v>
      </c>
      <c r="C194">
        <v>116.2</v>
      </c>
      <c r="D194" t="s">
        <v>297</v>
      </c>
      <c r="E194" t="s">
        <v>298</v>
      </c>
      <c r="F194" t="s">
        <v>298</v>
      </c>
      <c r="G194" t="s">
        <v>298</v>
      </c>
      <c r="H194" t="s">
        <v>299</v>
      </c>
      <c r="I194" t="s">
        <v>300</v>
      </c>
      <c r="J194" s="2">
        <v>-0.02</v>
      </c>
      <c r="K194">
        <v>82.903080379767474</v>
      </c>
      <c r="L194">
        <v>112.82</v>
      </c>
      <c r="M194">
        <v>111.69</v>
      </c>
      <c r="N194">
        <v>112.08</v>
      </c>
      <c r="O194">
        <v>107.32</v>
      </c>
      <c r="P194">
        <f t="shared" si="8"/>
        <v>3.3800000000000097</v>
      </c>
      <c r="Q194">
        <f t="shared" si="9"/>
        <v>4.5100000000000051</v>
      </c>
      <c r="R194">
        <f t="shared" si="10"/>
        <v>4.1200000000000045</v>
      </c>
      <c r="S194">
        <f t="shared" si="11"/>
        <v>8.8800000000000097</v>
      </c>
    </row>
    <row r="195" spans="1:19" x14ac:dyDescent="0.25">
      <c r="A195" t="s">
        <v>70</v>
      </c>
      <c r="B195">
        <v>17</v>
      </c>
      <c r="C195">
        <v>121.5</v>
      </c>
      <c r="D195" t="s">
        <v>297</v>
      </c>
      <c r="E195" t="s">
        <v>298</v>
      </c>
      <c r="F195" t="s">
        <v>298</v>
      </c>
      <c r="G195" t="s">
        <v>298</v>
      </c>
      <c r="H195" t="s">
        <v>299</v>
      </c>
      <c r="I195" t="s">
        <v>300</v>
      </c>
      <c r="J195" s="2">
        <v>-0.05</v>
      </c>
      <c r="K195">
        <v>76.535522919543055</v>
      </c>
      <c r="L195">
        <v>119.69</v>
      </c>
      <c r="M195">
        <v>118.43</v>
      </c>
      <c r="N195">
        <v>118.87</v>
      </c>
      <c r="O195">
        <v>113.69</v>
      </c>
      <c r="P195">
        <f t="shared" ref="P195:P258" si="12">ABS(C195-L195)</f>
        <v>1.8100000000000023</v>
      </c>
      <c r="Q195">
        <f t="shared" ref="Q195:Q258" si="13">ABS(C195-M195)</f>
        <v>3.0699999999999932</v>
      </c>
      <c r="R195">
        <f t="shared" ref="R195:R258" si="14">ABS(C195-N195)</f>
        <v>2.6299999999999955</v>
      </c>
      <c r="S195">
        <f t="shared" ref="S195:S258" si="15">ABS(C195-O195)</f>
        <v>7.8100000000000023</v>
      </c>
    </row>
    <row r="196" spans="1:19" x14ac:dyDescent="0.25">
      <c r="A196" t="s">
        <v>70</v>
      </c>
      <c r="B196">
        <v>25</v>
      </c>
      <c r="C196">
        <v>74.8</v>
      </c>
      <c r="D196" t="s">
        <v>301</v>
      </c>
      <c r="E196" t="s">
        <v>298</v>
      </c>
      <c r="F196" t="s">
        <v>298</v>
      </c>
      <c r="G196" t="s">
        <v>298</v>
      </c>
      <c r="H196" t="s">
        <v>305</v>
      </c>
      <c r="I196" t="s">
        <v>298</v>
      </c>
      <c r="J196" s="2">
        <v>0.2</v>
      </c>
      <c r="K196">
        <v>118.3172272029996</v>
      </c>
      <c r="L196">
        <v>74.61</v>
      </c>
      <c r="M196">
        <v>74.209999999999994</v>
      </c>
      <c r="N196">
        <v>74.319999999999993</v>
      </c>
      <c r="O196">
        <v>71.900000000000006</v>
      </c>
      <c r="P196">
        <f t="shared" si="12"/>
        <v>0.18999999999999773</v>
      </c>
      <c r="Q196">
        <f t="shared" si="13"/>
        <v>0.59000000000000341</v>
      </c>
      <c r="R196">
        <f t="shared" si="14"/>
        <v>0.48000000000000398</v>
      </c>
      <c r="S196">
        <f t="shared" si="15"/>
        <v>2.8999999999999915</v>
      </c>
    </row>
    <row r="197" spans="1:19" x14ac:dyDescent="0.25">
      <c r="A197" t="s">
        <v>70</v>
      </c>
      <c r="B197">
        <v>26</v>
      </c>
      <c r="C197">
        <v>172.6</v>
      </c>
      <c r="D197" t="s">
        <v>297</v>
      </c>
      <c r="E197" t="s">
        <v>298</v>
      </c>
      <c r="F197" t="s">
        <v>298</v>
      </c>
      <c r="G197" t="s">
        <v>298</v>
      </c>
      <c r="H197" t="s">
        <v>299</v>
      </c>
      <c r="I197" t="s">
        <v>298</v>
      </c>
      <c r="J197" s="2">
        <v>0.34</v>
      </c>
      <c r="K197">
        <v>32.749829703333923</v>
      </c>
      <c r="L197">
        <v>166.93</v>
      </c>
      <c r="M197">
        <v>164.77</v>
      </c>
      <c r="N197">
        <v>165.56</v>
      </c>
      <c r="O197">
        <v>157.47</v>
      </c>
      <c r="P197">
        <f t="shared" si="12"/>
        <v>5.6699999999999875</v>
      </c>
      <c r="Q197">
        <f t="shared" si="13"/>
        <v>7.8299999999999841</v>
      </c>
      <c r="R197">
        <f t="shared" si="14"/>
        <v>7.039999999999992</v>
      </c>
      <c r="S197">
        <f t="shared" si="15"/>
        <v>15.129999999999995</v>
      </c>
    </row>
    <row r="198" spans="1:19" x14ac:dyDescent="0.25">
      <c r="A198" t="s">
        <v>74</v>
      </c>
      <c r="B198">
        <v>1</v>
      </c>
      <c r="C198">
        <v>153.13</v>
      </c>
      <c r="D198" t="s">
        <v>297</v>
      </c>
      <c r="E198" t="s">
        <v>298</v>
      </c>
      <c r="F198" t="s">
        <v>298</v>
      </c>
      <c r="G198" t="s">
        <v>298</v>
      </c>
      <c r="H198" t="s">
        <v>299</v>
      </c>
      <c r="I198" t="s">
        <v>300</v>
      </c>
      <c r="J198" s="2">
        <v>0.12</v>
      </c>
      <c r="K198">
        <v>48.124421166422707</v>
      </c>
      <c r="L198">
        <v>150.34</v>
      </c>
      <c r="M198">
        <v>148.5</v>
      </c>
      <c r="N198">
        <v>149.16</v>
      </c>
      <c r="O198">
        <v>142.1</v>
      </c>
      <c r="P198">
        <f t="shared" si="12"/>
        <v>2.789999999999992</v>
      </c>
      <c r="Q198">
        <f t="shared" si="13"/>
        <v>4.6299999999999955</v>
      </c>
      <c r="R198">
        <f t="shared" si="14"/>
        <v>3.9699999999999989</v>
      </c>
      <c r="S198">
        <f t="shared" si="15"/>
        <v>11.030000000000001</v>
      </c>
    </row>
    <row r="199" spans="1:19" x14ac:dyDescent="0.25">
      <c r="A199" t="s">
        <v>74</v>
      </c>
      <c r="B199">
        <v>2</v>
      </c>
      <c r="C199">
        <v>115.55</v>
      </c>
      <c r="D199" t="s">
        <v>297</v>
      </c>
      <c r="E199" t="s">
        <v>298</v>
      </c>
      <c r="F199" t="s">
        <v>298</v>
      </c>
      <c r="G199" t="s">
        <v>298</v>
      </c>
      <c r="H199" t="s">
        <v>299</v>
      </c>
      <c r="I199" t="s">
        <v>300</v>
      </c>
      <c r="J199" s="2">
        <v>0.04</v>
      </c>
      <c r="K199">
        <v>79.717856857012251</v>
      </c>
      <c r="L199">
        <v>116.25</v>
      </c>
      <c r="M199">
        <v>115.06</v>
      </c>
      <c r="N199">
        <v>115.47</v>
      </c>
      <c r="O199">
        <v>110.5</v>
      </c>
      <c r="P199">
        <f t="shared" si="12"/>
        <v>0.70000000000000284</v>
      </c>
      <c r="Q199">
        <f t="shared" si="13"/>
        <v>0.48999999999999488</v>
      </c>
      <c r="R199">
        <f t="shared" si="14"/>
        <v>7.9999999999998295E-2</v>
      </c>
      <c r="S199">
        <f t="shared" si="15"/>
        <v>5.0499999999999972</v>
      </c>
    </row>
    <row r="200" spans="1:19" x14ac:dyDescent="0.25">
      <c r="A200" t="s">
        <v>74</v>
      </c>
      <c r="B200">
        <v>3</v>
      </c>
      <c r="C200">
        <v>141.55000000000001</v>
      </c>
      <c r="D200" t="s">
        <v>297</v>
      </c>
      <c r="E200" t="s">
        <v>298</v>
      </c>
      <c r="F200" t="s">
        <v>298</v>
      </c>
      <c r="G200" t="s">
        <v>298</v>
      </c>
      <c r="H200" t="s">
        <v>299</v>
      </c>
      <c r="I200" t="s">
        <v>300</v>
      </c>
      <c r="J200" s="2">
        <v>0.18</v>
      </c>
      <c r="K200">
        <v>54.220862279440837</v>
      </c>
      <c r="L200">
        <v>143.76</v>
      </c>
      <c r="M200">
        <v>142.05000000000001</v>
      </c>
      <c r="N200">
        <v>142.66</v>
      </c>
      <c r="O200">
        <v>136</v>
      </c>
      <c r="P200">
        <f t="shared" si="12"/>
        <v>2.2099999999999795</v>
      </c>
      <c r="Q200">
        <f t="shared" si="13"/>
        <v>0.5</v>
      </c>
      <c r="R200">
        <f t="shared" si="14"/>
        <v>1.1099999999999852</v>
      </c>
      <c r="S200">
        <f t="shared" si="15"/>
        <v>5.5500000000000114</v>
      </c>
    </row>
    <row r="201" spans="1:19" x14ac:dyDescent="0.25">
      <c r="A201" t="s">
        <v>74</v>
      </c>
      <c r="B201">
        <v>4</v>
      </c>
      <c r="C201">
        <v>133.41</v>
      </c>
      <c r="D201" t="s">
        <v>297</v>
      </c>
      <c r="E201" t="s">
        <v>298</v>
      </c>
      <c r="F201" t="s">
        <v>298</v>
      </c>
      <c r="G201" t="s">
        <v>298</v>
      </c>
      <c r="H201" t="s">
        <v>299</v>
      </c>
      <c r="I201" t="s">
        <v>300</v>
      </c>
      <c r="J201" s="2">
        <v>0.18</v>
      </c>
      <c r="K201">
        <v>62.55030641844845</v>
      </c>
      <c r="L201">
        <v>134.78</v>
      </c>
      <c r="M201">
        <v>133.22999999999999</v>
      </c>
      <c r="N201">
        <v>133.78</v>
      </c>
      <c r="O201">
        <v>127.67</v>
      </c>
      <c r="P201">
        <f t="shared" si="12"/>
        <v>1.3700000000000045</v>
      </c>
      <c r="Q201">
        <f t="shared" si="13"/>
        <v>0.18000000000000682</v>
      </c>
      <c r="R201">
        <f t="shared" si="14"/>
        <v>0.37000000000000455</v>
      </c>
      <c r="S201">
        <f t="shared" si="15"/>
        <v>5.7399999999999949</v>
      </c>
    </row>
    <row r="202" spans="1:19" x14ac:dyDescent="0.25">
      <c r="A202" t="s">
        <v>74</v>
      </c>
      <c r="B202">
        <v>5</v>
      </c>
      <c r="C202">
        <v>128.04</v>
      </c>
      <c r="D202" t="s">
        <v>297</v>
      </c>
      <c r="E202" t="s">
        <v>298</v>
      </c>
      <c r="F202" t="s">
        <v>298</v>
      </c>
      <c r="G202" t="s">
        <v>298</v>
      </c>
      <c r="H202" t="s">
        <v>299</v>
      </c>
      <c r="I202" t="s">
        <v>300</v>
      </c>
      <c r="J202" s="2">
        <v>0</v>
      </c>
      <c r="K202">
        <v>67.449103805922974</v>
      </c>
      <c r="L202">
        <v>129.49</v>
      </c>
      <c r="M202">
        <v>128.05000000000001</v>
      </c>
      <c r="N202">
        <v>128.56</v>
      </c>
      <c r="O202">
        <v>122.77</v>
      </c>
      <c r="P202">
        <f t="shared" si="12"/>
        <v>1.4500000000000171</v>
      </c>
      <c r="Q202">
        <f t="shared" si="13"/>
        <v>1.0000000000019327E-2</v>
      </c>
      <c r="R202">
        <f t="shared" si="14"/>
        <v>0.52000000000001023</v>
      </c>
      <c r="S202">
        <f t="shared" si="15"/>
        <v>5.269999999999996</v>
      </c>
    </row>
    <row r="203" spans="1:19" x14ac:dyDescent="0.25">
      <c r="A203" t="s">
        <v>74</v>
      </c>
      <c r="B203">
        <v>6</v>
      </c>
      <c r="C203">
        <v>113.24</v>
      </c>
      <c r="D203" t="s">
        <v>297</v>
      </c>
      <c r="E203" t="s">
        <v>298</v>
      </c>
      <c r="F203" t="s">
        <v>298</v>
      </c>
      <c r="G203" t="s">
        <v>298</v>
      </c>
      <c r="H203" t="s">
        <v>299</v>
      </c>
      <c r="I203" t="s">
        <v>300</v>
      </c>
      <c r="J203" s="2">
        <v>-0.01</v>
      </c>
      <c r="K203">
        <v>86.336908754500143</v>
      </c>
      <c r="L203">
        <v>109.11</v>
      </c>
      <c r="M203">
        <v>108.06</v>
      </c>
      <c r="N203">
        <v>108.42</v>
      </c>
      <c r="O203">
        <v>103.88</v>
      </c>
      <c r="P203">
        <f t="shared" si="12"/>
        <v>4.1299999999999955</v>
      </c>
      <c r="Q203">
        <f t="shared" si="13"/>
        <v>5.1799999999999926</v>
      </c>
      <c r="R203">
        <f t="shared" si="14"/>
        <v>4.8199999999999932</v>
      </c>
      <c r="S203">
        <f t="shared" si="15"/>
        <v>9.36</v>
      </c>
    </row>
    <row r="204" spans="1:19" x14ac:dyDescent="0.25">
      <c r="A204" t="s">
        <v>74</v>
      </c>
      <c r="B204">
        <v>7</v>
      </c>
      <c r="C204">
        <v>15.57</v>
      </c>
      <c r="D204" t="s">
        <v>301</v>
      </c>
      <c r="E204" t="s">
        <v>298</v>
      </c>
      <c r="F204" t="s">
        <v>298</v>
      </c>
      <c r="G204" t="s">
        <v>298</v>
      </c>
      <c r="H204" t="s">
        <v>299</v>
      </c>
      <c r="I204" t="s">
        <v>298</v>
      </c>
      <c r="J204" s="2">
        <v>-0.04</v>
      </c>
      <c r="K204">
        <v>173.2674628594593</v>
      </c>
      <c r="L204">
        <v>15.33</v>
      </c>
      <c r="M204">
        <v>16.059999999999999</v>
      </c>
      <c r="N204">
        <v>15.72</v>
      </c>
      <c r="O204">
        <v>16.95</v>
      </c>
      <c r="P204">
        <f t="shared" si="12"/>
        <v>0.24000000000000021</v>
      </c>
      <c r="Q204">
        <f t="shared" si="13"/>
        <v>0.48999999999999844</v>
      </c>
      <c r="R204">
        <f t="shared" si="14"/>
        <v>0.15000000000000036</v>
      </c>
      <c r="S204">
        <f t="shared" si="15"/>
        <v>1.379999999999999</v>
      </c>
    </row>
    <row r="205" spans="1:19" x14ac:dyDescent="0.25">
      <c r="A205" t="s">
        <v>74</v>
      </c>
      <c r="B205">
        <v>8</v>
      </c>
      <c r="C205">
        <v>9.31</v>
      </c>
      <c r="D205" t="s">
        <v>301</v>
      </c>
      <c r="E205" t="s">
        <v>298</v>
      </c>
      <c r="F205" t="s">
        <v>298</v>
      </c>
      <c r="G205" t="s">
        <v>298</v>
      </c>
      <c r="H205" t="s">
        <v>299</v>
      </c>
      <c r="I205" t="s">
        <v>298</v>
      </c>
      <c r="J205" s="2">
        <v>-0.03</v>
      </c>
      <c r="K205">
        <v>178.9398477683435</v>
      </c>
      <c r="L205">
        <v>9.2100000000000009</v>
      </c>
      <c r="M205">
        <v>10.06</v>
      </c>
      <c r="N205">
        <v>9.67</v>
      </c>
      <c r="O205">
        <v>11.28</v>
      </c>
      <c r="P205">
        <f t="shared" si="12"/>
        <v>9.9999999999999645E-2</v>
      </c>
      <c r="Q205">
        <f t="shared" si="13"/>
        <v>0.75</v>
      </c>
      <c r="R205">
        <f t="shared" si="14"/>
        <v>0.35999999999999943</v>
      </c>
      <c r="S205">
        <f t="shared" si="15"/>
        <v>1.9699999999999989</v>
      </c>
    </row>
    <row r="206" spans="1:19" x14ac:dyDescent="0.25">
      <c r="A206" t="s">
        <v>74</v>
      </c>
      <c r="B206">
        <v>9</v>
      </c>
      <c r="C206">
        <v>168.48</v>
      </c>
      <c r="D206" t="s">
        <v>297</v>
      </c>
      <c r="E206" t="s">
        <v>298</v>
      </c>
      <c r="F206" t="s">
        <v>298</v>
      </c>
      <c r="G206" t="s">
        <v>298</v>
      </c>
      <c r="H206" t="s">
        <v>299</v>
      </c>
      <c r="I206" t="s">
        <v>298</v>
      </c>
      <c r="J206" s="2">
        <v>0.31</v>
      </c>
      <c r="K206">
        <v>34.409438666338673</v>
      </c>
      <c r="L206">
        <v>165.14</v>
      </c>
      <c r="M206">
        <v>163.01</v>
      </c>
      <c r="N206">
        <v>163.79</v>
      </c>
      <c r="O206">
        <v>155.81</v>
      </c>
      <c r="P206">
        <f t="shared" si="12"/>
        <v>3.3400000000000034</v>
      </c>
      <c r="Q206">
        <f t="shared" si="13"/>
        <v>5.4699999999999989</v>
      </c>
      <c r="R206">
        <f t="shared" si="14"/>
        <v>4.6899999999999977</v>
      </c>
      <c r="S206">
        <f t="shared" si="15"/>
        <v>12.669999999999987</v>
      </c>
    </row>
    <row r="207" spans="1:19" x14ac:dyDescent="0.25">
      <c r="A207" t="s">
        <v>74</v>
      </c>
      <c r="B207">
        <v>10</v>
      </c>
      <c r="C207">
        <v>20.079999999999998</v>
      </c>
      <c r="D207" t="s">
        <v>301</v>
      </c>
      <c r="E207" t="s">
        <v>298</v>
      </c>
      <c r="F207" t="s">
        <v>298</v>
      </c>
      <c r="G207" t="s">
        <v>298</v>
      </c>
      <c r="H207" t="s">
        <v>299</v>
      </c>
      <c r="I207" t="s">
        <v>298</v>
      </c>
      <c r="J207" s="2">
        <v>0.03</v>
      </c>
      <c r="K207">
        <v>171.76887487424679</v>
      </c>
      <c r="L207">
        <v>16.940000000000001</v>
      </c>
      <c r="M207">
        <v>17.649999999999999</v>
      </c>
      <c r="N207">
        <v>17.32</v>
      </c>
      <c r="O207">
        <v>18.45</v>
      </c>
      <c r="P207">
        <f t="shared" si="12"/>
        <v>3.139999999999997</v>
      </c>
      <c r="Q207">
        <f t="shared" si="13"/>
        <v>2.4299999999999997</v>
      </c>
      <c r="R207">
        <f t="shared" si="14"/>
        <v>2.759999999999998</v>
      </c>
      <c r="S207">
        <f t="shared" si="15"/>
        <v>1.629999999999999</v>
      </c>
    </row>
    <row r="208" spans="1:19" x14ac:dyDescent="0.25">
      <c r="A208" t="s">
        <v>74</v>
      </c>
      <c r="B208">
        <v>11</v>
      </c>
      <c r="C208">
        <v>168.02</v>
      </c>
      <c r="D208" t="s">
        <v>297</v>
      </c>
      <c r="E208" t="s">
        <v>298</v>
      </c>
      <c r="F208" t="s">
        <v>298</v>
      </c>
      <c r="G208" t="s">
        <v>298</v>
      </c>
      <c r="H208" t="s">
        <v>299</v>
      </c>
      <c r="I208" t="s">
        <v>298</v>
      </c>
      <c r="J208" s="2">
        <v>0.31</v>
      </c>
      <c r="K208">
        <v>35.446952720353337</v>
      </c>
      <c r="L208">
        <v>164.02</v>
      </c>
      <c r="M208">
        <v>161.91999999999999</v>
      </c>
      <c r="N208">
        <v>162.68</v>
      </c>
      <c r="O208">
        <v>154.77000000000001</v>
      </c>
      <c r="P208">
        <f t="shared" si="12"/>
        <v>4</v>
      </c>
      <c r="Q208">
        <f t="shared" si="13"/>
        <v>6.1000000000000227</v>
      </c>
      <c r="R208">
        <f t="shared" si="14"/>
        <v>5.3400000000000034</v>
      </c>
      <c r="S208">
        <f t="shared" si="15"/>
        <v>13.25</v>
      </c>
    </row>
    <row r="209" spans="1:19" x14ac:dyDescent="0.25">
      <c r="A209" t="s">
        <v>74</v>
      </c>
      <c r="B209">
        <v>12</v>
      </c>
      <c r="C209">
        <v>20.03</v>
      </c>
      <c r="D209" t="s">
        <v>301</v>
      </c>
      <c r="E209" t="s">
        <v>298</v>
      </c>
      <c r="F209" t="s">
        <v>298</v>
      </c>
      <c r="G209" t="s">
        <v>298</v>
      </c>
      <c r="H209" t="s">
        <v>299</v>
      </c>
      <c r="I209" t="s">
        <v>298</v>
      </c>
      <c r="J209" s="2">
        <v>0.03</v>
      </c>
      <c r="K209">
        <v>171.55206779833031</v>
      </c>
      <c r="L209">
        <v>17.18</v>
      </c>
      <c r="M209">
        <v>17.87</v>
      </c>
      <c r="N209">
        <v>17.55</v>
      </c>
      <c r="O209">
        <v>18.670000000000002</v>
      </c>
      <c r="P209">
        <f t="shared" si="12"/>
        <v>2.8500000000000014</v>
      </c>
      <c r="Q209">
        <f t="shared" si="13"/>
        <v>2.16</v>
      </c>
      <c r="R209">
        <f t="shared" si="14"/>
        <v>2.4800000000000004</v>
      </c>
      <c r="S209">
        <f t="shared" si="15"/>
        <v>1.3599999999999994</v>
      </c>
    </row>
    <row r="210" spans="1:19" x14ac:dyDescent="0.25">
      <c r="A210" t="s">
        <v>78</v>
      </c>
      <c r="B210">
        <v>1</v>
      </c>
      <c r="C210">
        <v>148.4</v>
      </c>
      <c r="D210" t="s">
        <v>297</v>
      </c>
      <c r="E210" t="s">
        <v>298</v>
      </c>
      <c r="F210" t="s">
        <v>298</v>
      </c>
      <c r="G210" t="s">
        <v>298</v>
      </c>
      <c r="H210" t="s">
        <v>299</v>
      </c>
      <c r="I210" t="s">
        <v>298</v>
      </c>
      <c r="J210" s="2">
        <v>-0.06</v>
      </c>
      <c r="K210">
        <v>37.149449370327581</v>
      </c>
      <c r="L210">
        <v>162.18</v>
      </c>
      <c r="M210">
        <v>160.11000000000001</v>
      </c>
      <c r="N210">
        <v>160.87</v>
      </c>
      <c r="O210">
        <v>153.07</v>
      </c>
      <c r="P210">
        <f t="shared" si="12"/>
        <v>13.780000000000001</v>
      </c>
      <c r="Q210">
        <f t="shared" si="13"/>
        <v>11.710000000000008</v>
      </c>
      <c r="R210">
        <f t="shared" si="14"/>
        <v>12.469999999999999</v>
      </c>
      <c r="S210">
        <f t="shared" si="15"/>
        <v>4.6699999999999875</v>
      </c>
    </row>
    <row r="211" spans="1:19" x14ac:dyDescent="0.25">
      <c r="A211" t="s">
        <v>78</v>
      </c>
      <c r="B211">
        <v>2</v>
      </c>
      <c r="C211">
        <v>143.5</v>
      </c>
      <c r="D211" t="s">
        <v>297</v>
      </c>
      <c r="E211" t="s">
        <v>298</v>
      </c>
      <c r="F211" t="s">
        <v>298</v>
      </c>
      <c r="G211" t="s">
        <v>298</v>
      </c>
      <c r="H211" t="s">
        <v>299</v>
      </c>
      <c r="I211" t="s">
        <v>298</v>
      </c>
      <c r="J211" s="2">
        <v>0.06</v>
      </c>
      <c r="K211">
        <v>54.716932704379502</v>
      </c>
      <c r="L211">
        <v>143.22999999999999</v>
      </c>
      <c r="M211">
        <v>141.52000000000001</v>
      </c>
      <c r="N211">
        <v>142.13</v>
      </c>
      <c r="O211">
        <v>135.5</v>
      </c>
      <c r="P211">
        <f t="shared" si="12"/>
        <v>0.27000000000001023</v>
      </c>
      <c r="Q211">
        <f t="shared" si="13"/>
        <v>1.9799999999999898</v>
      </c>
      <c r="R211">
        <f t="shared" si="14"/>
        <v>1.3700000000000045</v>
      </c>
      <c r="S211">
        <f t="shared" si="15"/>
        <v>8</v>
      </c>
    </row>
    <row r="212" spans="1:19" x14ac:dyDescent="0.25">
      <c r="A212" t="s">
        <v>78</v>
      </c>
      <c r="B212">
        <v>3</v>
      </c>
      <c r="C212">
        <v>201.8</v>
      </c>
      <c r="D212" t="s">
        <v>297</v>
      </c>
      <c r="E212" t="s">
        <v>298</v>
      </c>
      <c r="F212" t="s">
        <v>298</v>
      </c>
      <c r="G212" t="s">
        <v>298</v>
      </c>
      <c r="H212" t="s">
        <v>299</v>
      </c>
      <c r="I212" t="s">
        <v>298</v>
      </c>
      <c r="J212" s="2">
        <v>0.16</v>
      </c>
      <c r="K212">
        <v>1.731649663817725</v>
      </c>
      <c r="L212">
        <v>200.39</v>
      </c>
      <c r="M212">
        <v>197.6</v>
      </c>
      <c r="N212">
        <v>198.63</v>
      </c>
      <c r="O212">
        <v>188.49</v>
      </c>
      <c r="P212">
        <f t="shared" si="12"/>
        <v>1.410000000000025</v>
      </c>
      <c r="Q212">
        <f t="shared" si="13"/>
        <v>4.2000000000000171</v>
      </c>
      <c r="R212">
        <f t="shared" si="14"/>
        <v>3.1700000000000159</v>
      </c>
      <c r="S212">
        <f t="shared" si="15"/>
        <v>13.310000000000002</v>
      </c>
    </row>
    <row r="213" spans="1:19" x14ac:dyDescent="0.25">
      <c r="A213" t="s">
        <v>78</v>
      </c>
      <c r="B213">
        <v>4</v>
      </c>
      <c r="C213">
        <v>32.299999999999997</v>
      </c>
      <c r="D213" t="s">
        <v>301</v>
      </c>
      <c r="E213" t="s">
        <v>298</v>
      </c>
      <c r="F213" t="s">
        <v>298</v>
      </c>
      <c r="G213" t="s">
        <v>298</v>
      </c>
      <c r="H213" t="s">
        <v>299</v>
      </c>
      <c r="I213" t="s">
        <v>298</v>
      </c>
      <c r="J213" s="2">
        <v>0</v>
      </c>
      <c r="K213">
        <v>162.089791485495</v>
      </c>
      <c r="L213">
        <v>27.39</v>
      </c>
      <c r="M213">
        <v>27.89</v>
      </c>
      <c r="N213">
        <v>27.64</v>
      </c>
      <c r="O213">
        <v>28.13</v>
      </c>
      <c r="P213">
        <f t="shared" si="12"/>
        <v>4.9099999999999966</v>
      </c>
      <c r="Q213">
        <f t="shared" si="13"/>
        <v>4.4099999999999966</v>
      </c>
      <c r="R213">
        <f t="shared" si="14"/>
        <v>4.6599999999999966</v>
      </c>
      <c r="S213">
        <f t="shared" si="15"/>
        <v>4.1699999999999982</v>
      </c>
    </row>
    <row r="214" spans="1:19" x14ac:dyDescent="0.25">
      <c r="A214" t="s">
        <v>78</v>
      </c>
      <c r="B214">
        <v>5</v>
      </c>
      <c r="C214">
        <v>201.8</v>
      </c>
      <c r="D214" t="s">
        <v>297</v>
      </c>
      <c r="E214" t="s">
        <v>298</v>
      </c>
      <c r="F214" t="s">
        <v>298</v>
      </c>
      <c r="G214" t="s">
        <v>298</v>
      </c>
      <c r="H214" t="s">
        <v>299</v>
      </c>
      <c r="I214" t="s">
        <v>298</v>
      </c>
      <c r="J214" s="2">
        <v>0.16</v>
      </c>
      <c r="K214">
        <v>1.745056960496991</v>
      </c>
      <c r="L214">
        <v>200.38</v>
      </c>
      <c r="M214">
        <v>197.58</v>
      </c>
      <c r="N214">
        <v>198.62</v>
      </c>
      <c r="O214">
        <v>188.48</v>
      </c>
      <c r="P214">
        <f t="shared" si="12"/>
        <v>1.4200000000000159</v>
      </c>
      <c r="Q214">
        <f t="shared" si="13"/>
        <v>4.2199999999999989</v>
      </c>
      <c r="R214">
        <f t="shared" si="14"/>
        <v>3.1800000000000068</v>
      </c>
      <c r="S214">
        <f t="shared" si="15"/>
        <v>13.320000000000022</v>
      </c>
    </row>
    <row r="215" spans="1:19" x14ac:dyDescent="0.25">
      <c r="A215" t="s">
        <v>78</v>
      </c>
      <c r="B215">
        <v>6</v>
      </c>
      <c r="C215">
        <v>32.299999999999997</v>
      </c>
      <c r="D215" t="s">
        <v>301</v>
      </c>
      <c r="E215" t="s">
        <v>298</v>
      </c>
      <c r="F215" t="s">
        <v>298</v>
      </c>
      <c r="G215" t="s">
        <v>298</v>
      </c>
      <c r="H215" t="s">
        <v>299</v>
      </c>
      <c r="I215" t="s">
        <v>298</v>
      </c>
      <c r="J215" s="2">
        <v>0</v>
      </c>
      <c r="K215">
        <v>162.09081913934801</v>
      </c>
      <c r="L215">
        <v>27.39</v>
      </c>
      <c r="M215">
        <v>27.89</v>
      </c>
      <c r="N215">
        <v>27.64</v>
      </c>
      <c r="O215">
        <v>28.13</v>
      </c>
      <c r="P215">
        <f t="shared" si="12"/>
        <v>4.9099999999999966</v>
      </c>
      <c r="Q215">
        <f t="shared" si="13"/>
        <v>4.4099999999999966</v>
      </c>
      <c r="R215">
        <f t="shared" si="14"/>
        <v>4.6599999999999966</v>
      </c>
      <c r="S215">
        <f t="shared" si="15"/>
        <v>4.1699999999999982</v>
      </c>
    </row>
    <row r="216" spans="1:19" x14ac:dyDescent="0.25">
      <c r="A216" t="s">
        <v>78</v>
      </c>
      <c r="B216">
        <v>7</v>
      </c>
      <c r="C216">
        <v>23.9</v>
      </c>
      <c r="D216" t="s">
        <v>301</v>
      </c>
      <c r="E216" t="s">
        <v>298</v>
      </c>
      <c r="F216" t="s">
        <v>298</v>
      </c>
      <c r="G216" t="s">
        <v>298</v>
      </c>
      <c r="H216" t="s">
        <v>299</v>
      </c>
      <c r="I216" t="s">
        <v>298</v>
      </c>
      <c r="J216" s="2">
        <v>-0.04</v>
      </c>
      <c r="K216">
        <v>166.5254604554417</v>
      </c>
      <c r="L216">
        <v>22.6</v>
      </c>
      <c r="M216">
        <v>23.19</v>
      </c>
      <c r="N216">
        <v>22.91</v>
      </c>
      <c r="O216">
        <v>23.7</v>
      </c>
      <c r="P216">
        <f t="shared" si="12"/>
        <v>1.2999999999999972</v>
      </c>
      <c r="Q216">
        <f t="shared" si="13"/>
        <v>0.7099999999999973</v>
      </c>
      <c r="R216">
        <f t="shared" si="14"/>
        <v>0.98999999999999844</v>
      </c>
      <c r="S216">
        <f t="shared" si="15"/>
        <v>0.19999999999999929</v>
      </c>
    </row>
    <row r="217" spans="1:19" x14ac:dyDescent="0.25">
      <c r="A217" t="s">
        <v>78</v>
      </c>
      <c r="B217">
        <v>8</v>
      </c>
      <c r="C217">
        <v>23.9</v>
      </c>
      <c r="D217" t="s">
        <v>301</v>
      </c>
      <c r="E217" t="s">
        <v>298</v>
      </c>
      <c r="F217" t="s">
        <v>298</v>
      </c>
      <c r="G217" t="s">
        <v>298</v>
      </c>
      <c r="H217" t="s">
        <v>299</v>
      </c>
      <c r="I217" t="s">
        <v>298</v>
      </c>
      <c r="J217" s="2">
        <v>-0.04</v>
      </c>
      <c r="K217">
        <v>166.52914994294599</v>
      </c>
      <c r="L217">
        <v>22.6</v>
      </c>
      <c r="M217">
        <v>23.19</v>
      </c>
      <c r="N217">
        <v>22.91</v>
      </c>
      <c r="O217">
        <v>23.69</v>
      </c>
      <c r="P217">
        <f t="shared" si="12"/>
        <v>1.2999999999999972</v>
      </c>
      <c r="Q217">
        <f t="shared" si="13"/>
        <v>0.7099999999999973</v>
      </c>
      <c r="R217">
        <f t="shared" si="14"/>
        <v>0.98999999999999844</v>
      </c>
      <c r="S217">
        <f t="shared" si="15"/>
        <v>0.2099999999999973</v>
      </c>
    </row>
    <row r="218" spans="1:19" x14ac:dyDescent="0.25">
      <c r="A218" t="s">
        <v>82</v>
      </c>
      <c r="B218">
        <v>2</v>
      </c>
      <c r="C218">
        <v>27.55</v>
      </c>
      <c r="D218" t="s">
        <v>301</v>
      </c>
      <c r="E218" t="s">
        <v>302</v>
      </c>
      <c r="F218" t="s">
        <v>298</v>
      </c>
      <c r="G218" t="s">
        <v>298</v>
      </c>
      <c r="H218" t="s">
        <v>299</v>
      </c>
      <c r="I218" t="s">
        <v>298</v>
      </c>
      <c r="J218" s="2">
        <v>0.01</v>
      </c>
      <c r="K218">
        <v>158.46686135860449</v>
      </c>
      <c r="L218">
        <v>31.3</v>
      </c>
      <c r="M218">
        <v>31.72</v>
      </c>
      <c r="N218">
        <v>31.5</v>
      </c>
      <c r="O218">
        <v>31.75</v>
      </c>
      <c r="P218">
        <f t="shared" si="12"/>
        <v>3.75</v>
      </c>
      <c r="Q218">
        <f t="shared" si="13"/>
        <v>4.1699999999999982</v>
      </c>
      <c r="R218">
        <f t="shared" si="14"/>
        <v>3.9499999999999993</v>
      </c>
      <c r="S218">
        <f t="shared" si="15"/>
        <v>4.1999999999999993</v>
      </c>
    </row>
    <row r="219" spans="1:19" x14ac:dyDescent="0.25">
      <c r="A219" t="s">
        <v>82</v>
      </c>
      <c r="B219">
        <v>3</v>
      </c>
      <c r="C219">
        <v>137.35</v>
      </c>
      <c r="D219" t="s">
        <v>297</v>
      </c>
      <c r="E219" t="s">
        <v>298</v>
      </c>
      <c r="F219" t="s">
        <v>298</v>
      </c>
      <c r="G219" t="s">
        <v>298</v>
      </c>
      <c r="H219" t="s">
        <v>299</v>
      </c>
      <c r="I219" t="s">
        <v>298</v>
      </c>
      <c r="J219" s="2">
        <v>-0.08</v>
      </c>
      <c r="K219">
        <v>59.96360890096571</v>
      </c>
      <c r="L219">
        <v>137.57</v>
      </c>
      <c r="M219">
        <v>135.97</v>
      </c>
      <c r="N219">
        <v>136.54</v>
      </c>
      <c r="O219">
        <v>130.26</v>
      </c>
      <c r="P219">
        <f t="shared" si="12"/>
        <v>0.21999999999999886</v>
      </c>
      <c r="Q219">
        <f t="shared" si="13"/>
        <v>1.3799999999999955</v>
      </c>
      <c r="R219">
        <f t="shared" si="14"/>
        <v>0.81000000000000227</v>
      </c>
      <c r="S219">
        <f t="shared" si="15"/>
        <v>7.0900000000000034</v>
      </c>
    </row>
    <row r="220" spans="1:19" x14ac:dyDescent="0.25">
      <c r="A220" t="s">
        <v>82</v>
      </c>
      <c r="B220">
        <v>4</v>
      </c>
      <c r="C220">
        <v>115.39</v>
      </c>
      <c r="D220" t="s">
        <v>297</v>
      </c>
      <c r="E220" t="s">
        <v>298</v>
      </c>
      <c r="F220" t="s">
        <v>298</v>
      </c>
      <c r="G220" t="s">
        <v>298</v>
      </c>
      <c r="H220" t="s">
        <v>299</v>
      </c>
      <c r="I220" t="s">
        <v>298</v>
      </c>
      <c r="J220" s="2">
        <v>-0.1</v>
      </c>
      <c r="K220">
        <v>83.430899908412584</v>
      </c>
      <c r="L220">
        <v>112.25</v>
      </c>
      <c r="M220">
        <v>111.13</v>
      </c>
      <c r="N220">
        <v>111.52</v>
      </c>
      <c r="O220">
        <v>106.79</v>
      </c>
      <c r="P220">
        <f t="shared" si="12"/>
        <v>3.1400000000000006</v>
      </c>
      <c r="Q220">
        <f t="shared" si="13"/>
        <v>4.2600000000000051</v>
      </c>
      <c r="R220">
        <f t="shared" si="14"/>
        <v>3.8700000000000045</v>
      </c>
      <c r="S220">
        <f t="shared" si="15"/>
        <v>8.5999999999999943</v>
      </c>
    </row>
    <row r="221" spans="1:19" x14ac:dyDescent="0.25">
      <c r="A221" t="s">
        <v>86</v>
      </c>
      <c r="B221">
        <v>1</v>
      </c>
      <c r="C221">
        <v>123.5</v>
      </c>
      <c r="D221" t="s">
        <v>297</v>
      </c>
      <c r="E221" t="s">
        <v>298</v>
      </c>
      <c r="F221" t="s">
        <v>298</v>
      </c>
      <c r="G221" t="s">
        <v>298</v>
      </c>
      <c r="H221" t="s">
        <v>299</v>
      </c>
      <c r="I221" t="s">
        <v>300</v>
      </c>
      <c r="J221" s="2">
        <v>-0.05</v>
      </c>
      <c r="K221">
        <v>73.267933782956533</v>
      </c>
      <c r="L221">
        <v>123.21</v>
      </c>
      <c r="M221">
        <v>121.89</v>
      </c>
      <c r="N221">
        <v>122.35</v>
      </c>
      <c r="O221">
        <v>116.95</v>
      </c>
      <c r="P221">
        <f t="shared" si="12"/>
        <v>0.29000000000000625</v>
      </c>
      <c r="Q221">
        <f t="shared" si="13"/>
        <v>1.6099999999999994</v>
      </c>
      <c r="R221">
        <f t="shared" si="14"/>
        <v>1.1500000000000057</v>
      </c>
      <c r="S221">
        <f t="shared" si="15"/>
        <v>6.5499999999999972</v>
      </c>
    </row>
    <row r="222" spans="1:19" x14ac:dyDescent="0.25">
      <c r="A222" t="s">
        <v>86</v>
      </c>
      <c r="B222">
        <v>2</v>
      </c>
      <c r="C222">
        <v>113.9</v>
      </c>
      <c r="D222" t="s">
        <v>297</v>
      </c>
      <c r="E222" t="s">
        <v>298</v>
      </c>
      <c r="F222" t="s">
        <v>298</v>
      </c>
      <c r="G222" t="s">
        <v>298</v>
      </c>
      <c r="H222" t="s">
        <v>299</v>
      </c>
      <c r="I222" t="s">
        <v>300</v>
      </c>
      <c r="J222" s="2">
        <v>-0.02</v>
      </c>
      <c r="K222">
        <v>82.275503565584629</v>
      </c>
      <c r="L222">
        <v>113.5</v>
      </c>
      <c r="M222">
        <v>112.36</v>
      </c>
      <c r="N222">
        <v>112.75</v>
      </c>
      <c r="O222">
        <v>107.95</v>
      </c>
      <c r="P222">
        <f t="shared" si="12"/>
        <v>0.40000000000000568</v>
      </c>
      <c r="Q222">
        <f t="shared" si="13"/>
        <v>1.5400000000000063</v>
      </c>
      <c r="R222">
        <f t="shared" si="14"/>
        <v>1.1500000000000057</v>
      </c>
      <c r="S222">
        <f t="shared" si="15"/>
        <v>5.9500000000000028</v>
      </c>
    </row>
    <row r="223" spans="1:19" x14ac:dyDescent="0.25">
      <c r="A223" t="s">
        <v>86</v>
      </c>
      <c r="B223">
        <v>3</v>
      </c>
      <c r="C223">
        <v>158.30000000000001</v>
      </c>
      <c r="D223" t="s">
        <v>297</v>
      </c>
      <c r="E223" t="s">
        <v>298</v>
      </c>
      <c r="F223" t="s">
        <v>298</v>
      </c>
      <c r="G223" t="s">
        <v>298</v>
      </c>
      <c r="H223" t="s">
        <v>299</v>
      </c>
      <c r="I223" t="s">
        <v>300</v>
      </c>
      <c r="J223" s="2">
        <v>0.12</v>
      </c>
      <c r="K223">
        <v>42.329483473691823</v>
      </c>
      <c r="L223">
        <v>156.59</v>
      </c>
      <c r="M223">
        <v>154.63</v>
      </c>
      <c r="N223">
        <v>155.34</v>
      </c>
      <c r="O223">
        <v>147.88999999999999</v>
      </c>
      <c r="P223">
        <f t="shared" si="12"/>
        <v>1.710000000000008</v>
      </c>
      <c r="Q223">
        <f t="shared" si="13"/>
        <v>3.6700000000000159</v>
      </c>
      <c r="R223">
        <f t="shared" si="14"/>
        <v>2.960000000000008</v>
      </c>
      <c r="S223">
        <f t="shared" si="15"/>
        <v>10.410000000000025</v>
      </c>
    </row>
    <row r="224" spans="1:19" x14ac:dyDescent="0.25">
      <c r="A224" t="s">
        <v>86</v>
      </c>
      <c r="B224">
        <v>4</v>
      </c>
      <c r="C224">
        <v>110.8</v>
      </c>
      <c r="D224" t="s">
        <v>297</v>
      </c>
      <c r="E224" t="s">
        <v>298</v>
      </c>
      <c r="F224" t="s">
        <v>298</v>
      </c>
      <c r="G224" t="s">
        <v>298</v>
      </c>
      <c r="H224" t="s">
        <v>299</v>
      </c>
      <c r="I224" t="s">
        <v>300</v>
      </c>
      <c r="J224" s="2">
        <v>-0.02</v>
      </c>
      <c r="K224">
        <v>87.565070560556819</v>
      </c>
      <c r="L224">
        <v>107.79</v>
      </c>
      <c r="M224">
        <v>106.76</v>
      </c>
      <c r="N224">
        <v>107.11</v>
      </c>
      <c r="O224">
        <v>102.66</v>
      </c>
      <c r="P224">
        <f t="shared" si="12"/>
        <v>3.0099999999999909</v>
      </c>
      <c r="Q224">
        <f t="shared" si="13"/>
        <v>4.039999999999992</v>
      </c>
      <c r="R224">
        <f t="shared" si="14"/>
        <v>3.6899999999999977</v>
      </c>
      <c r="S224">
        <f t="shared" si="15"/>
        <v>8.14</v>
      </c>
    </row>
    <row r="225" spans="1:19" x14ac:dyDescent="0.25">
      <c r="A225" t="s">
        <v>86</v>
      </c>
      <c r="B225">
        <v>5</v>
      </c>
      <c r="C225">
        <v>133.6</v>
      </c>
      <c r="D225" t="s">
        <v>297</v>
      </c>
      <c r="E225" t="s">
        <v>298</v>
      </c>
      <c r="F225" t="s">
        <v>298</v>
      </c>
      <c r="G225" t="s">
        <v>298</v>
      </c>
      <c r="H225" t="s">
        <v>299</v>
      </c>
      <c r="I225" t="s">
        <v>300</v>
      </c>
      <c r="J225" s="2">
        <v>-0.04</v>
      </c>
      <c r="K225">
        <v>59.560740356438252</v>
      </c>
      <c r="L225">
        <v>138</v>
      </c>
      <c r="M225">
        <v>136.4</v>
      </c>
      <c r="N225">
        <v>136.97</v>
      </c>
      <c r="O225">
        <v>130.66</v>
      </c>
      <c r="P225">
        <f t="shared" si="12"/>
        <v>4.4000000000000057</v>
      </c>
      <c r="Q225">
        <f t="shared" si="13"/>
        <v>2.8000000000000114</v>
      </c>
      <c r="R225">
        <f t="shared" si="14"/>
        <v>3.3700000000000045</v>
      </c>
      <c r="S225">
        <f t="shared" si="15"/>
        <v>2.9399999999999977</v>
      </c>
    </row>
    <row r="226" spans="1:19" x14ac:dyDescent="0.25">
      <c r="A226" t="s">
        <v>86</v>
      </c>
      <c r="B226">
        <v>6</v>
      </c>
      <c r="C226">
        <v>127.4</v>
      </c>
      <c r="D226" t="s">
        <v>297</v>
      </c>
      <c r="E226" t="s">
        <v>298</v>
      </c>
      <c r="F226" t="s">
        <v>298</v>
      </c>
      <c r="G226" t="s">
        <v>298</v>
      </c>
      <c r="H226" t="s">
        <v>299</v>
      </c>
      <c r="I226" t="s">
        <v>300</v>
      </c>
      <c r="J226" s="2">
        <v>-0.02</v>
      </c>
      <c r="K226">
        <v>72.035793729181648</v>
      </c>
      <c r="L226">
        <v>124.54</v>
      </c>
      <c r="M226">
        <v>123.19</v>
      </c>
      <c r="N226">
        <v>123.67</v>
      </c>
      <c r="O226">
        <v>118.19</v>
      </c>
      <c r="P226">
        <f t="shared" si="12"/>
        <v>2.8599999999999994</v>
      </c>
      <c r="Q226">
        <f t="shared" si="13"/>
        <v>4.210000000000008</v>
      </c>
      <c r="R226">
        <f t="shared" si="14"/>
        <v>3.730000000000004</v>
      </c>
      <c r="S226">
        <f t="shared" si="15"/>
        <v>9.210000000000008</v>
      </c>
    </row>
    <row r="227" spans="1:19" x14ac:dyDescent="0.25">
      <c r="A227" t="s">
        <v>86</v>
      </c>
      <c r="B227">
        <v>7</v>
      </c>
      <c r="C227">
        <v>28.8</v>
      </c>
      <c r="D227" t="s">
        <v>301</v>
      </c>
      <c r="E227" t="s">
        <v>298</v>
      </c>
      <c r="F227" t="s">
        <v>298</v>
      </c>
      <c r="G227" t="s">
        <v>298</v>
      </c>
      <c r="H227" t="s">
        <v>299</v>
      </c>
      <c r="I227" t="s">
        <v>298</v>
      </c>
      <c r="J227" s="2">
        <v>-0.02</v>
      </c>
      <c r="K227">
        <v>159.82859240709891</v>
      </c>
      <c r="L227">
        <v>29.83</v>
      </c>
      <c r="M227">
        <v>30.28</v>
      </c>
      <c r="N227">
        <v>30.05</v>
      </c>
      <c r="O227">
        <v>30.39</v>
      </c>
      <c r="P227">
        <f t="shared" si="12"/>
        <v>1.0299999999999976</v>
      </c>
      <c r="Q227">
        <f t="shared" si="13"/>
        <v>1.4800000000000004</v>
      </c>
      <c r="R227">
        <f t="shared" si="14"/>
        <v>1.25</v>
      </c>
      <c r="S227">
        <f t="shared" si="15"/>
        <v>1.5899999999999999</v>
      </c>
    </row>
    <row r="228" spans="1:19" x14ac:dyDescent="0.25">
      <c r="A228" t="s">
        <v>86</v>
      </c>
      <c r="B228">
        <v>8</v>
      </c>
      <c r="C228">
        <v>23</v>
      </c>
      <c r="D228" t="s">
        <v>301</v>
      </c>
      <c r="E228" t="s">
        <v>298</v>
      </c>
      <c r="F228" t="s">
        <v>298</v>
      </c>
      <c r="G228" t="s">
        <v>298</v>
      </c>
      <c r="H228" t="s">
        <v>299</v>
      </c>
      <c r="I228" t="s">
        <v>298</v>
      </c>
      <c r="J228" s="2">
        <v>-0.03</v>
      </c>
      <c r="K228">
        <v>166.5943084868874</v>
      </c>
      <c r="L228">
        <v>22.53</v>
      </c>
      <c r="M228">
        <v>23.12</v>
      </c>
      <c r="N228">
        <v>22.84</v>
      </c>
      <c r="O228">
        <v>23.63</v>
      </c>
      <c r="P228">
        <f t="shared" si="12"/>
        <v>0.46999999999999886</v>
      </c>
      <c r="Q228">
        <f t="shared" si="13"/>
        <v>0.12000000000000099</v>
      </c>
      <c r="R228">
        <f t="shared" si="14"/>
        <v>0.16000000000000014</v>
      </c>
      <c r="S228">
        <f t="shared" si="15"/>
        <v>0.62999999999999901</v>
      </c>
    </row>
    <row r="229" spans="1:19" x14ac:dyDescent="0.25">
      <c r="A229" t="s">
        <v>86</v>
      </c>
      <c r="B229">
        <v>9</v>
      </c>
      <c r="C229">
        <v>122.7</v>
      </c>
      <c r="D229" t="s">
        <v>297</v>
      </c>
      <c r="E229" t="s">
        <v>298</v>
      </c>
      <c r="F229" t="s">
        <v>298</v>
      </c>
      <c r="G229" t="s">
        <v>298</v>
      </c>
      <c r="H229" t="s">
        <v>299</v>
      </c>
      <c r="I229" t="s">
        <v>298</v>
      </c>
      <c r="J229" s="2">
        <v>-0.08</v>
      </c>
      <c r="K229">
        <v>71.066423834945041</v>
      </c>
      <c r="L229">
        <v>125.59</v>
      </c>
      <c r="M229">
        <v>124.22</v>
      </c>
      <c r="N229">
        <v>124.7</v>
      </c>
      <c r="O229">
        <v>119.16</v>
      </c>
      <c r="P229">
        <f t="shared" si="12"/>
        <v>2.8900000000000006</v>
      </c>
      <c r="Q229">
        <f t="shared" si="13"/>
        <v>1.519999999999996</v>
      </c>
      <c r="R229">
        <f t="shared" si="14"/>
        <v>2</v>
      </c>
      <c r="S229">
        <f t="shared" si="15"/>
        <v>3.5400000000000063</v>
      </c>
    </row>
    <row r="230" spans="1:19" x14ac:dyDescent="0.25">
      <c r="A230" t="s">
        <v>86</v>
      </c>
      <c r="B230">
        <v>10</v>
      </c>
      <c r="C230">
        <v>134.69999999999999</v>
      </c>
      <c r="D230" t="s">
        <v>297</v>
      </c>
      <c r="E230" t="s">
        <v>298</v>
      </c>
      <c r="F230" t="s">
        <v>298</v>
      </c>
      <c r="G230" t="s">
        <v>298</v>
      </c>
      <c r="H230" t="s">
        <v>299</v>
      </c>
      <c r="I230" t="s">
        <v>298</v>
      </c>
      <c r="J230" s="2">
        <v>-0.04</v>
      </c>
      <c r="K230">
        <v>61.941256757652717</v>
      </c>
      <c r="L230">
        <v>135.43</v>
      </c>
      <c r="M230">
        <v>133.88</v>
      </c>
      <c r="N230">
        <v>134.43</v>
      </c>
      <c r="O230">
        <v>128.28</v>
      </c>
      <c r="P230">
        <f t="shared" si="12"/>
        <v>0.73000000000001819</v>
      </c>
      <c r="Q230">
        <f t="shared" si="13"/>
        <v>0.81999999999999318</v>
      </c>
      <c r="R230">
        <f t="shared" si="14"/>
        <v>0.26999999999998181</v>
      </c>
      <c r="S230">
        <f t="shared" si="15"/>
        <v>6.4199999999999875</v>
      </c>
    </row>
    <row r="231" spans="1:19" x14ac:dyDescent="0.25">
      <c r="A231" t="s">
        <v>86</v>
      </c>
      <c r="B231">
        <v>11</v>
      </c>
      <c r="C231">
        <v>26.7</v>
      </c>
      <c r="D231" t="s">
        <v>301</v>
      </c>
      <c r="E231" t="s">
        <v>298</v>
      </c>
      <c r="F231" t="s">
        <v>298</v>
      </c>
      <c r="G231" t="s">
        <v>298</v>
      </c>
      <c r="H231" t="s">
        <v>299</v>
      </c>
      <c r="I231" t="s">
        <v>298</v>
      </c>
      <c r="J231" s="2">
        <v>-0.02</v>
      </c>
      <c r="K231">
        <v>157.0209675815496</v>
      </c>
      <c r="L231">
        <v>32.86</v>
      </c>
      <c r="M231">
        <v>33.25</v>
      </c>
      <c r="N231">
        <v>33.04</v>
      </c>
      <c r="O231">
        <v>33.200000000000003</v>
      </c>
      <c r="P231">
        <f t="shared" si="12"/>
        <v>6.16</v>
      </c>
      <c r="Q231">
        <f t="shared" si="13"/>
        <v>6.5500000000000007</v>
      </c>
      <c r="R231">
        <f t="shared" si="14"/>
        <v>6.34</v>
      </c>
      <c r="S231">
        <f t="shared" si="15"/>
        <v>6.5000000000000036</v>
      </c>
    </row>
    <row r="232" spans="1:19" x14ac:dyDescent="0.25">
      <c r="A232" t="s">
        <v>86</v>
      </c>
      <c r="B232">
        <v>12</v>
      </c>
      <c r="C232">
        <v>42.6</v>
      </c>
      <c r="D232" t="s">
        <v>301</v>
      </c>
      <c r="E232" t="s">
        <v>298</v>
      </c>
      <c r="F232" t="s">
        <v>298</v>
      </c>
      <c r="G232" t="s">
        <v>298</v>
      </c>
      <c r="H232" t="s">
        <v>299</v>
      </c>
      <c r="I232" t="s">
        <v>298</v>
      </c>
      <c r="J232" s="2">
        <v>0.01</v>
      </c>
      <c r="K232">
        <v>153.05345006680869</v>
      </c>
      <c r="L232">
        <v>37.14</v>
      </c>
      <c r="M232">
        <v>37.450000000000003</v>
      </c>
      <c r="N232">
        <v>37.28</v>
      </c>
      <c r="O232">
        <v>37.17</v>
      </c>
      <c r="P232">
        <f t="shared" si="12"/>
        <v>5.4600000000000009</v>
      </c>
      <c r="Q232">
        <f t="shared" si="13"/>
        <v>5.1499999999999986</v>
      </c>
      <c r="R232">
        <f t="shared" si="14"/>
        <v>5.32</v>
      </c>
      <c r="S232">
        <f t="shared" si="15"/>
        <v>5.43</v>
      </c>
    </row>
    <row r="233" spans="1:19" x14ac:dyDescent="0.25">
      <c r="A233" t="s">
        <v>86</v>
      </c>
      <c r="B233">
        <v>13</v>
      </c>
      <c r="C233">
        <v>208.5</v>
      </c>
      <c r="D233" t="s">
        <v>297</v>
      </c>
      <c r="E233" t="s">
        <v>298</v>
      </c>
      <c r="F233" t="s">
        <v>298</v>
      </c>
      <c r="G233" t="s">
        <v>298</v>
      </c>
      <c r="H233" t="s">
        <v>299</v>
      </c>
      <c r="I233" t="s">
        <v>298</v>
      </c>
      <c r="J233" s="2">
        <v>0.13</v>
      </c>
      <c r="K233">
        <v>-5.8662452810557486</v>
      </c>
      <c r="L233">
        <v>208.59</v>
      </c>
      <c r="M233">
        <v>205.64</v>
      </c>
      <c r="N233">
        <v>206.74</v>
      </c>
      <c r="O233">
        <v>196.09</v>
      </c>
      <c r="P233">
        <f t="shared" si="12"/>
        <v>9.0000000000003411E-2</v>
      </c>
      <c r="Q233">
        <f t="shared" si="13"/>
        <v>2.8600000000000136</v>
      </c>
      <c r="R233">
        <f t="shared" si="14"/>
        <v>1.7599999999999909</v>
      </c>
      <c r="S233">
        <f t="shared" si="15"/>
        <v>12.409999999999997</v>
      </c>
    </row>
    <row r="234" spans="1:19" x14ac:dyDescent="0.25">
      <c r="A234" t="s">
        <v>86</v>
      </c>
      <c r="B234">
        <v>14</v>
      </c>
      <c r="C234">
        <v>30.1</v>
      </c>
      <c r="D234" t="s">
        <v>301</v>
      </c>
      <c r="E234" t="s">
        <v>298</v>
      </c>
      <c r="F234" t="s">
        <v>298</v>
      </c>
      <c r="G234" t="s">
        <v>298</v>
      </c>
      <c r="H234" t="s">
        <v>299</v>
      </c>
      <c r="I234" t="s">
        <v>298</v>
      </c>
      <c r="J234" s="2">
        <v>-0.01</v>
      </c>
      <c r="K234">
        <v>159.25994737762491</v>
      </c>
      <c r="L234">
        <v>30.44</v>
      </c>
      <c r="M234">
        <v>30.88</v>
      </c>
      <c r="N234">
        <v>30.66</v>
      </c>
      <c r="O234">
        <v>30.96</v>
      </c>
      <c r="P234">
        <f t="shared" si="12"/>
        <v>0.33999999999999986</v>
      </c>
      <c r="Q234">
        <f t="shared" si="13"/>
        <v>0.77999999999999758</v>
      </c>
      <c r="R234">
        <f t="shared" si="14"/>
        <v>0.55999999999999872</v>
      </c>
      <c r="S234">
        <f t="shared" si="15"/>
        <v>0.85999999999999943</v>
      </c>
    </row>
    <row r="235" spans="1:19" x14ac:dyDescent="0.25">
      <c r="A235" t="s">
        <v>86</v>
      </c>
      <c r="B235">
        <v>15</v>
      </c>
      <c r="C235">
        <v>55.2</v>
      </c>
      <c r="D235" t="s">
        <v>301</v>
      </c>
      <c r="E235" t="s">
        <v>298</v>
      </c>
      <c r="F235" t="s">
        <v>298</v>
      </c>
      <c r="G235" t="s">
        <v>298</v>
      </c>
      <c r="H235" t="s">
        <v>299</v>
      </c>
      <c r="I235" t="s">
        <v>298</v>
      </c>
      <c r="J235" s="2">
        <v>0.08</v>
      </c>
      <c r="K235">
        <v>139.20701308954989</v>
      </c>
      <c r="L235">
        <v>52.07</v>
      </c>
      <c r="M235">
        <v>52.11</v>
      </c>
      <c r="N235">
        <v>52.04</v>
      </c>
      <c r="O235">
        <v>51.01</v>
      </c>
      <c r="P235">
        <f t="shared" si="12"/>
        <v>3.1300000000000026</v>
      </c>
      <c r="Q235">
        <f t="shared" si="13"/>
        <v>3.0900000000000034</v>
      </c>
      <c r="R235">
        <f t="shared" si="14"/>
        <v>3.1600000000000037</v>
      </c>
      <c r="S235">
        <f t="shared" si="15"/>
        <v>4.1900000000000048</v>
      </c>
    </row>
    <row r="236" spans="1:19" s="1" customFormat="1" x14ac:dyDescent="0.25">
      <c r="A236" s="1" t="s">
        <v>90</v>
      </c>
      <c r="B236" s="1">
        <v>1</v>
      </c>
      <c r="C236" s="1">
        <v>123.2</v>
      </c>
      <c r="D236" s="1" t="s">
        <v>297</v>
      </c>
      <c r="E236" s="1" t="s">
        <v>298</v>
      </c>
      <c r="F236" s="1" t="s">
        <v>298</v>
      </c>
      <c r="G236" s="1" t="s">
        <v>298</v>
      </c>
      <c r="H236" s="1" t="s">
        <v>299</v>
      </c>
      <c r="I236" s="1" t="s">
        <v>300</v>
      </c>
      <c r="J236" s="4">
        <v>-0.05</v>
      </c>
      <c r="K236" s="1">
        <v>74.70855020309952</v>
      </c>
      <c r="L236" s="1">
        <v>121.66</v>
      </c>
      <c r="M236" s="1">
        <v>120.37</v>
      </c>
      <c r="N236" s="1">
        <v>120.82</v>
      </c>
      <c r="O236" s="1">
        <v>115.51</v>
      </c>
      <c r="P236" s="1">
        <f t="shared" si="12"/>
        <v>1.5400000000000063</v>
      </c>
      <c r="Q236" s="1">
        <f t="shared" si="13"/>
        <v>2.8299999999999983</v>
      </c>
      <c r="R236" s="1">
        <f t="shared" si="14"/>
        <v>2.3800000000000097</v>
      </c>
      <c r="S236" s="1">
        <f t="shared" si="15"/>
        <v>7.6899999999999977</v>
      </c>
    </row>
    <row r="237" spans="1:19" s="1" customFormat="1" x14ac:dyDescent="0.25">
      <c r="A237" s="1" t="s">
        <v>90</v>
      </c>
      <c r="B237" s="1">
        <v>2</v>
      </c>
      <c r="C237" s="1">
        <v>134.19999999999999</v>
      </c>
      <c r="D237" s="1" t="s">
        <v>297</v>
      </c>
      <c r="E237" s="1" t="s">
        <v>298</v>
      </c>
      <c r="F237" s="1" t="s">
        <v>298</v>
      </c>
      <c r="G237" s="1" t="s">
        <v>298</v>
      </c>
      <c r="H237" s="1" t="s">
        <v>299</v>
      </c>
      <c r="I237" s="1" t="s">
        <v>300</v>
      </c>
      <c r="J237" s="4">
        <v>-0.06</v>
      </c>
      <c r="K237" s="1">
        <v>65.357967720830914</v>
      </c>
      <c r="L237" s="1">
        <v>131.75</v>
      </c>
      <c r="M237" s="1">
        <v>130.26</v>
      </c>
      <c r="N237" s="1">
        <v>130.79</v>
      </c>
      <c r="O237" s="1">
        <v>124.86</v>
      </c>
      <c r="P237" s="1">
        <f t="shared" si="12"/>
        <v>2.4499999999999886</v>
      </c>
      <c r="Q237" s="1">
        <f t="shared" si="13"/>
        <v>3.9399999999999977</v>
      </c>
      <c r="R237" s="1">
        <f t="shared" si="14"/>
        <v>3.4099999999999966</v>
      </c>
      <c r="S237" s="1">
        <f t="shared" si="15"/>
        <v>9.3399999999999892</v>
      </c>
    </row>
    <row r="238" spans="1:19" s="1" customFormat="1" x14ac:dyDescent="0.25">
      <c r="A238" s="1" t="s">
        <v>90</v>
      </c>
      <c r="B238" s="1">
        <v>3</v>
      </c>
      <c r="C238" s="1">
        <v>134.19999999999999</v>
      </c>
      <c r="D238" s="1" t="s">
        <v>297</v>
      </c>
      <c r="E238" s="1" t="s">
        <v>298</v>
      </c>
      <c r="F238" s="1" t="s">
        <v>298</v>
      </c>
      <c r="G238" s="1" t="s">
        <v>298</v>
      </c>
      <c r="H238" s="1" t="s">
        <v>299</v>
      </c>
      <c r="I238" s="1" t="s">
        <v>300</v>
      </c>
      <c r="J238" s="4">
        <v>-0.06</v>
      </c>
      <c r="K238" s="1">
        <v>65.642015489247299</v>
      </c>
      <c r="L238" s="1">
        <v>131.44</v>
      </c>
      <c r="M238" s="1">
        <v>129.96</v>
      </c>
      <c r="N238" s="1">
        <v>130.47999999999999</v>
      </c>
      <c r="O238" s="1">
        <v>124.58</v>
      </c>
      <c r="P238" s="1">
        <f t="shared" si="12"/>
        <v>2.7599999999999909</v>
      </c>
      <c r="Q238" s="1">
        <f t="shared" si="13"/>
        <v>4.2399999999999807</v>
      </c>
      <c r="R238" s="1">
        <f t="shared" si="14"/>
        <v>3.7199999999999989</v>
      </c>
      <c r="S238" s="1">
        <f t="shared" si="15"/>
        <v>9.6199999999999903</v>
      </c>
    </row>
    <row r="239" spans="1:19" s="1" customFormat="1" x14ac:dyDescent="0.25">
      <c r="A239" s="1" t="s">
        <v>90</v>
      </c>
      <c r="B239" s="1">
        <v>4</v>
      </c>
      <c r="C239" s="1">
        <v>123.2</v>
      </c>
      <c r="D239" s="1" t="s">
        <v>297</v>
      </c>
      <c r="E239" s="1" t="s">
        <v>298</v>
      </c>
      <c r="F239" s="1" t="s">
        <v>298</v>
      </c>
      <c r="G239" s="1" t="s">
        <v>298</v>
      </c>
      <c r="H239" s="1" t="s">
        <v>299</v>
      </c>
      <c r="I239" s="1" t="s">
        <v>300</v>
      </c>
      <c r="J239" s="4">
        <v>-0.05</v>
      </c>
      <c r="K239" s="1">
        <v>74.571641497809253</v>
      </c>
      <c r="L239" s="1">
        <v>121.81</v>
      </c>
      <c r="M239" s="1">
        <v>120.51</v>
      </c>
      <c r="N239" s="1">
        <v>120.96</v>
      </c>
      <c r="O239" s="1">
        <v>115.65</v>
      </c>
      <c r="P239" s="1">
        <f t="shared" si="12"/>
        <v>1.3900000000000006</v>
      </c>
      <c r="Q239" s="1">
        <f t="shared" si="13"/>
        <v>2.6899999999999977</v>
      </c>
      <c r="R239" s="1">
        <f t="shared" si="14"/>
        <v>2.2400000000000091</v>
      </c>
      <c r="S239" s="1">
        <f t="shared" si="15"/>
        <v>7.5499999999999972</v>
      </c>
    </row>
    <row r="240" spans="1:19" s="1" customFormat="1" x14ac:dyDescent="0.25">
      <c r="A240" s="1" t="s">
        <v>90</v>
      </c>
      <c r="B240" s="1">
        <v>5</v>
      </c>
      <c r="C240" s="1">
        <v>131.80000000000001</v>
      </c>
      <c r="D240" s="1" t="s">
        <v>297</v>
      </c>
      <c r="E240" s="1" t="s">
        <v>298</v>
      </c>
      <c r="F240" s="1" t="s">
        <v>298</v>
      </c>
      <c r="G240" s="1" t="s">
        <v>298</v>
      </c>
      <c r="H240" s="1" t="s">
        <v>299</v>
      </c>
      <c r="I240" s="1" t="s">
        <v>300</v>
      </c>
      <c r="J240" s="4">
        <v>0.05</v>
      </c>
      <c r="K240" s="1">
        <v>65.878139515923252</v>
      </c>
      <c r="L240" s="1">
        <v>131.19</v>
      </c>
      <c r="M240" s="1">
        <v>129.71</v>
      </c>
      <c r="N240" s="1">
        <v>130.22999999999999</v>
      </c>
      <c r="O240" s="1">
        <v>124.34</v>
      </c>
      <c r="P240" s="1">
        <f t="shared" si="12"/>
        <v>0.61000000000001364</v>
      </c>
      <c r="Q240" s="1">
        <f t="shared" si="13"/>
        <v>2.0900000000000034</v>
      </c>
      <c r="R240" s="1">
        <f t="shared" si="14"/>
        <v>1.5700000000000216</v>
      </c>
      <c r="S240" s="1">
        <f t="shared" si="15"/>
        <v>7.460000000000008</v>
      </c>
    </row>
    <row r="241" spans="1:19" s="1" customFormat="1" x14ac:dyDescent="0.25">
      <c r="A241" s="1" t="s">
        <v>90</v>
      </c>
      <c r="B241" s="1">
        <v>6</v>
      </c>
      <c r="C241" s="1">
        <v>131.80000000000001</v>
      </c>
      <c r="D241" s="1" t="s">
        <v>297</v>
      </c>
      <c r="E241" s="1" t="s">
        <v>298</v>
      </c>
      <c r="F241" s="1" t="s">
        <v>298</v>
      </c>
      <c r="G241" s="1" t="s">
        <v>298</v>
      </c>
      <c r="H241" s="1" t="s">
        <v>299</v>
      </c>
      <c r="I241" s="1" t="s">
        <v>300</v>
      </c>
      <c r="J241" s="4">
        <v>0.05</v>
      </c>
      <c r="K241" s="1">
        <v>65.779208098663844</v>
      </c>
      <c r="L241" s="1">
        <v>131.29</v>
      </c>
      <c r="M241" s="1">
        <v>129.82</v>
      </c>
      <c r="N241" s="1">
        <v>130.34</v>
      </c>
      <c r="O241" s="1">
        <v>124.44</v>
      </c>
      <c r="P241" s="1">
        <f t="shared" si="12"/>
        <v>0.51000000000001933</v>
      </c>
      <c r="Q241" s="1">
        <f t="shared" si="13"/>
        <v>1.9800000000000182</v>
      </c>
      <c r="R241" s="1">
        <f t="shared" si="14"/>
        <v>1.460000000000008</v>
      </c>
      <c r="S241" s="1">
        <f t="shared" si="15"/>
        <v>7.3600000000000136</v>
      </c>
    </row>
    <row r="242" spans="1:19" s="1" customFormat="1" x14ac:dyDescent="0.25">
      <c r="A242" s="1" t="s">
        <v>90</v>
      </c>
      <c r="B242" s="1">
        <v>7</v>
      </c>
      <c r="C242" s="1">
        <v>167.5</v>
      </c>
      <c r="D242" s="1" t="s">
        <v>297</v>
      </c>
      <c r="E242" s="1" t="s">
        <v>298</v>
      </c>
      <c r="F242" s="1" t="s">
        <v>298</v>
      </c>
      <c r="G242" s="1" t="s">
        <v>298</v>
      </c>
      <c r="H242" s="1" t="s">
        <v>299</v>
      </c>
      <c r="I242" s="1" t="s">
        <v>298</v>
      </c>
      <c r="J242" s="4">
        <v>0.26</v>
      </c>
      <c r="K242" s="1">
        <v>33.605308728227442</v>
      </c>
      <c r="L242" s="1">
        <v>166</v>
      </c>
      <c r="M242" s="1">
        <v>163.87</v>
      </c>
      <c r="N242" s="1">
        <v>164.65</v>
      </c>
      <c r="O242" s="1">
        <v>156.62</v>
      </c>
      <c r="P242" s="1">
        <f t="shared" si="12"/>
        <v>1.5</v>
      </c>
      <c r="Q242" s="1">
        <f t="shared" si="13"/>
        <v>3.6299999999999955</v>
      </c>
      <c r="R242" s="1">
        <f t="shared" si="14"/>
        <v>2.8499999999999943</v>
      </c>
      <c r="S242" s="1">
        <f t="shared" si="15"/>
        <v>10.879999999999995</v>
      </c>
    </row>
    <row r="243" spans="1:19" s="1" customFormat="1" x14ac:dyDescent="0.25">
      <c r="A243" s="1" t="s">
        <v>90</v>
      </c>
      <c r="B243" s="1">
        <v>10</v>
      </c>
      <c r="C243" s="1">
        <v>167.5</v>
      </c>
      <c r="D243" s="1" t="s">
        <v>297</v>
      </c>
      <c r="E243" s="1" t="s">
        <v>298</v>
      </c>
      <c r="F243" s="1" t="s">
        <v>298</v>
      </c>
      <c r="G243" s="1" t="s">
        <v>298</v>
      </c>
      <c r="H243" s="1" t="s">
        <v>299</v>
      </c>
      <c r="I243" s="1" t="s">
        <v>298</v>
      </c>
      <c r="J243" s="4">
        <v>0.26</v>
      </c>
      <c r="K243" s="1">
        <v>34.067317131384257</v>
      </c>
      <c r="L243" s="1">
        <v>165.51</v>
      </c>
      <c r="M243" s="1">
        <v>163.38</v>
      </c>
      <c r="N243" s="1">
        <v>164.15</v>
      </c>
      <c r="O243" s="1">
        <v>156.15</v>
      </c>
      <c r="P243" s="1">
        <f t="shared" si="12"/>
        <v>1.9900000000000091</v>
      </c>
      <c r="Q243" s="1">
        <f t="shared" si="13"/>
        <v>4.1200000000000045</v>
      </c>
      <c r="R243" s="1">
        <f t="shared" si="14"/>
        <v>3.3499999999999943</v>
      </c>
      <c r="S243" s="1">
        <f t="shared" si="15"/>
        <v>11.349999999999994</v>
      </c>
    </row>
    <row r="244" spans="1:19" s="1" customFormat="1" x14ac:dyDescent="0.25">
      <c r="A244" s="1" t="s">
        <v>90</v>
      </c>
      <c r="B244" s="1">
        <v>12</v>
      </c>
      <c r="C244" s="1">
        <v>40.6</v>
      </c>
      <c r="D244" s="1" t="s">
        <v>301</v>
      </c>
      <c r="E244" s="1" t="s">
        <v>298</v>
      </c>
      <c r="F244" s="1" t="s">
        <v>298</v>
      </c>
      <c r="G244" s="1" t="s">
        <v>298</v>
      </c>
      <c r="H244" s="1" t="s">
        <v>304</v>
      </c>
      <c r="I244" s="1" t="s">
        <v>298</v>
      </c>
      <c r="J244" s="4">
        <v>7.0000000000000007E-2</v>
      </c>
      <c r="K244" s="1">
        <v>147.08277427393759</v>
      </c>
      <c r="L244" s="1">
        <v>43.58</v>
      </c>
      <c r="M244" s="1">
        <v>43.77</v>
      </c>
      <c r="N244" s="1">
        <v>43.64</v>
      </c>
      <c r="O244" s="1">
        <v>43.14</v>
      </c>
      <c r="P244" s="1">
        <f t="shared" si="12"/>
        <v>2.9799999999999969</v>
      </c>
      <c r="Q244" s="1">
        <f t="shared" si="13"/>
        <v>3.1700000000000017</v>
      </c>
      <c r="R244" s="1">
        <f t="shared" si="14"/>
        <v>3.0399999999999991</v>
      </c>
      <c r="S244" s="1">
        <f t="shared" si="15"/>
        <v>2.5399999999999991</v>
      </c>
    </row>
    <row r="245" spans="1:19" s="1" customFormat="1" x14ac:dyDescent="0.25">
      <c r="A245" s="1" t="s">
        <v>90</v>
      </c>
      <c r="B245" s="1">
        <v>13</v>
      </c>
      <c r="C245" s="1">
        <v>101.3</v>
      </c>
      <c r="D245" s="1" t="s">
        <v>297</v>
      </c>
      <c r="E245" s="1" t="s">
        <v>298</v>
      </c>
      <c r="F245" s="1" t="s">
        <v>298</v>
      </c>
      <c r="G245" s="1" t="s">
        <v>298</v>
      </c>
      <c r="H245" s="1" t="s">
        <v>299</v>
      </c>
      <c r="I245" s="1" t="s">
        <v>298</v>
      </c>
      <c r="J245" s="4">
        <v>-0.02</v>
      </c>
      <c r="K245" s="1">
        <v>94.01260832498474</v>
      </c>
      <c r="L245" s="1">
        <v>100.83</v>
      </c>
      <c r="M245" s="1">
        <v>99.94</v>
      </c>
      <c r="N245" s="1">
        <v>100.23</v>
      </c>
      <c r="O245" s="1">
        <v>96.21</v>
      </c>
      <c r="P245" s="1">
        <f t="shared" si="12"/>
        <v>0.46999999999999886</v>
      </c>
      <c r="Q245" s="1">
        <f t="shared" si="13"/>
        <v>1.3599999999999994</v>
      </c>
      <c r="R245" s="1">
        <f t="shared" si="14"/>
        <v>1.0699999999999932</v>
      </c>
      <c r="S245" s="1">
        <f t="shared" si="15"/>
        <v>5.0900000000000034</v>
      </c>
    </row>
    <row r="246" spans="1:19" s="1" customFormat="1" x14ac:dyDescent="0.25">
      <c r="A246" s="1" t="s">
        <v>90</v>
      </c>
      <c r="B246" s="1">
        <v>14</v>
      </c>
      <c r="C246" s="1">
        <v>149</v>
      </c>
      <c r="D246" s="1" t="s">
        <v>297</v>
      </c>
      <c r="E246" s="1" t="s">
        <v>298</v>
      </c>
      <c r="F246" s="1" t="s">
        <v>298</v>
      </c>
      <c r="G246" s="1" t="s">
        <v>298</v>
      </c>
      <c r="H246" s="1" t="s">
        <v>299</v>
      </c>
      <c r="I246" s="1" t="s">
        <v>298</v>
      </c>
      <c r="J246" s="4">
        <v>0.15</v>
      </c>
      <c r="K246" s="1">
        <v>46.245368815352151</v>
      </c>
      <c r="L246" s="1">
        <v>152.37</v>
      </c>
      <c r="M246" s="1">
        <v>150.49</v>
      </c>
      <c r="N246" s="1">
        <v>151.16999999999999</v>
      </c>
      <c r="O246" s="1">
        <v>143.97999999999999</v>
      </c>
      <c r="P246" s="1">
        <f t="shared" si="12"/>
        <v>3.3700000000000045</v>
      </c>
      <c r="Q246" s="1">
        <f t="shared" si="13"/>
        <v>1.4900000000000091</v>
      </c>
      <c r="R246" s="1">
        <f t="shared" si="14"/>
        <v>2.1699999999999875</v>
      </c>
      <c r="S246" s="1">
        <f t="shared" si="15"/>
        <v>5.0200000000000102</v>
      </c>
    </row>
    <row r="247" spans="1:19" s="1" customFormat="1" x14ac:dyDescent="0.25">
      <c r="A247" s="1" t="s">
        <v>90</v>
      </c>
      <c r="B247" s="1">
        <v>15</v>
      </c>
      <c r="C247" s="1">
        <v>92.5</v>
      </c>
      <c r="D247" s="1" t="s">
        <v>301</v>
      </c>
      <c r="E247" s="1" t="s">
        <v>298</v>
      </c>
      <c r="F247" s="1" t="s">
        <v>302</v>
      </c>
      <c r="G247" s="1" t="s">
        <v>298</v>
      </c>
      <c r="H247" s="1" t="s">
        <v>299</v>
      </c>
      <c r="I247" s="1" t="s">
        <v>298</v>
      </c>
      <c r="J247" s="4">
        <v>0.25</v>
      </c>
      <c r="K247" s="1">
        <v>80.660045769031754</v>
      </c>
      <c r="L247" s="1">
        <v>115.24</v>
      </c>
      <c r="M247" s="1">
        <v>114.07</v>
      </c>
      <c r="N247" s="1">
        <v>114.47</v>
      </c>
      <c r="O247" s="1">
        <v>109.56</v>
      </c>
      <c r="P247" s="1">
        <f t="shared" si="12"/>
        <v>22.739999999999995</v>
      </c>
      <c r="Q247" s="1">
        <f t="shared" si="13"/>
        <v>21.569999999999993</v>
      </c>
      <c r="R247" s="1">
        <f t="shared" si="14"/>
        <v>21.97</v>
      </c>
      <c r="S247" s="1">
        <f t="shared" si="15"/>
        <v>17.060000000000002</v>
      </c>
    </row>
    <row r="248" spans="1:19" s="1" customFormat="1" x14ac:dyDescent="0.25">
      <c r="A248" s="1" t="s">
        <v>90</v>
      </c>
      <c r="B248" s="1">
        <v>20</v>
      </c>
      <c r="C248" s="1">
        <v>98.7</v>
      </c>
      <c r="D248" s="1" t="s">
        <v>301</v>
      </c>
      <c r="E248" s="1" t="s">
        <v>298</v>
      </c>
      <c r="F248" s="1" t="s">
        <v>298</v>
      </c>
      <c r="G248" s="1" t="s">
        <v>298</v>
      </c>
      <c r="H248" s="1" t="s">
        <v>305</v>
      </c>
      <c r="I248" s="1" t="s">
        <v>298</v>
      </c>
      <c r="J248" s="4">
        <v>0.2</v>
      </c>
      <c r="K248" s="1">
        <v>91.478808882943596</v>
      </c>
      <c r="L248" s="1">
        <v>103.57</v>
      </c>
      <c r="M248" s="1">
        <v>102.62</v>
      </c>
      <c r="N248" s="1">
        <v>102.93</v>
      </c>
      <c r="O248" s="1">
        <v>98.74</v>
      </c>
      <c r="P248" s="1">
        <f t="shared" si="12"/>
        <v>4.8699999999999903</v>
      </c>
      <c r="Q248" s="1">
        <f t="shared" si="13"/>
        <v>3.9200000000000017</v>
      </c>
      <c r="R248" s="1">
        <f t="shared" si="14"/>
        <v>4.230000000000004</v>
      </c>
      <c r="S248" s="1">
        <f t="shared" si="15"/>
        <v>3.9999999999992042E-2</v>
      </c>
    </row>
    <row r="249" spans="1:19" s="1" customFormat="1" x14ac:dyDescent="0.25">
      <c r="A249" s="1" t="s">
        <v>90</v>
      </c>
      <c r="B249" s="1">
        <v>21</v>
      </c>
      <c r="C249" s="1">
        <v>29.4</v>
      </c>
      <c r="D249" s="1" t="s">
        <v>301</v>
      </c>
      <c r="E249" s="1" t="s">
        <v>298</v>
      </c>
      <c r="F249" s="1" t="s">
        <v>298</v>
      </c>
      <c r="G249" s="1" t="s">
        <v>298</v>
      </c>
      <c r="H249" s="1" t="s">
        <v>299</v>
      </c>
      <c r="I249" s="1" t="s">
        <v>298</v>
      </c>
      <c r="J249" s="4">
        <v>0.03</v>
      </c>
      <c r="K249" s="1">
        <v>160.5546093135525</v>
      </c>
      <c r="L249" s="1">
        <v>29.04</v>
      </c>
      <c r="M249" s="1">
        <v>29.51</v>
      </c>
      <c r="N249" s="1">
        <v>29.28</v>
      </c>
      <c r="O249" s="1">
        <v>29.67</v>
      </c>
      <c r="P249" s="1">
        <f t="shared" si="12"/>
        <v>0.35999999999999943</v>
      </c>
      <c r="Q249" s="1">
        <f t="shared" si="13"/>
        <v>0.11000000000000298</v>
      </c>
      <c r="R249" s="1">
        <f t="shared" si="14"/>
        <v>0.11999999999999744</v>
      </c>
      <c r="S249" s="1">
        <f t="shared" si="15"/>
        <v>0.27000000000000313</v>
      </c>
    </row>
    <row r="250" spans="1:19" s="1" customFormat="1" x14ac:dyDescent="0.25">
      <c r="A250" s="1" t="s">
        <v>90</v>
      </c>
      <c r="B250" s="1">
        <v>25</v>
      </c>
      <c r="C250" s="1">
        <v>64.599999999999994</v>
      </c>
      <c r="D250" s="1" t="s">
        <v>301</v>
      </c>
      <c r="E250" s="1" t="s">
        <v>298</v>
      </c>
      <c r="F250" s="1" t="s">
        <v>298</v>
      </c>
      <c r="G250" s="1" t="s">
        <v>298</v>
      </c>
      <c r="H250" s="1" t="s">
        <v>299</v>
      </c>
      <c r="I250" s="1" t="s">
        <v>298</v>
      </c>
      <c r="J250" s="4">
        <v>0.05</v>
      </c>
      <c r="K250" s="1">
        <v>127.8314811954654</v>
      </c>
      <c r="L250" s="1">
        <v>64.349999999999994</v>
      </c>
      <c r="M250" s="1">
        <v>64.14</v>
      </c>
      <c r="N250" s="1">
        <v>64.17</v>
      </c>
      <c r="O250" s="1">
        <v>62.39</v>
      </c>
      <c r="P250" s="1">
        <f t="shared" si="12"/>
        <v>0.25</v>
      </c>
      <c r="Q250" s="1">
        <f t="shared" si="13"/>
        <v>0.45999999999999375</v>
      </c>
      <c r="R250" s="1">
        <f t="shared" si="14"/>
        <v>0.42999999999999261</v>
      </c>
      <c r="S250" s="1">
        <f t="shared" si="15"/>
        <v>2.2099999999999937</v>
      </c>
    </row>
    <row r="251" spans="1:19" s="1" customFormat="1" x14ac:dyDescent="0.25">
      <c r="A251" s="1" t="s">
        <v>90</v>
      </c>
      <c r="B251" s="1">
        <v>26</v>
      </c>
      <c r="C251" s="1">
        <v>14.9</v>
      </c>
      <c r="D251" s="1" t="s">
        <v>301</v>
      </c>
      <c r="E251" s="1" t="s">
        <v>298</v>
      </c>
      <c r="F251" s="1" t="s">
        <v>298</v>
      </c>
      <c r="G251" s="1" t="s">
        <v>298</v>
      </c>
      <c r="H251" s="1" t="s">
        <v>299</v>
      </c>
      <c r="I251" s="1" t="s">
        <v>298</v>
      </c>
      <c r="J251" s="4">
        <v>-0.04</v>
      </c>
      <c r="K251" s="1">
        <v>175.7752046747384</v>
      </c>
      <c r="L251" s="1">
        <v>12.62</v>
      </c>
      <c r="M251" s="1">
        <v>13.41</v>
      </c>
      <c r="N251" s="1">
        <v>13.05</v>
      </c>
      <c r="O251" s="1">
        <v>14.45</v>
      </c>
      <c r="P251" s="1">
        <f t="shared" si="12"/>
        <v>2.2800000000000011</v>
      </c>
      <c r="Q251" s="1">
        <f t="shared" si="13"/>
        <v>1.4900000000000002</v>
      </c>
      <c r="R251" s="1">
        <f t="shared" si="14"/>
        <v>1.8499999999999996</v>
      </c>
      <c r="S251" s="1">
        <f t="shared" si="15"/>
        <v>0.45000000000000107</v>
      </c>
    </row>
    <row r="252" spans="1:19" x14ac:dyDescent="0.25">
      <c r="A252" t="s">
        <v>94</v>
      </c>
      <c r="B252">
        <v>1</v>
      </c>
      <c r="C252">
        <v>157</v>
      </c>
      <c r="D252" t="s">
        <v>297</v>
      </c>
      <c r="E252" t="s">
        <v>298</v>
      </c>
      <c r="F252" t="s">
        <v>298</v>
      </c>
      <c r="G252" t="s">
        <v>298</v>
      </c>
      <c r="H252" t="s">
        <v>299</v>
      </c>
      <c r="I252" t="s">
        <v>300</v>
      </c>
      <c r="J252" s="2">
        <v>0.12</v>
      </c>
      <c r="K252">
        <v>45.129906744712713</v>
      </c>
      <c r="L252">
        <v>153.57</v>
      </c>
      <c r="M252">
        <v>151.66999999999999</v>
      </c>
      <c r="N252">
        <v>152.36000000000001</v>
      </c>
      <c r="O252">
        <v>145.09</v>
      </c>
      <c r="P252">
        <f t="shared" si="12"/>
        <v>3.4300000000000068</v>
      </c>
      <c r="Q252">
        <f t="shared" si="13"/>
        <v>5.3300000000000125</v>
      </c>
      <c r="R252">
        <f t="shared" si="14"/>
        <v>4.6399999999999864</v>
      </c>
      <c r="S252">
        <f t="shared" si="15"/>
        <v>11.909999999999997</v>
      </c>
    </row>
    <row r="253" spans="1:19" x14ac:dyDescent="0.25">
      <c r="A253" t="s">
        <v>94</v>
      </c>
      <c r="B253">
        <v>2</v>
      </c>
      <c r="C253">
        <v>118.3</v>
      </c>
      <c r="D253" t="s">
        <v>297</v>
      </c>
      <c r="E253" t="s">
        <v>298</v>
      </c>
      <c r="F253" t="s">
        <v>298</v>
      </c>
      <c r="G253" t="s">
        <v>298</v>
      </c>
      <c r="H253" t="s">
        <v>299</v>
      </c>
      <c r="I253" t="s">
        <v>300</v>
      </c>
      <c r="J253" s="2">
        <v>-0.01</v>
      </c>
      <c r="K253">
        <v>92.790721626517481</v>
      </c>
      <c r="L253">
        <v>102.15</v>
      </c>
      <c r="M253">
        <v>101.23</v>
      </c>
      <c r="N253">
        <v>101.53</v>
      </c>
      <c r="O253">
        <v>97.43</v>
      </c>
      <c r="P253">
        <f t="shared" si="12"/>
        <v>16.149999999999991</v>
      </c>
      <c r="Q253">
        <f t="shared" si="13"/>
        <v>17.069999999999993</v>
      </c>
      <c r="R253">
        <f t="shared" si="14"/>
        <v>16.769999999999996</v>
      </c>
      <c r="S253">
        <f t="shared" si="15"/>
        <v>20.86999999999999</v>
      </c>
    </row>
    <row r="254" spans="1:19" x14ac:dyDescent="0.25">
      <c r="A254" t="s">
        <v>94</v>
      </c>
      <c r="B254">
        <v>3</v>
      </c>
      <c r="C254">
        <v>139.4</v>
      </c>
      <c r="D254" t="s">
        <v>297</v>
      </c>
      <c r="E254" t="s">
        <v>298</v>
      </c>
      <c r="F254" t="s">
        <v>298</v>
      </c>
      <c r="G254" t="s">
        <v>298</v>
      </c>
      <c r="H254" t="s">
        <v>299</v>
      </c>
      <c r="I254" t="s">
        <v>300</v>
      </c>
      <c r="J254" s="2">
        <v>-0.01</v>
      </c>
      <c r="K254">
        <v>54.5374164771751</v>
      </c>
      <c r="L254">
        <v>143.41999999999999</v>
      </c>
      <c r="M254">
        <v>141.71</v>
      </c>
      <c r="N254">
        <v>142.33000000000001</v>
      </c>
      <c r="O254">
        <v>135.68</v>
      </c>
      <c r="P254">
        <f t="shared" si="12"/>
        <v>4.0199999999999818</v>
      </c>
      <c r="Q254">
        <f t="shared" si="13"/>
        <v>2.3100000000000023</v>
      </c>
      <c r="R254">
        <f t="shared" si="14"/>
        <v>2.9300000000000068</v>
      </c>
      <c r="S254">
        <f t="shared" si="15"/>
        <v>3.7199999999999989</v>
      </c>
    </row>
    <row r="255" spans="1:19" x14ac:dyDescent="0.25">
      <c r="A255" t="s">
        <v>94</v>
      </c>
      <c r="B255">
        <v>4</v>
      </c>
      <c r="C255">
        <v>102.5</v>
      </c>
      <c r="D255" t="s">
        <v>297</v>
      </c>
      <c r="E255" t="s">
        <v>298</v>
      </c>
      <c r="F255" t="s">
        <v>298</v>
      </c>
      <c r="G255" t="s">
        <v>298</v>
      </c>
      <c r="H255" t="s">
        <v>299</v>
      </c>
      <c r="I255" t="s">
        <v>300</v>
      </c>
      <c r="J255" s="2">
        <v>0.02</v>
      </c>
      <c r="K255">
        <v>99.619322405196897</v>
      </c>
      <c r="L255">
        <v>94.78</v>
      </c>
      <c r="M255">
        <v>94</v>
      </c>
      <c r="N255">
        <v>94.25</v>
      </c>
      <c r="O255">
        <v>90.6</v>
      </c>
      <c r="P255">
        <f t="shared" si="12"/>
        <v>7.7199999999999989</v>
      </c>
      <c r="Q255">
        <f t="shared" si="13"/>
        <v>8.5</v>
      </c>
      <c r="R255">
        <f t="shared" si="14"/>
        <v>8.25</v>
      </c>
      <c r="S255">
        <f t="shared" si="15"/>
        <v>11.900000000000006</v>
      </c>
    </row>
    <row r="256" spans="1:19" x14ac:dyDescent="0.25">
      <c r="A256" t="s">
        <v>94</v>
      </c>
      <c r="B256">
        <v>5</v>
      </c>
      <c r="C256">
        <v>157</v>
      </c>
      <c r="D256" t="s">
        <v>297</v>
      </c>
      <c r="E256" t="s">
        <v>298</v>
      </c>
      <c r="F256" t="s">
        <v>298</v>
      </c>
      <c r="G256" t="s">
        <v>298</v>
      </c>
      <c r="H256" t="s">
        <v>299</v>
      </c>
      <c r="I256" t="s">
        <v>300</v>
      </c>
      <c r="J256" s="2">
        <v>0.12</v>
      </c>
      <c r="K256">
        <v>45.869450226604613</v>
      </c>
      <c r="L256">
        <v>152.77000000000001</v>
      </c>
      <c r="M256">
        <v>150.88999999999999</v>
      </c>
      <c r="N256">
        <v>151.57</v>
      </c>
      <c r="O256">
        <v>144.35</v>
      </c>
      <c r="P256">
        <f t="shared" si="12"/>
        <v>4.2299999999999898</v>
      </c>
      <c r="Q256">
        <f t="shared" si="13"/>
        <v>6.1100000000000136</v>
      </c>
      <c r="R256">
        <f t="shared" si="14"/>
        <v>5.4300000000000068</v>
      </c>
      <c r="S256">
        <f t="shared" si="15"/>
        <v>12.650000000000006</v>
      </c>
    </row>
    <row r="257" spans="1:19" x14ac:dyDescent="0.25">
      <c r="A257" t="s">
        <v>94</v>
      </c>
      <c r="B257">
        <v>6</v>
      </c>
      <c r="C257">
        <v>104.2</v>
      </c>
      <c r="D257" t="s">
        <v>297</v>
      </c>
      <c r="E257" t="s">
        <v>298</v>
      </c>
      <c r="F257" t="s">
        <v>298</v>
      </c>
      <c r="G257" t="s">
        <v>298</v>
      </c>
      <c r="H257" t="s">
        <v>299</v>
      </c>
      <c r="I257" t="s">
        <v>300</v>
      </c>
      <c r="J257" s="2">
        <v>0.01</v>
      </c>
      <c r="K257">
        <v>78.343320378902419</v>
      </c>
      <c r="L257">
        <v>117.74</v>
      </c>
      <c r="M257">
        <v>116.52</v>
      </c>
      <c r="N257">
        <v>116.94</v>
      </c>
      <c r="O257">
        <v>111.88</v>
      </c>
      <c r="P257">
        <f t="shared" si="12"/>
        <v>13.539999999999992</v>
      </c>
      <c r="Q257">
        <f t="shared" si="13"/>
        <v>12.319999999999993</v>
      </c>
      <c r="R257">
        <f t="shared" si="14"/>
        <v>12.739999999999995</v>
      </c>
      <c r="S257">
        <f t="shared" si="15"/>
        <v>7.6799999999999926</v>
      </c>
    </row>
    <row r="258" spans="1:19" x14ac:dyDescent="0.25">
      <c r="A258" t="s">
        <v>94</v>
      </c>
      <c r="B258">
        <v>7</v>
      </c>
      <c r="C258">
        <v>30.4</v>
      </c>
      <c r="D258" t="s">
        <v>301</v>
      </c>
      <c r="E258" t="s">
        <v>298</v>
      </c>
      <c r="F258" t="s">
        <v>298</v>
      </c>
      <c r="G258" t="s">
        <v>298</v>
      </c>
      <c r="H258" t="s">
        <v>299</v>
      </c>
      <c r="I258" t="s">
        <v>298</v>
      </c>
      <c r="J258" s="2">
        <v>0</v>
      </c>
      <c r="K258">
        <v>158.80262573894461</v>
      </c>
      <c r="L258">
        <v>30.93</v>
      </c>
      <c r="M258">
        <v>31.37</v>
      </c>
      <c r="N258">
        <v>31.14</v>
      </c>
      <c r="O258">
        <v>31.42</v>
      </c>
      <c r="P258">
        <f t="shared" si="12"/>
        <v>0.53000000000000114</v>
      </c>
      <c r="Q258">
        <f t="shared" si="13"/>
        <v>0.97000000000000242</v>
      </c>
      <c r="R258">
        <f t="shared" si="14"/>
        <v>0.74000000000000199</v>
      </c>
      <c r="S258">
        <f t="shared" si="15"/>
        <v>1.0200000000000031</v>
      </c>
    </row>
    <row r="259" spans="1:19" x14ac:dyDescent="0.25">
      <c r="A259" t="s">
        <v>94</v>
      </c>
      <c r="B259">
        <v>9</v>
      </c>
      <c r="C259">
        <v>130</v>
      </c>
      <c r="D259" t="s">
        <v>297</v>
      </c>
      <c r="E259" t="s">
        <v>298</v>
      </c>
      <c r="F259" t="s">
        <v>298</v>
      </c>
      <c r="G259" t="s">
        <v>298</v>
      </c>
      <c r="H259" t="s">
        <v>299</v>
      </c>
      <c r="I259" t="s">
        <v>300</v>
      </c>
      <c r="J259" s="2">
        <v>-0.06</v>
      </c>
      <c r="K259">
        <v>65.375710967932761</v>
      </c>
      <c r="L259">
        <v>131.72999999999999</v>
      </c>
      <c r="M259">
        <v>130.24</v>
      </c>
      <c r="N259">
        <v>130.77000000000001</v>
      </c>
      <c r="O259">
        <v>124.85</v>
      </c>
      <c r="P259">
        <f t="shared" ref="P259:P322" si="16">ABS(C259-L259)</f>
        <v>1.7299999999999898</v>
      </c>
      <c r="Q259">
        <f t="shared" ref="Q259:Q322" si="17">ABS(C259-M259)</f>
        <v>0.24000000000000909</v>
      </c>
      <c r="R259">
        <f t="shared" ref="R259:R322" si="18">ABS(C259-N259)</f>
        <v>0.77000000000001023</v>
      </c>
      <c r="S259">
        <f t="shared" ref="S259:S322" si="19">ABS(C259-O259)</f>
        <v>5.1500000000000057</v>
      </c>
    </row>
    <row r="260" spans="1:19" x14ac:dyDescent="0.25">
      <c r="A260" t="s">
        <v>94</v>
      </c>
      <c r="B260">
        <v>10</v>
      </c>
      <c r="C260">
        <v>133.9</v>
      </c>
      <c r="D260" t="s">
        <v>297</v>
      </c>
      <c r="E260" t="s">
        <v>298</v>
      </c>
      <c r="F260" t="s">
        <v>298</v>
      </c>
      <c r="G260" t="s">
        <v>298</v>
      </c>
      <c r="H260" t="s">
        <v>299</v>
      </c>
      <c r="I260" t="s">
        <v>300</v>
      </c>
      <c r="J260" s="2">
        <v>-0.04</v>
      </c>
      <c r="K260">
        <v>63.671535414966968</v>
      </c>
      <c r="L260">
        <v>133.57</v>
      </c>
      <c r="M260">
        <v>132.05000000000001</v>
      </c>
      <c r="N260">
        <v>132.59</v>
      </c>
      <c r="O260">
        <v>126.55</v>
      </c>
      <c r="P260">
        <f t="shared" si="16"/>
        <v>0.33000000000001251</v>
      </c>
      <c r="Q260">
        <f t="shared" si="17"/>
        <v>1.8499999999999943</v>
      </c>
      <c r="R260">
        <f t="shared" si="18"/>
        <v>1.3100000000000023</v>
      </c>
      <c r="S260">
        <f t="shared" si="19"/>
        <v>7.3500000000000085</v>
      </c>
    </row>
    <row r="261" spans="1:19" x14ac:dyDescent="0.25">
      <c r="A261" t="s">
        <v>94</v>
      </c>
      <c r="B261">
        <v>11</v>
      </c>
      <c r="C261">
        <v>130</v>
      </c>
      <c r="D261" t="s">
        <v>297</v>
      </c>
      <c r="E261" t="s">
        <v>298</v>
      </c>
      <c r="F261" t="s">
        <v>298</v>
      </c>
      <c r="G261" t="s">
        <v>298</v>
      </c>
      <c r="H261" t="s">
        <v>299</v>
      </c>
      <c r="I261" t="s">
        <v>300</v>
      </c>
      <c r="J261" s="2">
        <v>-0.06</v>
      </c>
      <c r="K261">
        <v>69.312202841400051</v>
      </c>
      <c r="L261">
        <v>127.48</v>
      </c>
      <c r="M261">
        <v>126.08</v>
      </c>
      <c r="N261">
        <v>126.57</v>
      </c>
      <c r="O261">
        <v>120.91</v>
      </c>
      <c r="P261">
        <f t="shared" si="16"/>
        <v>2.519999999999996</v>
      </c>
      <c r="Q261">
        <f t="shared" si="17"/>
        <v>3.9200000000000017</v>
      </c>
      <c r="R261">
        <f t="shared" si="18"/>
        <v>3.4300000000000068</v>
      </c>
      <c r="S261">
        <f t="shared" si="19"/>
        <v>9.0900000000000034</v>
      </c>
    </row>
    <row r="262" spans="1:19" x14ac:dyDescent="0.25">
      <c r="A262" t="s">
        <v>94</v>
      </c>
      <c r="B262">
        <v>12</v>
      </c>
      <c r="C262">
        <v>115.7</v>
      </c>
      <c r="D262" t="s">
        <v>297</v>
      </c>
      <c r="E262" t="s">
        <v>298</v>
      </c>
      <c r="F262" t="s">
        <v>298</v>
      </c>
      <c r="G262" t="s">
        <v>298</v>
      </c>
      <c r="H262" t="s">
        <v>299</v>
      </c>
      <c r="I262" t="s">
        <v>300</v>
      </c>
      <c r="J262" s="2">
        <v>-0.02</v>
      </c>
      <c r="K262">
        <v>85.519433351877638</v>
      </c>
      <c r="L262">
        <v>110</v>
      </c>
      <c r="M262">
        <v>108.92</v>
      </c>
      <c r="N262">
        <v>109.29</v>
      </c>
      <c r="O262">
        <v>104.7</v>
      </c>
      <c r="P262">
        <f t="shared" si="16"/>
        <v>5.7000000000000028</v>
      </c>
      <c r="Q262">
        <f t="shared" si="17"/>
        <v>6.7800000000000011</v>
      </c>
      <c r="R262">
        <f t="shared" si="18"/>
        <v>6.4099999999999966</v>
      </c>
      <c r="S262">
        <f t="shared" si="19"/>
        <v>11</v>
      </c>
    </row>
    <row r="263" spans="1:19" x14ac:dyDescent="0.25">
      <c r="A263" t="s">
        <v>94</v>
      </c>
      <c r="B263">
        <v>13</v>
      </c>
      <c r="C263">
        <v>155.9</v>
      </c>
      <c r="D263" t="s">
        <v>297</v>
      </c>
      <c r="E263" t="s">
        <v>298</v>
      </c>
      <c r="F263" t="s">
        <v>298</v>
      </c>
      <c r="G263" t="s">
        <v>298</v>
      </c>
      <c r="H263" t="s">
        <v>299</v>
      </c>
      <c r="I263" t="s">
        <v>300</v>
      </c>
      <c r="J263" s="2">
        <v>0.12</v>
      </c>
      <c r="K263">
        <v>48.305717047797152</v>
      </c>
      <c r="L263">
        <v>150.13999999999999</v>
      </c>
      <c r="M263">
        <v>148.31</v>
      </c>
      <c r="N263">
        <v>148.97</v>
      </c>
      <c r="O263">
        <v>141.91999999999999</v>
      </c>
      <c r="P263">
        <f t="shared" si="16"/>
        <v>5.7600000000000193</v>
      </c>
      <c r="Q263">
        <f t="shared" si="17"/>
        <v>7.5900000000000034</v>
      </c>
      <c r="R263">
        <f t="shared" si="18"/>
        <v>6.9300000000000068</v>
      </c>
      <c r="S263">
        <f t="shared" si="19"/>
        <v>13.980000000000018</v>
      </c>
    </row>
    <row r="264" spans="1:19" x14ac:dyDescent="0.25">
      <c r="A264" t="s">
        <v>94</v>
      </c>
      <c r="B264">
        <v>14</v>
      </c>
      <c r="C264">
        <v>115.7</v>
      </c>
      <c r="D264" t="s">
        <v>297</v>
      </c>
      <c r="E264" t="s">
        <v>298</v>
      </c>
      <c r="F264" t="s">
        <v>298</v>
      </c>
      <c r="G264" t="s">
        <v>298</v>
      </c>
      <c r="H264" t="s">
        <v>299</v>
      </c>
      <c r="I264" t="s">
        <v>300</v>
      </c>
      <c r="J264" s="2">
        <v>-0.02</v>
      </c>
      <c r="K264">
        <v>84.334686484460519</v>
      </c>
      <c r="L264">
        <v>111.27</v>
      </c>
      <c r="M264">
        <v>110.18</v>
      </c>
      <c r="N264">
        <v>110.55</v>
      </c>
      <c r="O264">
        <v>105.89</v>
      </c>
      <c r="P264">
        <f t="shared" si="16"/>
        <v>4.4300000000000068</v>
      </c>
      <c r="Q264">
        <f t="shared" si="17"/>
        <v>5.519999999999996</v>
      </c>
      <c r="R264">
        <f t="shared" si="18"/>
        <v>5.1500000000000057</v>
      </c>
      <c r="S264">
        <f t="shared" si="19"/>
        <v>9.8100000000000023</v>
      </c>
    </row>
    <row r="265" spans="1:19" x14ac:dyDescent="0.25">
      <c r="A265" t="s">
        <v>94</v>
      </c>
      <c r="B265">
        <v>17</v>
      </c>
      <c r="C265">
        <v>125</v>
      </c>
      <c r="D265" t="s">
        <v>297</v>
      </c>
      <c r="E265" t="s">
        <v>298</v>
      </c>
      <c r="F265" t="s">
        <v>298</v>
      </c>
      <c r="G265" t="s">
        <v>298</v>
      </c>
      <c r="H265" t="s">
        <v>299</v>
      </c>
      <c r="I265" t="s">
        <v>298</v>
      </c>
      <c r="J265" s="2">
        <v>-0.05</v>
      </c>
      <c r="K265">
        <v>63.498763339028187</v>
      </c>
      <c r="L265">
        <v>133.75</v>
      </c>
      <c r="M265">
        <v>132.22999999999999</v>
      </c>
      <c r="N265">
        <v>132.77000000000001</v>
      </c>
      <c r="O265">
        <v>126.72</v>
      </c>
      <c r="P265">
        <f t="shared" si="16"/>
        <v>8.75</v>
      </c>
      <c r="Q265">
        <f t="shared" si="17"/>
        <v>7.2299999999999898</v>
      </c>
      <c r="R265">
        <f t="shared" si="18"/>
        <v>7.7700000000000102</v>
      </c>
      <c r="S265">
        <f t="shared" si="19"/>
        <v>1.7199999999999989</v>
      </c>
    </row>
    <row r="266" spans="1:19" x14ac:dyDescent="0.25">
      <c r="A266" t="s">
        <v>94</v>
      </c>
      <c r="B266">
        <v>18</v>
      </c>
      <c r="C266">
        <v>130.19999999999999</v>
      </c>
      <c r="D266" t="s">
        <v>297</v>
      </c>
      <c r="E266" t="s">
        <v>298</v>
      </c>
      <c r="F266" t="s">
        <v>298</v>
      </c>
      <c r="G266" t="s">
        <v>298</v>
      </c>
      <c r="H266" t="s">
        <v>299</v>
      </c>
      <c r="I266" t="s">
        <v>298</v>
      </c>
      <c r="J266" s="2">
        <v>-0.05</v>
      </c>
      <c r="K266">
        <v>61.943970976346378</v>
      </c>
      <c r="L266">
        <v>135.43</v>
      </c>
      <c r="M266">
        <v>133.87</v>
      </c>
      <c r="N266">
        <v>134.43</v>
      </c>
      <c r="O266">
        <v>128.28</v>
      </c>
      <c r="P266">
        <f t="shared" si="16"/>
        <v>5.2300000000000182</v>
      </c>
      <c r="Q266">
        <f t="shared" si="17"/>
        <v>3.6700000000000159</v>
      </c>
      <c r="R266">
        <f t="shared" si="18"/>
        <v>4.2300000000000182</v>
      </c>
      <c r="S266">
        <f t="shared" si="19"/>
        <v>1.9199999999999875</v>
      </c>
    </row>
    <row r="267" spans="1:19" x14ac:dyDescent="0.25">
      <c r="A267" t="s">
        <v>94</v>
      </c>
      <c r="B267">
        <v>19</v>
      </c>
      <c r="C267">
        <v>130.69999999999999</v>
      </c>
      <c r="D267" t="s">
        <v>297</v>
      </c>
      <c r="E267" t="s">
        <v>298</v>
      </c>
      <c r="F267" t="s">
        <v>298</v>
      </c>
      <c r="G267" t="s">
        <v>298</v>
      </c>
      <c r="H267" t="s">
        <v>299</v>
      </c>
      <c r="I267" t="s">
        <v>300</v>
      </c>
      <c r="J267" s="2">
        <v>-0.02</v>
      </c>
      <c r="K267">
        <v>67.417744563501444</v>
      </c>
      <c r="L267">
        <v>129.52000000000001</v>
      </c>
      <c r="M267">
        <v>128.08000000000001</v>
      </c>
      <c r="N267">
        <v>128.59</v>
      </c>
      <c r="O267">
        <v>122.8</v>
      </c>
      <c r="P267">
        <f t="shared" si="16"/>
        <v>1.1799999999999784</v>
      </c>
      <c r="Q267">
        <f t="shared" si="17"/>
        <v>2.6199999999999761</v>
      </c>
      <c r="R267">
        <f t="shared" si="18"/>
        <v>2.1099999999999852</v>
      </c>
      <c r="S267">
        <f t="shared" si="19"/>
        <v>7.8999999999999915</v>
      </c>
    </row>
    <row r="268" spans="1:19" x14ac:dyDescent="0.25">
      <c r="A268" t="s">
        <v>94</v>
      </c>
      <c r="B268">
        <v>20</v>
      </c>
      <c r="C268">
        <v>121</v>
      </c>
      <c r="D268" t="s">
        <v>297</v>
      </c>
      <c r="E268" t="s">
        <v>298</v>
      </c>
      <c r="F268" t="s">
        <v>298</v>
      </c>
      <c r="G268" t="s">
        <v>298</v>
      </c>
      <c r="H268" t="s">
        <v>299</v>
      </c>
      <c r="I268" t="s">
        <v>300</v>
      </c>
      <c r="J268" s="2">
        <v>-0.05</v>
      </c>
      <c r="K268">
        <v>80.22549833509558</v>
      </c>
      <c r="L268">
        <v>115.71</v>
      </c>
      <c r="M268">
        <v>114.53</v>
      </c>
      <c r="N268">
        <v>114.93</v>
      </c>
      <c r="O268">
        <v>110</v>
      </c>
      <c r="P268">
        <f t="shared" si="16"/>
        <v>5.2900000000000063</v>
      </c>
      <c r="Q268">
        <f t="shared" si="17"/>
        <v>6.4699999999999989</v>
      </c>
      <c r="R268">
        <f t="shared" si="18"/>
        <v>6.0699999999999932</v>
      </c>
      <c r="S268">
        <f t="shared" si="19"/>
        <v>11</v>
      </c>
    </row>
    <row r="269" spans="1:19" x14ac:dyDescent="0.25">
      <c r="A269" t="s">
        <v>94</v>
      </c>
      <c r="B269">
        <v>21</v>
      </c>
      <c r="C269">
        <v>115.8</v>
      </c>
      <c r="D269" t="s">
        <v>297</v>
      </c>
      <c r="E269" t="s">
        <v>298</v>
      </c>
      <c r="F269" t="s">
        <v>298</v>
      </c>
      <c r="G269" t="s">
        <v>298</v>
      </c>
      <c r="H269" t="s">
        <v>299</v>
      </c>
      <c r="I269" t="s">
        <v>300</v>
      </c>
      <c r="J269" s="2">
        <v>-0.02</v>
      </c>
      <c r="K269">
        <v>84.103387118334453</v>
      </c>
      <c r="L269">
        <v>111.52</v>
      </c>
      <c r="M269">
        <v>110.42</v>
      </c>
      <c r="N269">
        <v>110.8</v>
      </c>
      <c r="O269">
        <v>106.12</v>
      </c>
      <c r="P269">
        <f t="shared" si="16"/>
        <v>4.2800000000000011</v>
      </c>
      <c r="Q269">
        <f t="shared" si="17"/>
        <v>5.3799999999999955</v>
      </c>
      <c r="R269">
        <f t="shared" si="18"/>
        <v>5</v>
      </c>
      <c r="S269">
        <f t="shared" si="19"/>
        <v>9.6799999999999926</v>
      </c>
    </row>
    <row r="270" spans="1:19" x14ac:dyDescent="0.25">
      <c r="A270" t="s">
        <v>94</v>
      </c>
      <c r="B270">
        <v>22</v>
      </c>
      <c r="C270">
        <v>147.4</v>
      </c>
      <c r="D270" t="s">
        <v>297</v>
      </c>
      <c r="E270" t="s">
        <v>298</v>
      </c>
      <c r="F270" t="s">
        <v>298</v>
      </c>
      <c r="G270" t="s">
        <v>298</v>
      </c>
      <c r="H270" t="s">
        <v>299</v>
      </c>
      <c r="I270" t="s">
        <v>300</v>
      </c>
      <c r="J270" s="2">
        <v>0.16</v>
      </c>
      <c r="K270">
        <v>53.866516449435323</v>
      </c>
      <c r="L270">
        <v>144.13999999999999</v>
      </c>
      <c r="M270">
        <v>142.41999999999999</v>
      </c>
      <c r="N270">
        <v>143.04</v>
      </c>
      <c r="O270">
        <v>136.36000000000001</v>
      </c>
      <c r="P270">
        <f t="shared" si="16"/>
        <v>3.2600000000000193</v>
      </c>
      <c r="Q270">
        <f t="shared" si="17"/>
        <v>4.9800000000000182</v>
      </c>
      <c r="R270">
        <f t="shared" si="18"/>
        <v>4.3600000000000136</v>
      </c>
      <c r="S270">
        <f t="shared" si="19"/>
        <v>11.039999999999992</v>
      </c>
    </row>
    <row r="271" spans="1:19" x14ac:dyDescent="0.25">
      <c r="A271" t="s">
        <v>94</v>
      </c>
      <c r="B271">
        <v>23</v>
      </c>
      <c r="C271">
        <v>148.4</v>
      </c>
      <c r="D271" t="s">
        <v>297</v>
      </c>
      <c r="E271" t="s">
        <v>298</v>
      </c>
      <c r="F271" t="s">
        <v>298</v>
      </c>
      <c r="G271" t="s">
        <v>298</v>
      </c>
      <c r="H271" t="s">
        <v>299</v>
      </c>
      <c r="I271" t="s">
        <v>300</v>
      </c>
      <c r="J271" s="2">
        <v>0.16</v>
      </c>
      <c r="K271">
        <v>54.704456285298711</v>
      </c>
      <c r="L271">
        <v>143.24</v>
      </c>
      <c r="M271">
        <v>141.54</v>
      </c>
      <c r="N271">
        <v>142.15</v>
      </c>
      <c r="O271">
        <v>135.52000000000001</v>
      </c>
      <c r="P271">
        <f t="shared" si="16"/>
        <v>5.1599999999999966</v>
      </c>
      <c r="Q271">
        <f t="shared" si="17"/>
        <v>6.8600000000000136</v>
      </c>
      <c r="R271">
        <f t="shared" si="18"/>
        <v>6.25</v>
      </c>
      <c r="S271">
        <f t="shared" si="19"/>
        <v>12.879999999999995</v>
      </c>
    </row>
    <row r="272" spans="1:19" x14ac:dyDescent="0.25">
      <c r="A272" t="s">
        <v>94</v>
      </c>
      <c r="B272">
        <v>24</v>
      </c>
      <c r="C272">
        <v>109.8</v>
      </c>
      <c r="D272" t="s">
        <v>297</v>
      </c>
      <c r="E272" t="s">
        <v>298</v>
      </c>
      <c r="F272" t="s">
        <v>298</v>
      </c>
      <c r="G272" t="s">
        <v>298</v>
      </c>
      <c r="H272" t="s">
        <v>299</v>
      </c>
      <c r="I272" t="s">
        <v>300</v>
      </c>
      <c r="J272" s="2">
        <v>-0.01</v>
      </c>
      <c r="K272">
        <v>86.734988353030403</v>
      </c>
      <c r="L272">
        <v>108.68</v>
      </c>
      <c r="M272">
        <v>107.64</v>
      </c>
      <c r="N272">
        <v>107.99</v>
      </c>
      <c r="O272">
        <v>103.49</v>
      </c>
      <c r="P272">
        <f t="shared" si="16"/>
        <v>1.1199999999999903</v>
      </c>
      <c r="Q272">
        <f t="shared" si="17"/>
        <v>2.1599999999999966</v>
      </c>
      <c r="R272">
        <f t="shared" si="18"/>
        <v>1.8100000000000023</v>
      </c>
      <c r="S272">
        <f t="shared" si="19"/>
        <v>6.3100000000000023</v>
      </c>
    </row>
    <row r="273" spans="1:19" x14ac:dyDescent="0.25">
      <c r="A273" t="s">
        <v>94</v>
      </c>
      <c r="B273">
        <v>27</v>
      </c>
      <c r="C273">
        <v>56.1</v>
      </c>
      <c r="D273" t="s">
        <v>301</v>
      </c>
      <c r="E273" t="s">
        <v>298</v>
      </c>
      <c r="F273" t="s">
        <v>298</v>
      </c>
      <c r="G273" t="s">
        <v>298</v>
      </c>
      <c r="H273" t="s">
        <v>299</v>
      </c>
      <c r="I273" t="s">
        <v>298</v>
      </c>
      <c r="J273" s="2">
        <v>0.08</v>
      </c>
      <c r="K273">
        <v>138.84441820910641</v>
      </c>
      <c r="L273">
        <v>52.47</v>
      </c>
      <c r="M273">
        <v>52.49</v>
      </c>
      <c r="N273">
        <v>52.43</v>
      </c>
      <c r="O273">
        <v>51.38</v>
      </c>
      <c r="P273">
        <f t="shared" si="16"/>
        <v>3.6300000000000026</v>
      </c>
      <c r="Q273">
        <f t="shared" si="17"/>
        <v>3.6099999999999994</v>
      </c>
      <c r="R273">
        <f t="shared" si="18"/>
        <v>3.6700000000000017</v>
      </c>
      <c r="S273">
        <f t="shared" si="19"/>
        <v>4.7199999999999989</v>
      </c>
    </row>
    <row r="274" spans="1:19" x14ac:dyDescent="0.25">
      <c r="A274" t="s">
        <v>98</v>
      </c>
      <c r="B274">
        <v>1</v>
      </c>
      <c r="C274">
        <v>167.5</v>
      </c>
      <c r="D274" t="s">
        <v>297</v>
      </c>
      <c r="E274" t="s">
        <v>298</v>
      </c>
      <c r="F274" t="s">
        <v>298</v>
      </c>
      <c r="G274" t="s">
        <v>298</v>
      </c>
      <c r="H274" t="s">
        <v>299</v>
      </c>
      <c r="I274" t="s">
        <v>300</v>
      </c>
      <c r="J274" s="2">
        <v>0.14000000000000001</v>
      </c>
      <c r="K274">
        <v>33.470909548745347</v>
      </c>
      <c r="L274">
        <v>166.15</v>
      </c>
      <c r="M274">
        <v>164.01</v>
      </c>
      <c r="N274">
        <v>164.79</v>
      </c>
      <c r="O274">
        <v>156.75</v>
      </c>
      <c r="P274">
        <f t="shared" si="16"/>
        <v>1.3499999999999943</v>
      </c>
      <c r="Q274">
        <f t="shared" si="17"/>
        <v>3.4900000000000091</v>
      </c>
      <c r="R274">
        <f t="shared" si="18"/>
        <v>2.710000000000008</v>
      </c>
      <c r="S274">
        <f t="shared" si="19"/>
        <v>10.75</v>
      </c>
    </row>
    <row r="275" spans="1:19" x14ac:dyDescent="0.25">
      <c r="A275" t="s">
        <v>98</v>
      </c>
      <c r="B275">
        <v>2</v>
      </c>
      <c r="C275">
        <v>97.2</v>
      </c>
      <c r="D275" t="s">
        <v>297</v>
      </c>
      <c r="E275" t="s">
        <v>298</v>
      </c>
      <c r="F275" t="s">
        <v>298</v>
      </c>
      <c r="G275" t="s">
        <v>298</v>
      </c>
      <c r="H275" t="s">
        <v>299</v>
      </c>
      <c r="I275" t="s">
        <v>300</v>
      </c>
      <c r="J275" s="2">
        <v>0.04</v>
      </c>
      <c r="K275">
        <v>101.5078448486166</v>
      </c>
      <c r="L275">
        <v>92.75</v>
      </c>
      <c r="M275">
        <v>92</v>
      </c>
      <c r="N275">
        <v>92.24</v>
      </c>
      <c r="O275">
        <v>88.71</v>
      </c>
      <c r="P275">
        <f t="shared" si="16"/>
        <v>4.4500000000000028</v>
      </c>
      <c r="Q275">
        <f t="shared" si="17"/>
        <v>5.2000000000000028</v>
      </c>
      <c r="R275">
        <f t="shared" si="18"/>
        <v>4.960000000000008</v>
      </c>
      <c r="S275">
        <f t="shared" si="19"/>
        <v>8.4900000000000091</v>
      </c>
    </row>
    <row r="276" spans="1:19" x14ac:dyDescent="0.25">
      <c r="A276" t="s">
        <v>98</v>
      </c>
      <c r="B276">
        <v>3</v>
      </c>
      <c r="C276">
        <v>167.9</v>
      </c>
      <c r="D276" t="s">
        <v>297</v>
      </c>
      <c r="E276" t="s">
        <v>298</v>
      </c>
      <c r="F276" t="s">
        <v>298</v>
      </c>
      <c r="G276" t="s">
        <v>298</v>
      </c>
      <c r="H276" t="s">
        <v>299</v>
      </c>
      <c r="I276" t="s">
        <v>300</v>
      </c>
      <c r="J276" s="2">
        <v>0.22</v>
      </c>
      <c r="K276">
        <v>34.05719263976377</v>
      </c>
      <c r="L276">
        <v>165.52</v>
      </c>
      <c r="M276">
        <v>163.38999999999999</v>
      </c>
      <c r="N276">
        <v>164.16</v>
      </c>
      <c r="O276">
        <v>156.16</v>
      </c>
      <c r="P276">
        <f t="shared" si="16"/>
        <v>2.3799999999999955</v>
      </c>
      <c r="Q276">
        <f t="shared" si="17"/>
        <v>4.5100000000000193</v>
      </c>
      <c r="R276">
        <f t="shared" si="18"/>
        <v>3.7400000000000091</v>
      </c>
      <c r="S276">
        <f t="shared" si="19"/>
        <v>11.740000000000009</v>
      </c>
    </row>
    <row r="277" spans="1:19" x14ac:dyDescent="0.25">
      <c r="A277" t="s">
        <v>98</v>
      </c>
      <c r="B277">
        <v>4</v>
      </c>
      <c r="C277">
        <v>148.69999999999999</v>
      </c>
      <c r="D277" t="s">
        <v>297</v>
      </c>
      <c r="E277" t="s">
        <v>298</v>
      </c>
      <c r="F277" t="s">
        <v>298</v>
      </c>
      <c r="G277" t="s">
        <v>298</v>
      </c>
      <c r="H277" t="s">
        <v>299</v>
      </c>
      <c r="I277" t="s">
        <v>300</v>
      </c>
      <c r="J277" s="2">
        <v>0.13</v>
      </c>
      <c r="K277">
        <v>49.118133622430378</v>
      </c>
      <c r="L277">
        <v>149.27000000000001</v>
      </c>
      <c r="M277">
        <v>147.44999999999999</v>
      </c>
      <c r="N277">
        <v>148.1</v>
      </c>
      <c r="O277">
        <v>141.1</v>
      </c>
      <c r="P277">
        <f t="shared" si="16"/>
        <v>0.5700000000000216</v>
      </c>
      <c r="Q277">
        <f t="shared" si="17"/>
        <v>1.25</v>
      </c>
      <c r="R277">
        <f t="shared" si="18"/>
        <v>0.59999999999999432</v>
      </c>
      <c r="S277">
        <f t="shared" si="19"/>
        <v>7.5999999999999943</v>
      </c>
    </row>
    <row r="278" spans="1:19" x14ac:dyDescent="0.25">
      <c r="A278" t="s">
        <v>98</v>
      </c>
      <c r="B278">
        <v>5</v>
      </c>
      <c r="C278">
        <v>115.3</v>
      </c>
      <c r="D278" t="s">
        <v>297</v>
      </c>
      <c r="E278" t="s">
        <v>298</v>
      </c>
      <c r="F278" t="s">
        <v>298</v>
      </c>
      <c r="G278" t="s">
        <v>298</v>
      </c>
      <c r="H278" t="s">
        <v>299</v>
      </c>
      <c r="I278" t="s">
        <v>300</v>
      </c>
      <c r="J278" s="2">
        <v>0.09</v>
      </c>
      <c r="K278">
        <v>81.262743455005236</v>
      </c>
      <c r="L278">
        <v>114.59</v>
      </c>
      <c r="M278">
        <v>113.43</v>
      </c>
      <c r="N278">
        <v>113.83</v>
      </c>
      <c r="O278">
        <v>108.96</v>
      </c>
      <c r="P278">
        <f t="shared" si="16"/>
        <v>0.70999999999999375</v>
      </c>
      <c r="Q278">
        <f t="shared" si="17"/>
        <v>1.8699999999999903</v>
      </c>
      <c r="R278">
        <f t="shared" si="18"/>
        <v>1.4699999999999989</v>
      </c>
      <c r="S278">
        <f t="shared" si="19"/>
        <v>6.3400000000000034</v>
      </c>
    </row>
    <row r="279" spans="1:19" x14ac:dyDescent="0.25">
      <c r="A279" t="s">
        <v>98</v>
      </c>
      <c r="B279">
        <v>6</v>
      </c>
      <c r="C279">
        <v>183.4</v>
      </c>
      <c r="D279" t="s">
        <v>297</v>
      </c>
      <c r="E279" t="s">
        <v>298</v>
      </c>
      <c r="F279" t="s">
        <v>298</v>
      </c>
      <c r="G279" t="s">
        <v>298</v>
      </c>
      <c r="H279" t="s">
        <v>299</v>
      </c>
      <c r="I279" t="s">
        <v>298</v>
      </c>
      <c r="J279" s="2">
        <v>0.2</v>
      </c>
      <c r="K279">
        <v>17.470304268274681</v>
      </c>
      <c r="L279">
        <v>183.41</v>
      </c>
      <c r="M279">
        <v>180.94</v>
      </c>
      <c r="N279">
        <v>181.85</v>
      </c>
      <c r="O279">
        <v>172.75</v>
      </c>
      <c r="P279">
        <f t="shared" si="16"/>
        <v>9.9999999999909051E-3</v>
      </c>
      <c r="Q279">
        <f t="shared" si="17"/>
        <v>2.460000000000008</v>
      </c>
      <c r="R279">
        <f t="shared" si="18"/>
        <v>1.5500000000000114</v>
      </c>
      <c r="S279">
        <f t="shared" si="19"/>
        <v>10.650000000000006</v>
      </c>
    </row>
    <row r="280" spans="1:19" x14ac:dyDescent="0.25">
      <c r="A280" t="s">
        <v>98</v>
      </c>
      <c r="B280">
        <v>7</v>
      </c>
      <c r="C280">
        <v>139.6</v>
      </c>
      <c r="D280" t="s">
        <v>297</v>
      </c>
      <c r="E280" t="s">
        <v>298</v>
      </c>
      <c r="F280" t="s">
        <v>298</v>
      </c>
      <c r="G280" t="s">
        <v>298</v>
      </c>
      <c r="H280" t="s">
        <v>299</v>
      </c>
      <c r="I280" t="s">
        <v>298</v>
      </c>
      <c r="J280" s="2">
        <v>-0.01</v>
      </c>
      <c r="K280">
        <v>63.391810989279939</v>
      </c>
      <c r="L280">
        <v>133.87</v>
      </c>
      <c r="M280">
        <v>132.34</v>
      </c>
      <c r="N280">
        <v>132.88</v>
      </c>
      <c r="O280">
        <v>126.83</v>
      </c>
      <c r="P280">
        <f t="shared" si="16"/>
        <v>5.7299999999999898</v>
      </c>
      <c r="Q280">
        <f t="shared" si="17"/>
        <v>7.2599999999999909</v>
      </c>
      <c r="R280">
        <f t="shared" si="18"/>
        <v>6.7199999999999989</v>
      </c>
      <c r="S280">
        <f t="shared" si="19"/>
        <v>12.769999999999996</v>
      </c>
    </row>
    <row r="281" spans="1:19" x14ac:dyDescent="0.25">
      <c r="A281" t="s">
        <v>98</v>
      </c>
      <c r="B281">
        <v>8</v>
      </c>
      <c r="C281">
        <v>135.69999999999999</v>
      </c>
      <c r="D281" t="s">
        <v>297</v>
      </c>
      <c r="E281" t="s">
        <v>298</v>
      </c>
      <c r="F281" t="s">
        <v>298</v>
      </c>
      <c r="G281" t="s">
        <v>298</v>
      </c>
      <c r="H281" t="s">
        <v>299</v>
      </c>
      <c r="I281" t="s">
        <v>298</v>
      </c>
      <c r="J281" s="2">
        <v>-0.01</v>
      </c>
      <c r="K281">
        <v>59.423798109368533</v>
      </c>
      <c r="L281">
        <v>138.15</v>
      </c>
      <c r="M281">
        <v>136.54</v>
      </c>
      <c r="N281">
        <v>137.11000000000001</v>
      </c>
      <c r="O281">
        <v>130.80000000000001</v>
      </c>
      <c r="P281">
        <f t="shared" si="16"/>
        <v>2.4500000000000171</v>
      </c>
      <c r="Q281">
        <f t="shared" si="17"/>
        <v>0.84000000000000341</v>
      </c>
      <c r="R281">
        <f t="shared" si="18"/>
        <v>1.410000000000025</v>
      </c>
      <c r="S281">
        <f t="shared" si="19"/>
        <v>4.8999999999999773</v>
      </c>
    </row>
    <row r="282" spans="1:19" x14ac:dyDescent="0.25">
      <c r="A282" t="s">
        <v>98</v>
      </c>
      <c r="B282">
        <v>9</v>
      </c>
      <c r="C282">
        <v>183.7</v>
      </c>
      <c r="D282" t="s">
        <v>297</v>
      </c>
      <c r="E282" t="s">
        <v>298</v>
      </c>
      <c r="F282" t="s">
        <v>298</v>
      </c>
      <c r="G282" t="s">
        <v>298</v>
      </c>
      <c r="H282" t="s">
        <v>299</v>
      </c>
      <c r="I282" t="s">
        <v>298</v>
      </c>
      <c r="J282" s="2">
        <v>0.19</v>
      </c>
      <c r="K282">
        <v>17.728247019598012</v>
      </c>
      <c r="L282">
        <v>183.13</v>
      </c>
      <c r="M282">
        <v>180.67</v>
      </c>
      <c r="N282">
        <v>181.58</v>
      </c>
      <c r="O282">
        <v>172.49</v>
      </c>
      <c r="P282">
        <f t="shared" si="16"/>
        <v>0.56999999999999318</v>
      </c>
      <c r="Q282">
        <f t="shared" si="17"/>
        <v>3.0300000000000011</v>
      </c>
      <c r="R282">
        <f t="shared" si="18"/>
        <v>2.1199999999999761</v>
      </c>
      <c r="S282">
        <f t="shared" si="19"/>
        <v>11.20999999999998</v>
      </c>
    </row>
    <row r="283" spans="1:19" x14ac:dyDescent="0.25">
      <c r="A283" t="s">
        <v>98</v>
      </c>
      <c r="B283">
        <v>10</v>
      </c>
      <c r="C283">
        <v>54.6</v>
      </c>
      <c r="D283" t="s">
        <v>301</v>
      </c>
      <c r="E283" t="s">
        <v>298</v>
      </c>
      <c r="F283" t="s">
        <v>298</v>
      </c>
      <c r="G283" t="s">
        <v>298</v>
      </c>
      <c r="H283" t="s">
        <v>299</v>
      </c>
      <c r="I283" t="s">
        <v>298</v>
      </c>
      <c r="J283" s="2">
        <v>0.08</v>
      </c>
      <c r="K283">
        <v>138.8060772285038</v>
      </c>
      <c r="L283">
        <v>52.51</v>
      </c>
      <c r="M283">
        <v>52.53</v>
      </c>
      <c r="N283">
        <v>52.47</v>
      </c>
      <c r="O283">
        <v>51.42</v>
      </c>
      <c r="P283">
        <f t="shared" si="16"/>
        <v>2.0900000000000034</v>
      </c>
      <c r="Q283">
        <f t="shared" si="17"/>
        <v>2.0700000000000003</v>
      </c>
      <c r="R283">
        <f t="shared" si="18"/>
        <v>2.1300000000000026</v>
      </c>
      <c r="S283">
        <f t="shared" si="19"/>
        <v>3.1799999999999997</v>
      </c>
    </row>
    <row r="284" spans="1:19" x14ac:dyDescent="0.25">
      <c r="A284" t="s">
        <v>98</v>
      </c>
      <c r="B284">
        <v>11</v>
      </c>
      <c r="C284">
        <v>56.6</v>
      </c>
      <c r="D284" t="s">
        <v>301</v>
      </c>
      <c r="E284" t="s">
        <v>298</v>
      </c>
      <c r="F284" t="s">
        <v>298</v>
      </c>
      <c r="G284" t="s">
        <v>298</v>
      </c>
      <c r="H284" t="s">
        <v>299</v>
      </c>
      <c r="I284" t="s">
        <v>298</v>
      </c>
      <c r="J284" s="2">
        <v>0.08</v>
      </c>
      <c r="K284">
        <v>138.48802445655511</v>
      </c>
      <c r="L284">
        <v>52.85</v>
      </c>
      <c r="M284">
        <v>52.87</v>
      </c>
      <c r="N284">
        <v>52.81</v>
      </c>
      <c r="O284">
        <v>51.73</v>
      </c>
      <c r="P284">
        <f t="shared" si="16"/>
        <v>3.75</v>
      </c>
      <c r="Q284">
        <f t="shared" si="17"/>
        <v>3.730000000000004</v>
      </c>
      <c r="R284">
        <f t="shared" si="18"/>
        <v>3.7899999999999991</v>
      </c>
      <c r="S284">
        <f t="shared" si="19"/>
        <v>4.8700000000000045</v>
      </c>
    </row>
    <row r="285" spans="1:19" x14ac:dyDescent="0.25">
      <c r="A285" t="s">
        <v>102</v>
      </c>
      <c r="B285">
        <v>1</v>
      </c>
      <c r="C285">
        <v>10.7</v>
      </c>
      <c r="D285" t="s">
        <v>301</v>
      </c>
      <c r="E285" t="s">
        <v>298</v>
      </c>
      <c r="F285" t="s">
        <v>298</v>
      </c>
      <c r="G285" t="s">
        <v>298</v>
      </c>
      <c r="H285" t="s">
        <v>299</v>
      </c>
      <c r="I285" t="s">
        <v>298</v>
      </c>
      <c r="J285" s="2">
        <v>-0.06</v>
      </c>
      <c r="K285">
        <v>177.65537633190809</v>
      </c>
      <c r="L285">
        <v>10.59</v>
      </c>
      <c r="M285">
        <v>11.42</v>
      </c>
      <c r="N285">
        <v>11.04</v>
      </c>
      <c r="O285">
        <v>12.57</v>
      </c>
      <c r="P285">
        <f t="shared" si="16"/>
        <v>0.10999999999999943</v>
      </c>
      <c r="Q285">
        <f t="shared" si="17"/>
        <v>0.72000000000000064</v>
      </c>
      <c r="R285">
        <f t="shared" si="18"/>
        <v>0.33999999999999986</v>
      </c>
      <c r="S285">
        <f t="shared" si="19"/>
        <v>1.870000000000001</v>
      </c>
    </row>
    <row r="286" spans="1:19" x14ac:dyDescent="0.25">
      <c r="A286" t="s">
        <v>102</v>
      </c>
      <c r="B286">
        <v>2</v>
      </c>
      <c r="C286">
        <v>31</v>
      </c>
      <c r="D286" t="s">
        <v>301</v>
      </c>
      <c r="E286" t="s">
        <v>298</v>
      </c>
      <c r="F286" t="s">
        <v>298</v>
      </c>
      <c r="G286" t="s">
        <v>298</v>
      </c>
      <c r="H286" t="s">
        <v>299</v>
      </c>
      <c r="I286" t="s">
        <v>298</v>
      </c>
      <c r="J286" s="2">
        <v>-0.04</v>
      </c>
      <c r="K286">
        <v>156.86591221690861</v>
      </c>
      <c r="L286">
        <v>33.020000000000003</v>
      </c>
      <c r="M286">
        <v>33.42</v>
      </c>
      <c r="N286">
        <v>33.21</v>
      </c>
      <c r="O286">
        <v>33.36</v>
      </c>
      <c r="P286">
        <f t="shared" si="16"/>
        <v>2.0200000000000031</v>
      </c>
      <c r="Q286">
        <f t="shared" si="17"/>
        <v>2.4200000000000017</v>
      </c>
      <c r="R286">
        <f t="shared" si="18"/>
        <v>2.2100000000000009</v>
      </c>
      <c r="S286">
        <f t="shared" si="19"/>
        <v>2.3599999999999994</v>
      </c>
    </row>
    <row r="287" spans="1:19" x14ac:dyDescent="0.25">
      <c r="A287" t="s">
        <v>102</v>
      </c>
      <c r="B287">
        <v>3</v>
      </c>
      <c r="C287">
        <v>67.099999999999994</v>
      </c>
      <c r="D287" t="s">
        <v>301</v>
      </c>
      <c r="E287" t="s">
        <v>298</v>
      </c>
      <c r="F287" t="s">
        <v>302</v>
      </c>
      <c r="G287" t="s">
        <v>298</v>
      </c>
      <c r="H287" t="s">
        <v>299</v>
      </c>
      <c r="I287" t="s">
        <v>298</v>
      </c>
      <c r="J287" s="2">
        <v>0.03</v>
      </c>
      <c r="K287">
        <v>122.6662307292162</v>
      </c>
      <c r="L287">
        <v>69.92</v>
      </c>
      <c r="M287">
        <v>69.61</v>
      </c>
      <c r="N287">
        <v>69.680000000000007</v>
      </c>
      <c r="O287">
        <v>67.56</v>
      </c>
      <c r="P287">
        <f t="shared" si="16"/>
        <v>2.8200000000000074</v>
      </c>
      <c r="Q287">
        <f t="shared" si="17"/>
        <v>2.5100000000000051</v>
      </c>
      <c r="R287">
        <f t="shared" si="18"/>
        <v>2.5800000000000125</v>
      </c>
      <c r="S287">
        <f t="shared" si="19"/>
        <v>0.46000000000000796</v>
      </c>
    </row>
    <row r="288" spans="1:19" x14ac:dyDescent="0.25">
      <c r="A288" t="s">
        <v>102</v>
      </c>
      <c r="B288">
        <v>4</v>
      </c>
      <c r="C288">
        <v>31</v>
      </c>
      <c r="D288" t="s">
        <v>301</v>
      </c>
      <c r="E288" t="s">
        <v>298</v>
      </c>
      <c r="F288" t="s">
        <v>298</v>
      </c>
      <c r="G288" t="s">
        <v>298</v>
      </c>
      <c r="H288" t="s">
        <v>299</v>
      </c>
      <c r="I288" t="s">
        <v>298</v>
      </c>
      <c r="J288" s="2">
        <v>-0.04</v>
      </c>
      <c r="K288">
        <v>156.86591221691609</v>
      </c>
      <c r="L288">
        <v>33.020000000000003</v>
      </c>
      <c r="M288">
        <v>33.42</v>
      </c>
      <c r="N288">
        <v>33.21</v>
      </c>
      <c r="O288">
        <v>33.36</v>
      </c>
      <c r="P288">
        <f t="shared" si="16"/>
        <v>2.0200000000000031</v>
      </c>
      <c r="Q288">
        <f t="shared" si="17"/>
        <v>2.4200000000000017</v>
      </c>
      <c r="R288">
        <f t="shared" si="18"/>
        <v>2.2100000000000009</v>
      </c>
      <c r="S288">
        <f t="shared" si="19"/>
        <v>2.3599999999999994</v>
      </c>
    </row>
    <row r="289" spans="1:19" x14ac:dyDescent="0.25">
      <c r="A289" t="s">
        <v>102</v>
      </c>
      <c r="B289">
        <v>5</v>
      </c>
      <c r="C289">
        <v>10.7</v>
      </c>
      <c r="D289" t="s">
        <v>301</v>
      </c>
      <c r="E289" t="s">
        <v>298</v>
      </c>
      <c r="F289" t="s">
        <v>298</v>
      </c>
      <c r="G289" t="s">
        <v>298</v>
      </c>
      <c r="H289" t="s">
        <v>299</v>
      </c>
      <c r="I289" t="s">
        <v>298</v>
      </c>
      <c r="J289" s="2">
        <v>-0.06</v>
      </c>
      <c r="K289">
        <v>177.6553763319109</v>
      </c>
      <c r="L289">
        <v>10.59</v>
      </c>
      <c r="M289">
        <v>11.42</v>
      </c>
      <c r="N289">
        <v>11.04</v>
      </c>
      <c r="O289">
        <v>12.57</v>
      </c>
      <c r="P289">
        <f t="shared" si="16"/>
        <v>0.10999999999999943</v>
      </c>
      <c r="Q289">
        <f t="shared" si="17"/>
        <v>0.72000000000000064</v>
      </c>
      <c r="R289">
        <f t="shared" si="18"/>
        <v>0.33999999999999986</v>
      </c>
      <c r="S289">
        <f t="shared" si="19"/>
        <v>1.870000000000001</v>
      </c>
    </row>
    <row r="290" spans="1:19" x14ac:dyDescent="0.25">
      <c r="A290" t="s">
        <v>106</v>
      </c>
      <c r="B290">
        <v>1</v>
      </c>
      <c r="C290">
        <v>144.80000000000001</v>
      </c>
      <c r="D290" t="s">
        <v>297</v>
      </c>
      <c r="E290" t="s">
        <v>298</v>
      </c>
      <c r="F290" t="s">
        <v>298</v>
      </c>
      <c r="G290" t="s">
        <v>298</v>
      </c>
      <c r="H290" t="s">
        <v>299</v>
      </c>
      <c r="I290" t="s">
        <v>300</v>
      </c>
      <c r="J290" s="2">
        <v>0</v>
      </c>
      <c r="K290">
        <v>52.045136051198327</v>
      </c>
      <c r="L290">
        <v>146.11000000000001</v>
      </c>
      <c r="M290">
        <v>144.35</v>
      </c>
      <c r="N290">
        <v>144.97999999999999</v>
      </c>
      <c r="O290">
        <v>138.18</v>
      </c>
      <c r="P290">
        <f t="shared" si="16"/>
        <v>1.3100000000000023</v>
      </c>
      <c r="Q290">
        <f t="shared" si="17"/>
        <v>0.45000000000001705</v>
      </c>
      <c r="R290">
        <f t="shared" si="18"/>
        <v>0.1799999999999784</v>
      </c>
      <c r="S290">
        <f t="shared" si="19"/>
        <v>6.6200000000000045</v>
      </c>
    </row>
    <row r="291" spans="1:19" x14ac:dyDescent="0.25">
      <c r="A291" t="s">
        <v>106</v>
      </c>
      <c r="B291">
        <v>2</v>
      </c>
      <c r="C291">
        <v>110.5</v>
      </c>
      <c r="D291" t="s">
        <v>297</v>
      </c>
      <c r="E291" t="s">
        <v>298</v>
      </c>
      <c r="F291" t="s">
        <v>298</v>
      </c>
      <c r="G291" t="s">
        <v>298</v>
      </c>
      <c r="H291" t="s">
        <v>299</v>
      </c>
      <c r="I291" t="s">
        <v>300</v>
      </c>
      <c r="J291" s="2">
        <v>-0.04</v>
      </c>
      <c r="K291">
        <v>88.909993402543577</v>
      </c>
      <c r="L291">
        <v>106.34</v>
      </c>
      <c r="M291">
        <v>105.34</v>
      </c>
      <c r="N291">
        <v>105.67</v>
      </c>
      <c r="O291">
        <v>101.31</v>
      </c>
      <c r="P291">
        <f t="shared" si="16"/>
        <v>4.1599999999999966</v>
      </c>
      <c r="Q291">
        <f t="shared" si="17"/>
        <v>5.1599999999999966</v>
      </c>
      <c r="R291">
        <f t="shared" si="18"/>
        <v>4.8299999999999983</v>
      </c>
      <c r="S291">
        <f t="shared" si="19"/>
        <v>9.1899999999999977</v>
      </c>
    </row>
    <row r="292" spans="1:19" x14ac:dyDescent="0.25">
      <c r="A292" t="s">
        <v>106</v>
      </c>
      <c r="B292">
        <v>3</v>
      </c>
      <c r="C292">
        <v>124.7</v>
      </c>
      <c r="D292" t="s">
        <v>297</v>
      </c>
      <c r="E292" t="s">
        <v>298</v>
      </c>
      <c r="F292" t="s">
        <v>298</v>
      </c>
      <c r="G292" t="s">
        <v>298</v>
      </c>
      <c r="H292" t="s">
        <v>299</v>
      </c>
      <c r="I292" t="s">
        <v>300</v>
      </c>
      <c r="J292" s="2">
        <v>-0.06</v>
      </c>
      <c r="K292">
        <v>73.816474296150759</v>
      </c>
      <c r="L292">
        <v>122.62</v>
      </c>
      <c r="M292">
        <v>121.31</v>
      </c>
      <c r="N292">
        <v>121.77</v>
      </c>
      <c r="O292">
        <v>116.41</v>
      </c>
      <c r="P292">
        <f t="shared" si="16"/>
        <v>2.0799999999999983</v>
      </c>
      <c r="Q292">
        <f t="shared" si="17"/>
        <v>3.3900000000000006</v>
      </c>
      <c r="R292">
        <f t="shared" si="18"/>
        <v>2.9300000000000068</v>
      </c>
      <c r="S292">
        <f t="shared" si="19"/>
        <v>8.2900000000000063</v>
      </c>
    </row>
    <row r="293" spans="1:19" x14ac:dyDescent="0.25">
      <c r="A293" t="s">
        <v>106</v>
      </c>
      <c r="B293">
        <v>4</v>
      </c>
      <c r="C293">
        <v>119.8</v>
      </c>
      <c r="D293" t="s">
        <v>297</v>
      </c>
      <c r="E293" t="s">
        <v>298</v>
      </c>
      <c r="F293" t="s">
        <v>298</v>
      </c>
      <c r="G293" t="s">
        <v>298</v>
      </c>
      <c r="H293" t="s">
        <v>299</v>
      </c>
      <c r="I293" t="s">
        <v>300</v>
      </c>
      <c r="J293" s="2">
        <v>-0.06</v>
      </c>
      <c r="K293">
        <v>78.299567608864251</v>
      </c>
      <c r="L293">
        <v>117.78</v>
      </c>
      <c r="M293">
        <v>116.56</v>
      </c>
      <c r="N293">
        <v>116.99</v>
      </c>
      <c r="O293">
        <v>111.92</v>
      </c>
      <c r="P293">
        <f t="shared" si="16"/>
        <v>2.019999999999996</v>
      </c>
      <c r="Q293">
        <f t="shared" si="17"/>
        <v>3.2399999999999949</v>
      </c>
      <c r="R293">
        <f t="shared" si="18"/>
        <v>2.8100000000000023</v>
      </c>
      <c r="S293">
        <f t="shared" si="19"/>
        <v>7.8799999999999955</v>
      </c>
    </row>
    <row r="294" spans="1:19" x14ac:dyDescent="0.25">
      <c r="A294" t="s">
        <v>106</v>
      </c>
      <c r="B294">
        <v>5</v>
      </c>
      <c r="C294">
        <v>119.5</v>
      </c>
      <c r="D294" t="s">
        <v>297</v>
      </c>
      <c r="E294" t="s">
        <v>298</v>
      </c>
      <c r="F294" t="s">
        <v>298</v>
      </c>
      <c r="G294" t="s">
        <v>298</v>
      </c>
      <c r="H294" t="s">
        <v>299</v>
      </c>
      <c r="I294" t="s">
        <v>300</v>
      </c>
      <c r="J294" s="2">
        <v>-0.05</v>
      </c>
      <c r="K294">
        <v>78.352402988700064</v>
      </c>
      <c r="L294">
        <v>117.73</v>
      </c>
      <c r="M294">
        <v>116.51</v>
      </c>
      <c r="N294">
        <v>116.93</v>
      </c>
      <c r="O294">
        <v>111.87</v>
      </c>
      <c r="P294">
        <f t="shared" si="16"/>
        <v>1.769999999999996</v>
      </c>
      <c r="Q294">
        <f t="shared" si="17"/>
        <v>2.9899999999999949</v>
      </c>
      <c r="R294">
        <f t="shared" si="18"/>
        <v>2.5699999999999932</v>
      </c>
      <c r="S294">
        <f t="shared" si="19"/>
        <v>7.6299999999999955</v>
      </c>
    </row>
    <row r="295" spans="1:19" x14ac:dyDescent="0.25">
      <c r="A295" t="s">
        <v>106</v>
      </c>
      <c r="B295">
        <v>6</v>
      </c>
      <c r="C295">
        <v>139.4</v>
      </c>
      <c r="D295" t="s">
        <v>297</v>
      </c>
      <c r="E295" t="s">
        <v>298</v>
      </c>
      <c r="F295" t="s">
        <v>298</v>
      </c>
      <c r="G295" t="s">
        <v>298</v>
      </c>
      <c r="H295" t="s">
        <v>299</v>
      </c>
      <c r="I295" t="s">
        <v>300</v>
      </c>
      <c r="J295" s="2">
        <v>0.05</v>
      </c>
      <c r="K295">
        <v>61.119111565242328</v>
      </c>
      <c r="L295">
        <v>136.32</v>
      </c>
      <c r="M295">
        <v>134.75</v>
      </c>
      <c r="N295">
        <v>135.31</v>
      </c>
      <c r="O295">
        <v>129.1</v>
      </c>
      <c r="P295">
        <f t="shared" si="16"/>
        <v>3.0800000000000125</v>
      </c>
      <c r="Q295">
        <f t="shared" si="17"/>
        <v>4.6500000000000057</v>
      </c>
      <c r="R295">
        <f t="shared" si="18"/>
        <v>4.0900000000000034</v>
      </c>
      <c r="S295">
        <f t="shared" si="19"/>
        <v>10.300000000000011</v>
      </c>
    </row>
    <row r="296" spans="1:19" x14ac:dyDescent="0.25">
      <c r="A296" t="s">
        <v>106</v>
      </c>
      <c r="B296">
        <v>7</v>
      </c>
      <c r="C296">
        <v>123.8</v>
      </c>
      <c r="D296" t="s">
        <v>297</v>
      </c>
      <c r="E296" t="s">
        <v>298</v>
      </c>
      <c r="F296" t="s">
        <v>298</v>
      </c>
      <c r="G296" t="s">
        <v>298</v>
      </c>
      <c r="H296" t="s">
        <v>299</v>
      </c>
      <c r="I296" t="s">
        <v>300</v>
      </c>
      <c r="J296" s="2">
        <v>0.01</v>
      </c>
      <c r="K296">
        <v>74.181894169600611</v>
      </c>
      <c r="L296">
        <v>122.23</v>
      </c>
      <c r="M296">
        <v>120.92</v>
      </c>
      <c r="N296">
        <v>121.38</v>
      </c>
      <c r="O296">
        <v>116.04</v>
      </c>
      <c r="P296">
        <f t="shared" si="16"/>
        <v>1.5699999999999932</v>
      </c>
      <c r="Q296">
        <f t="shared" si="17"/>
        <v>2.8799999999999955</v>
      </c>
      <c r="R296">
        <f t="shared" si="18"/>
        <v>2.4200000000000017</v>
      </c>
      <c r="S296">
        <f t="shared" si="19"/>
        <v>7.7599999999999909</v>
      </c>
    </row>
    <row r="297" spans="1:19" x14ac:dyDescent="0.25">
      <c r="A297" t="s">
        <v>106</v>
      </c>
      <c r="B297">
        <v>9</v>
      </c>
      <c r="C297">
        <v>118</v>
      </c>
      <c r="D297" t="s">
        <v>297</v>
      </c>
      <c r="E297" t="s">
        <v>298</v>
      </c>
      <c r="F297" t="s">
        <v>298</v>
      </c>
      <c r="G297" t="s">
        <v>298</v>
      </c>
      <c r="H297" t="s">
        <v>299</v>
      </c>
      <c r="I297" t="s">
        <v>300</v>
      </c>
      <c r="J297" s="2">
        <v>0.01</v>
      </c>
      <c r="K297">
        <v>79.584369612575571</v>
      </c>
      <c r="L297">
        <v>116.4</v>
      </c>
      <c r="M297">
        <v>115.21</v>
      </c>
      <c r="N297">
        <v>115.62</v>
      </c>
      <c r="O297">
        <v>110.64</v>
      </c>
      <c r="P297">
        <f t="shared" si="16"/>
        <v>1.5999999999999943</v>
      </c>
      <c r="Q297">
        <f t="shared" si="17"/>
        <v>2.7900000000000063</v>
      </c>
      <c r="R297">
        <f t="shared" si="18"/>
        <v>2.3799999999999955</v>
      </c>
      <c r="S297">
        <f t="shared" si="19"/>
        <v>7.3599999999999994</v>
      </c>
    </row>
    <row r="298" spans="1:19" x14ac:dyDescent="0.25">
      <c r="A298" t="s">
        <v>106</v>
      </c>
      <c r="B298">
        <v>10</v>
      </c>
      <c r="C298">
        <v>136.19999999999999</v>
      </c>
      <c r="D298" t="s">
        <v>297</v>
      </c>
      <c r="E298" t="s">
        <v>298</v>
      </c>
      <c r="F298" t="s">
        <v>298</v>
      </c>
      <c r="G298" t="s">
        <v>298</v>
      </c>
      <c r="H298" t="s">
        <v>299</v>
      </c>
      <c r="I298" t="s">
        <v>300</v>
      </c>
      <c r="J298" s="2">
        <v>0.06</v>
      </c>
      <c r="K298">
        <v>63.633418978742803</v>
      </c>
      <c r="L298">
        <v>133.61000000000001</v>
      </c>
      <c r="M298">
        <v>132.09</v>
      </c>
      <c r="N298">
        <v>132.63</v>
      </c>
      <c r="O298">
        <v>126.59</v>
      </c>
      <c r="P298">
        <f t="shared" si="16"/>
        <v>2.589999999999975</v>
      </c>
      <c r="Q298">
        <f t="shared" si="17"/>
        <v>4.1099999999999852</v>
      </c>
      <c r="R298">
        <f t="shared" si="18"/>
        <v>3.5699999999999932</v>
      </c>
      <c r="S298">
        <f t="shared" si="19"/>
        <v>9.6099999999999852</v>
      </c>
    </row>
    <row r="299" spans="1:19" x14ac:dyDescent="0.25">
      <c r="A299" t="s">
        <v>106</v>
      </c>
      <c r="B299">
        <v>11</v>
      </c>
      <c r="C299">
        <v>121</v>
      </c>
      <c r="D299" t="s">
        <v>297</v>
      </c>
      <c r="E299" t="s">
        <v>298</v>
      </c>
      <c r="F299" t="s">
        <v>298</v>
      </c>
      <c r="G299" t="s">
        <v>298</v>
      </c>
      <c r="H299" t="s">
        <v>299</v>
      </c>
      <c r="I299" t="s">
        <v>300</v>
      </c>
      <c r="J299" s="2">
        <v>-0.05</v>
      </c>
      <c r="K299">
        <v>76.204994973557589</v>
      </c>
      <c r="L299">
        <v>120.04</v>
      </c>
      <c r="M299">
        <v>118.78</v>
      </c>
      <c r="N299">
        <v>119.22</v>
      </c>
      <c r="O299">
        <v>114.02</v>
      </c>
      <c r="P299">
        <f t="shared" si="16"/>
        <v>0.95999999999999375</v>
      </c>
      <c r="Q299">
        <f t="shared" si="17"/>
        <v>2.2199999999999989</v>
      </c>
      <c r="R299">
        <f t="shared" si="18"/>
        <v>1.7800000000000011</v>
      </c>
      <c r="S299">
        <f t="shared" si="19"/>
        <v>6.980000000000004</v>
      </c>
    </row>
    <row r="300" spans="1:19" x14ac:dyDescent="0.25">
      <c r="A300" t="s">
        <v>106</v>
      </c>
      <c r="B300">
        <v>12</v>
      </c>
      <c r="C300">
        <v>109.8</v>
      </c>
      <c r="D300" t="s">
        <v>297</v>
      </c>
      <c r="E300" t="s">
        <v>298</v>
      </c>
      <c r="F300" t="s">
        <v>298</v>
      </c>
      <c r="G300" t="s">
        <v>298</v>
      </c>
      <c r="H300" t="s">
        <v>299</v>
      </c>
      <c r="I300" t="s">
        <v>300</v>
      </c>
      <c r="J300" s="2">
        <v>-0.02</v>
      </c>
      <c r="K300">
        <v>86.814488816097011</v>
      </c>
      <c r="L300">
        <v>108.6</v>
      </c>
      <c r="M300">
        <v>107.55</v>
      </c>
      <c r="N300">
        <v>107.91</v>
      </c>
      <c r="O300">
        <v>103.41</v>
      </c>
      <c r="P300">
        <f t="shared" si="16"/>
        <v>1.2000000000000028</v>
      </c>
      <c r="Q300">
        <f t="shared" si="17"/>
        <v>2.25</v>
      </c>
      <c r="R300">
        <f t="shared" si="18"/>
        <v>1.8900000000000006</v>
      </c>
      <c r="S300">
        <f t="shared" si="19"/>
        <v>6.3900000000000006</v>
      </c>
    </row>
    <row r="301" spans="1:19" x14ac:dyDescent="0.25">
      <c r="A301" t="s">
        <v>106</v>
      </c>
      <c r="B301">
        <v>13</v>
      </c>
      <c r="C301">
        <v>104.9</v>
      </c>
      <c r="D301" t="s">
        <v>297</v>
      </c>
      <c r="E301" t="s">
        <v>298</v>
      </c>
      <c r="F301" t="s">
        <v>298</v>
      </c>
      <c r="G301" t="s">
        <v>298</v>
      </c>
      <c r="H301" t="s">
        <v>299</v>
      </c>
      <c r="I301" t="s">
        <v>300</v>
      </c>
      <c r="J301" s="2">
        <v>0.04</v>
      </c>
      <c r="K301">
        <v>91.026454507802157</v>
      </c>
      <c r="L301">
        <v>104.05</v>
      </c>
      <c r="M301">
        <v>103.1</v>
      </c>
      <c r="N301">
        <v>103.42</v>
      </c>
      <c r="O301">
        <v>99.2</v>
      </c>
      <c r="P301">
        <f t="shared" si="16"/>
        <v>0.85000000000000853</v>
      </c>
      <c r="Q301">
        <f t="shared" si="17"/>
        <v>1.8000000000000114</v>
      </c>
      <c r="R301">
        <f t="shared" si="18"/>
        <v>1.480000000000004</v>
      </c>
      <c r="S301">
        <f t="shared" si="19"/>
        <v>5.7000000000000028</v>
      </c>
    </row>
    <row r="302" spans="1:19" x14ac:dyDescent="0.25">
      <c r="A302" t="s">
        <v>106</v>
      </c>
      <c r="B302">
        <v>14</v>
      </c>
      <c r="C302">
        <v>151.19999999999999</v>
      </c>
      <c r="D302" t="s">
        <v>297</v>
      </c>
      <c r="E302" t="s">
        <v>298</v>
      </c>
      <c r="F302" t="s">
        <v>298</v>
      </c>
      <c r="G302" t="s">
        <v>298</v>
      </c>
      <c r="H302" t="s">
        <v>299</v>
      </c>
      <c r="I302" t="s">
        <v>300</v>
      </c>
      <c r="J302" s="2">
        <v>0.13</v>
      </c>
      <c r="K302">
        <v>47.251790848190367</v>
      </c>
      <c r="L302">
        <v>151.28</v>
      </c>
      <c r="M302">
        <v>149.41999999999999</v>
      </c>
      <c r="N302">
        <v>150.09</v>
      </c>
      <c r="O302">
        <v>142.97</v>
      </c>
      <c r="P302">
        <f t="shared" si="16"/>
        <v>8.0000000000012506E-2</v>
      </c>
      <c r="Q302">
        <f t="shared" si="17"/>
        <v>1.7800000000000011</v>
      </c>
      <c r="R302">
        <f t="shared" si="18"/>
        <v>1.1099999999999852</v>
      </c>
      <c r="S302">
        <f t="shared" si="19"/>
        <v>8.2299999999999898</v>
      </c>
    </row>
    <row r="303" spans="1:19" x14ac:dyDescent="0.25">
      <c r="A303" t="s">
        <v>106</v>
      </c>
      <c r="B303">
        <v>16</v>
      </c>
      <c r="C303">
        <v>82.5</v>
      </c>
      <c r="D303" t="s">
        <v>301</v>
      </c>
      <c r="E303" t="s">
        <v>298</v>
      </c>
      <c r="F303" t="s">
        <v>298</v>
      </c>
      <c r="G303" t="s">
        <v>298</v>
      </c>
      <c r="H303" t="s">
        <v>299</v>
      </c>
      <c r="I303" t="s">
        <v>298</v>
      </c>
      <c r="J303" s="2">
        <v>0.18</v>
      </c>
      <c r="K303">
        <v>109.8964715125165</v>
      </c>
      <c r="L303">
        <v>83.7</v>
      </c>
      <c r="M303">
        <v>83.13</v>
      </c>
      <c r="N303">
        <v>83.29</v>
      </c>
      <c r="O303">
        <v>80.33</v>
      </c>
      <c r="P303">
        <f t="shared" si="16"/>
        <v>1.2000000000000028</v>
      </c>
      <c r="Q303">
        <f t="shared" si="17"/>
        <v>0.62999999999999545</v>
      </c>
      <c r="R303">
        <f t="shared" si="18"/>
        <v>0.79000000000000625</v>
      </c>
      <c r="S303">
        <f t="shared" si="19"/>
        <v>2.1700000000000017</v>
      </c>
    </row>
    <row r="304" spans="1:19" x14ac:dyDescent="0.25">
      <c r="A304" t="s">
        <v>106</v>
      </c>
      <c r="B304">
        <v>17</v>
      </c>
      <c r="C304">
        <v>128</v>
      </c>
      <c r="D304" t="s">
        <v>297</v>
      </c>
      <c r="E304" t="s">
        <v>298</v>
      </c>
      <c r="F304" t="s">
        <v>298</v>
      </c>
      <c r="G304" t="s">
        <v>298</v>
      </c>
      <c r="H304" t="s">
        <v>299</v>
      </c>
      <c r="I304" t="s">
        <v>298</v>
      </c>
      <c r="J304" s="2">
        <v>-0.03</v>
      </c>
      <c r="K304">
        <v>67.465990989939257</v>
      </c>
      <c r="L304">
        <v>129.47</v>
      </c>
      <c r="M304">
        <v>128.03</v>
      </c>
      <c r="N304">
        <v>128.54</v>
      </c>
      <c r="O304">
        <v>122.76</v>
      </c>
      <c r="P304">
        <f t="shared" si="16"/>
        <v>1.4699999999999989</v>
      </c>
      <c r="Q304">
        <f t="shared" si="17"/>
        <v>3.0000000000001137E-2</v>
      </c>
      <c r="R304">
        <f t="shared" si="18"/>
        <v>0.53999999999999204</v>
      </c>
      <c r="S304">
        <f t="shared" si="19"/>
        <v>5.2399999999999949</v>
      </c>
    </row>
    <row r="305" spans="1:19" x14ac:dyDescent="0.25">
      <c r="A305" t="s">
        <v>106</v>
      </c>
      <c r="B305">
        <v>18</v>
      </c>
      <c r="C305">
        <v>118.2</v>
      </c>
      <c r="D305" t="s">
        <v>297</v>
      </c>
      <c r="E305" t="s">
        <v>298</v>
      </c>
      <c r="F305" t="s">
        <v>298</v>
      </c>
      <c r="G305" t="s">
        <v>298</v>
      </c>
      <c r="H305" t="s">
        <v>299</v>
      </c>
      <c r="I305" t="s">
        <v>298</v>
      </c>
      <c r="J305" s="2">
        <v>-0.05</v>
      </c>
      <c r="K305">
        <v>76.978527247136896</v>
      </c>
      <c r="L305">
        <v>119.21</v>
      </c>
      <c r="M305">
        <v>117.96</v>
      </c>
      <c r="N305">
        <v>118.4</v>
      </c>
      <c r="O305">
        <v>113.24</v>
      </c>
      <c r="P305">
        <f t="shared" si="16"/>
        <v>1.0099999999999909</v>
      </c>
      <c r="Q305">
        <f t="shared" si="17"/>
        <v>0.24000000000000909</v>
      </c>
      <c r="R305">
        <f t="shared" si="18"/>
        <v>0.20000000000000284</v>
      </c>
      <c r="S305">
        <f t="shared" si="19"/>
        <v>4.960000000000008</v>
      </c>
    </row>
    <row r="306" spans="1:19" x14ac:dyDescent="0.25">
      <c r="A306" t="s">
        <v>106</v>
      </c>
      <c r="B306">
        <v>19</v>
      </c>
      <c r="C306">
        <v>144.80000000000001</v>
      </c>
      <c r="D306" t="s">
        <v>297</v>
      </c>
      <c r="E306" t="s">
        <v>298</v>
      </c>
      <c r="F306" t="s">
        <v>298</v>
      </c>
      <c r="G306" t="s">
        <v>298</v>
      </c>
      <c r="H306" t="s">
        <v>299</v>
      </c>
      <c r="I306" t="s">
        <v>300</v>
      </c>
      <c r="J306" s="2">
        <v>0</v>
      </c>
      <c r="K306">
        <v>53.025848015169458</v>
      </c>
      <c r="L306">
        <v>145.05000000000001</v>
      </c>
      <c r="M306">
        <v>143.31</v>
      </c>
      <c r="N306">
        <v>143.94</v>
      </c>
      <c r="O306">
        <v>137.19999999999999</v>
      </c>
      <c r="P306">
        <f t="shared" si="16"/>
        <v>0.25</v>
      </c>
      <c r="Q306">
        <f t="shared" si="17"/>
        <v>1.4900000000000091</v>
      </c>
      <c r="R306">
        <f t="shared" si="18"/>
        <v>0.86000000000001364</v>
      </c>
      <c r="S306">
        <f t="shared" si="19"/>
        <v>7.6000000000000227</v>
      </c>
    </row>
    <row r="307" spans="1:19" x14ac:dyDescent="0.25">
      <c r="A307" t="s">
        <v>106</v>
      </c>
      <c r="B307">
        <v>20</v>
      </c>
      <c r="C307">
        <v>127</v>
      </c>
      <c r="D307" t="s">
        <v>297</v>
      </c>
      <c r="E307" t="s">
        <v>298</v>
      </c>
      <c r="F307" t="s">
        <v>298</v>
      </c>
      <c r="G307" t="s">
        <v>298</v>
      </c>
      <c r="H307" t="s">
        <v>299</v>
      </c>
      <c r="I307" t="s">
        <v>300</v>
      </c>
      <c r="J307" s="2">
        <v>-0.05</v>
      </c>
      <c r="K307">
        <v>67.987655878929488</v>
      </c>
      <c r="L307">
        <v>128.91</v>
      </c>
      <c r="M307">
        <v>127.48</v>
      </c>
      <c r="N307">
        <v>127.98</v>
      </c>
      <c r="O307">
        <v>122.23</v>
      </c>
      <c r="P307">
        <f t="shared" si="16"/>
        <v>1.9099999999999966</v>
      </c>
      <c r="Q307">
        <f t="shared" si="17"/>
        <v>0.48000000000000398</v>
      </c>
      <c r="R307">
        <f t="shared" si="18"/>
        <v>0.98000000000000398</v>
      </c>
      <c r="S307">
        <f t="shared" si="19"/>
        <v>4.769999999999996</v>
      </c>
    </row>
    <row r="308" spans="1:19" x14ac:dyDescent="0.25">
      <c r="A308" t="s">
        <v>106</v>
      </c>
      <c r="B308">
        <v>21</v>
      </c>
      <c r="C308">
        <v>128.1</v>
      </c>
      <c r="D308" t="s">
        <v>297</v>
      </c>
      <c r="E308" t="s">
        <v>298</v>
      </c>
      <c r="F308" t="s">
        <v>298</v>
      </c>
      <c r="G308" t="s">
        <v>298</v>
      </c>
      <c r="H308" t="s">
        <v>299</v>
      </c>
      <c r="I308" t="s">
        <v>300</v>
      </c>
      <c r="J308" s="2">
        <v>-0.06</v>
      </c>
      <c r="K308">
        <v>70.079499932221879</v>
      </c>
      <c r="L308">
        <v>126.65</v>
      </c>
      <c r="M308">
        <v>125.26</v>
      </c>
      <c r="N308">
        <v>125.75</v>
      </c>
      <c r="O308">
        <v>120.14</v>
      </c>
      <c r="P308">
        <f t="shared" si="16"/>
        <v>1.4499999999999886</v>
      </c>
      <c r="Q308">
        <f t="shared" si="17"/>
        <v>2.8399999999999892</v>
      </c>
      <c r="R308">
        <f t="shared" si="18"/>
        <v>2.3499999999999943</v>
      </c>
      <c r="S308">
        <f t="shared" si="19"/>
        <v>7.9599999999999937</v>
      </c>
    </row>
    <row r="309" spans="1:19" x14ac:dyDescent="0.25">
      <c r="A309" t="s">
        <v>106</v>
      </c>
      <c r="B309">
        <v>22</v>
      </c>
      <c r="C309">
        <v>127.4</v>
      </c>
      <c r="D309" t="s">
        <v>297</v>
      </c>
      <c r="E309" t="s">
        <v>298</v>
      </c>
      <c r="F309" t="s">
        <v>298</v>
      </c>
      <c r="G309" t="s">
        <v>298</v>
      </c>
      <c r="H309" t="s">
        <v>299</v>
      </c>
      <c r="I309" t="s">
        <v>300</v>
      </c>
      <c r="J309" s="2">
        <v>-0.06</v>
      </c>
      <c r="K309">
        <v>71.279812882850365</v>
      </c>
      <c r="L309">
        <v>125.36</v>
      </c>
      <c r="M309">
        <v>123.99</v>
      </c>
      <c r="N309">
        <v>124.47</v>
      </c>
      <c r="O309">
        <v>118.94</v>
      </c>
      <c r="P309">
        <f t="shared" si="16"/>
        <v>2.0400000000000063</v>
      </c>
      <c r="Q309">
        <f t="shared" si="17"/>
        <v>3.4100000000000108</v>
      </c>
      <c r="R309">
        <f t="shared" si="18"/>
        <v>2.9300000000000068</v>
      </c>
      <c r="S309">
        <f t="shared" si="19"/>
        <v>8.460000000000008</v>
      </c>
    </row>
    <row r="310" spans="1:19" x14ac:dyDescent="0.25">
      <c r="A310" t="s">
        <v>106</v>
      </c>
      <c r="B310">
        <v>23</v>
      </c>
      <c r="C310">
        <v>128.1</v>
      </c>
      <c r="D310" t="s">
        <v>297</v>
      </c>
      <c r="E310" t="s">
        <v>298</v>
      </c>
      <c r="F310" t="s">
        <v>298</v>
      </c>
      <c r="G310" t="s">
        <v>298</v>
      </c>
      <c r="H310" t="s">
        <v>299</v>
      </c>
      <c r="I310" t="s">
        <v>300</v>
      </c>
      <c r="J310" s="2">
        <v>-0.06</v>
      </c>
      <c r="K310">
        <v>71.92709208282561</v>
      </c>
      <c r="L310">
        <v>124.66</v>
      </c>
      <c r="M310">
        <v>123.31</v>
      </c>
      <c r="N310">
        <v>123.78</v>
      </c>
      <c r="O310">
        <v>118.29</v>
      </c>
      <c r="P310">
        <f t="shared" si="16"/>
        <v>3.4399999999999977</v>
      </c>
      <c r="Q310">
        <f t="shared" si="17"/>
        <v>4.789999999999992</v>
      </c>
      <c r="R310">
        <f t="shared" si="18"/>
        <v>4.3199999999999932</v>
      </c>
      <c r="S310">
        <f t="shared" si="19"/>
        <v>9.8099999999999881</v>
      </c>
    </row>
    <row r="311" spans="1:19" x14ac:dyDescent="0.25">
      <c r="A311" t="s">
        <v>106</v>
      </c>
      <c r="B311">
        <v>24</v>
      </c>
      <c r="C311">
        <v>127</v>
      </c>
      <c r="D311" t="s">
        <v>297</v>
      </c>
      <c r="E311" t="s">
        <v>298</v>
      </c>
      <c r="F311" t="s">
        <v>298</v>
      </c>
      <c r="G311" t="s">
        <v>298</v>
      </c>
      <c r="H311" t="s">
        <v>299</v>
      </c>
      <c r="I311" t="s">
        <v>300</v>
      </c>
      <c r="J311" s="2">
        <v>-0.05</v>
      </c>
      <c r="K311">
        <v>70.795372405872754</v>
      </c>
      <c r="L311">
        <v>125.88</v>
      </c>
      <c r="M311">
        <v>124.51</v>
      </c>
      <c r="N311">
        <v>124.99</v>
      </c>
      <c r="O311">
        <v>119.43</v>
      </c>
      <c r="P311">
        <f t="shared" si="16"/>
        <v>1.1200000000000045</v>
      </c>
      <c r="Q311">
        <f t="shared" si="17"/>
        <v>2.4899999999999949</v>
      </c>
      <c r="R311">
        <f t="shared" si="18"/>
        <v>2.0100000000000051</v>
      </c>
      <c r="S311">
        <f t="shared" si="19"/>
        <v>7.5699999999999932</v>
      </c>
    </row>
    <row r="312" spans="1:19" x14ac:dyDescent="0.25">
      <c r="A312" t="s">
        <v>106</v>
      </c>
      <c r="B312">
        <v>25</v>
      </c>
      <c r="C312">
        <v>127</v>
      </c>
      <c r="D312" t="s">
        <v>297</v>
      </c>
      <c r="E312" t="s">
        <v>298</v>
      </c>
      <c r="F312" t="s">
        <v>298</v>
      </c>
      <c r="G312" t="s">
        <v>298</v>
      </c>
      <c r="H312" t="s">
        <v>299</v>
      </c>
      <c r="I312" t="s">
        <v>300</v>
      </c>
      <c r="J312" s="2">
        <v>-0.05</v>
      </c>
      <c r="K312">
        <v>70.915351287577423</v>
      </c>
      <c r="L312">
        <v>125.75</v>
      </c>
      <c r="M312">
        <v>124.38</v>
      </c>
      <c r="N312">
        <v>124.86</v>
      </c>
      <c r="O312">
        <v>119.31</v>
      </c>
      <c r="P312">
        <f t="shared" si="16"/>
        <v>1.25</v>
      </c>
      <c r="Q312">
        <f t="shared" si="17"/>
        <v>2.6200000000000045</v>
      </c>
      <c r="R312">
        <f t="shared" si="18"/>
        <v>2.1400000000000006</v>
      </c>
      <c r="S312">
        <f t="shared" si="19"/>
        <v>7.6899999999999977</v>
      </c>
    </row>
    <row r="313" spans="1:19" x14ac:dyDescent="0.25">
      <c r="A313" t="s">
        <v>106</v>
      </c>
      <c r="B313">
        <v>26</v>
      </c>
      <c r="C313">
        <v>128.1</v>
      </c>
      <c r="D313" t="s">
        <v>297</v>
      </c>
      <c r="E313" t="s">
        <v>298</v>
      </c>
      <c r="F313" t="s">
        <v>298</v>
      </c>
      <c r="G313" t="s">
        <v>298</v>
      </c>
      <c r="H313" t="s">
        <v>299</v>
      </c>
      <c r="I313" t="s">
        <v>300</v>
      </c>
      <c r="J313" s="2">
        <v>-0.06</v>
      </c>
      <c r="K313">
        <v>70.473055177001655</v>
      </c>
      <c r="L313">
        <v>126.23</v>
      </c>
      <c r="M313">
        <v>124.85</v>
      </c>
      <c r="N313">
        <v>125.33</v>
      </c>
      <c r="O313">
        <v>119.75</v>
      </c>
      <c r="P313">
        <f t="shared" si="16"/>
        <v>1.8699999999999903</v>
      </c>
      <c r="Q313">
        <f t="shared" si="17"/>
        <v>3.25</v>
      </c>
      <c r="R313">
        <f t="shared" si="18"/>
        <v>2.769999999999996</v>
      </c>
      <c r="S313">
        <f t="shared" si="19"/>
        <v>8.3499999999999943</v>
      </c>
    </row>
    <row r="314" spans="1:19" x14ac:dyDescent="0.25">
      <c r="A314" t="s">
        <v>106</v>
      </c>
      <c r="B314">
        <v>27</v>
      </c>
      <c r="C314">
        <v>127.4</v>
      </c>
      <c r="D314" t="s">
        <v>297</v>
      </c>
      <c r="E314" t="s">
        <v>298</v>
      </c>
      <c r="F314" t="s">
        <v>298</v>
      </c>
      <c r="G314" t="s">
        <v>298</v>
      </c>
      <c r="H314" t="s">
        <v>299</v>
      </c>
      <c r="I314" t="s">
        <v>300</v>
      </c>
      <c r="J314" s="2">
        <v>-0.06</v>
      </c>
      <c r="K314">
        <v>72.471553990419849</v>
      </c>
      <c r="L314">
        <v>124.07</v>
      </c>
      <c r="M314">
        <v>122.73</v>
      </c>
      <c r="N314">
        <v>123.2</v>
      </c>
      <c r="O314">
        <v>117.75</v>
      </c>
      <c r="P314">
        <f t="shared" si="16"/>
        <v>3.3300000000000125</v>
      </c>
      <c r="Q314">
        <f t="shared" si="17"/>
        <v>4.6700000000000017</v>
      </c>
      <c r="R314">
        <f t="shared" si="18"/>
        <v>4.2000000000000028</v>
      </c>
      <c r="S314">
        <f t="shared" si="19"/>
        <v>9.6500000000000057</v>
      </c>
    </row>
    <row r="315" spans="1:19" x14ac:dyDescent="0.25">
      <c r="A315" t="s">
        <v>106</v>
      </c>
      <c r="B315">
        <v>28</v>
      </c>
      <c r="C315">
        <v>128.1</v>
      </c>
      <c r="D315" t="s">
        <v>297</v>
      </c>
      <c r="E315" t="s">
        <v>298</v>
      </c>
      <c r="F315" t="s">
        <v>298</v>
      </c>
      <c r="G315" t="s">
        <v>298</v>
      </c>
      <c r="H315" t="s">
        <v>299</v>
      </c>
      <c r="I315" t="s">
        <v>300</v>
      </c>
      <c r="J315" s="2">
        <v>-0.06</v>
      </c>
      <c r="K315">
        <v>70.836134099905379</v>
      </c>
      <c r="L315">
        <v>125.84</v>
      </c>
      <c r="M315">
        <v>124.46</v>
      </c>
      <c r="N315">
        <v>124.95</v>
      </c>
      <c r="O315">
        <v>119.39</v>
      </c>
      <c r="P315">
        <f t="shared" si="16"/>
        <v>2.2599999999999909</v>
      </c>
      <c r="Q315">
        <f t="shared" si="17"/>
        <v>3.6400000000000006</v>
      </c>
      <c r="R315">
        <f t="shared" si="18"/>
        <v>3.1499999999999915</v>
      </c>
      <c r="S315">
        <f t="shared" si="19"/>
        <v>8.7099999999999937</v>
      </c>
    </row>
    <row r="316" spans="1:19" x14ac:dyDescent="0.25">
      <c r="A316" t="s">
        <v>106</v>
      </c>
      <c r="B316">
        <v>29</v>
      </c>
      <c r="C316">
        <v>127</v>
      </c>
      <c r="D316" t="s">
        <v>297</v>
      </c>
      <c r="E316" t="s">
        <v>298</v>
      </c>
      <c r="F316" t="s">
        <v>298</v>
      </c>
      <c r="G316" t="s">
        <v>298</v>
      </c>
      <c r="H316" t="s">
        <v>299</v>
      </c>
      <c r="I316" t="s">
        <v>300</v>
      </c>
      <c r="J316" s="2">
        <v>-0.05</v>
      </c>
      <c r="K316">
        <v>72.462510301926599</v>
      </c>
      <c r="L316">
        <v>124.08</v>
      </c>
      <c r="M316">
        <v>122.74</v>
      </c>
      <c r="N316">
        <v>123.21</v>
      </c>
      <c r="O316">
        <v>117.76</v>
      </c>
      <c r="P316">
        <f t="shared" si="16"/>
        <v>2.9200000000000017</v>
      </c>
      <c r="Q316">
        <f t="shared" si="17"/>
        <v>4.2600000000000051</v>
      </c>
      <c r="R316">
        <f t="shared" si="18"/>
        <v>3.7900000000000063</v>
      </c>
      <c r="S316">
        <f t="shared" si="19"/>
        <v>9.2399999999999949</v>
      </c>
    </row>
    <row r="317" spans="1:19" x14ac:dyDescent="0.25">
      <c r="A317" t="s">
        <v>110</v>
      </c>
      <c r="B317">
        <v>1</v>
      </c>
      <c r="C317">
        <v>128.4</v>
      </c>
      <c r="D317" t="s">
        <v>297</v>
      </c>
      <c r="E317" t="s">
        <v>298</v>
      </c>
      <c r="F317" t="s">
        <v>298</v>
      </c>
      <c r="G317" t="s">
        <v>298</v>
      </c>
      <c r="H317" t="s">
        <v>299</v>
      </c>
      <c r="I317" t="s">
        <v>300</v>
      </c>
      <c r="J317" s="2">
        <v>-0.03</v>
      </c>
      <c r="K317">
        <v>56.148328056709808</v>
      </c>
      <c r="L317">
        <v>141.68</v>
      </c>
      <c r="M317">
        <v>140.01</v>
      </c>
      <c r="N317">
        <v>140.61000000000001</v>
      </c>
      <c r="O317">
        <v>134.07</v>
      </c>
      <c r="P317">
        <f t="shared" si="16"/>
        <v>13.280000000000001</v>
      </c>
      <c r="Q317">
        <f t="shared" si="17"/>
        <v>11.609999999999985</v>
      </c>
      <c r="R317">
        <f t="shared" si="18"/>
        <v>12.210000000000008</v>
      </c>
      <c r="S317">
        <f t="shared" si="19"/>
        <v>5.6699999999999875</v>
      </c>
    </row>
    <row r="318" spans="1:19" x14ac:dyDescent="0.25">
      <c r="A318" t="s">
        <v>110</v>
      </c>
      <c r="B318">
        <v>2</v>
      </c>
      <c r="C318">
        <v>111.4</v>
      </c>
      <c r="D318" t="s">
        <v>297</v>
      </c>
      <c r="E318" t="s">
        <v>298</v>
      </c>
      <c r="F318" t="s">
        <v>298</v>
      </c>
      <c r="G318" t="s">
        <v>298</v>
      </c>
      <c r="H318" t="s">
        <v>299</v>
      </c>
      <c r="I318" t="s">
        <v>300</v>
      </c>
      <c r="J318" s="2">
        <v>7.0000000000000007E-2</v>
      </c>
      <c r="K318">
        <v>79.747169652007571</v>
      </c>
      <c r="L318">
        <v>116.22</v>
      </c>
      <c r="M318">
        <v>115.03</v>
      </c>
      <c r="N318">
        <v>115.44</v>
      </c>
      <c r="O318">
        <v>110.47</v>
      </c>
      <c r="P318">
        <f t="shared" si="16"/>
        <v>4.8199999999999932</v>
      </c>
      <c r="Q318">
        <f t="shared" si="17"/>
        <v>3.6299999999999955</v>
      </c>
      <c r="R318">
        <f t="shared" si="18"/>
        <v>4.039999999999992</v>
      </c>
      <c r="S318">
        <f t="shared" si="19"/>
        <v>0.93000000000000682</v>
      </c>
    </row>
    <row r="319" spans="1:19" x14ac:dyDescent="0.25">
      <c r="A319" t="s">
        <v>110</v>
      </c>
      <c r="B319">
        <v>3</v>
      </c>
      <c r="C319">
        <v>111.4</v>
      </c>
      <c r="D319" t="s">
        <v>297</v>
      </c>
      <c r="E319" t="s">
        <v>298</v>
      </c>
      <c r="F319" t="s">
        <v>298</v>
      </c>
      <c r="G319" t="s">
        <v>298</v>
      </c>
      <c r="H319" t="s">
        <v>299</v>
      </c>
      <c r="I319" t="s">
        <v>300</v>
      </c>
      <c r="J319" s="2">
        <v>7.0000000000000007E-2</v>
      </c>
      <c r="K319">
        <v>79.747169652072358</v>
      </c>
      <c r="L319">
        <v>116.22</v>
      </c>
      <c r="M319">
        <v>115.03</v>
      </c>
      <c r="N319">
        <v>115.44</v>
      </c>
      <c r="O319">
        <v>110.47</v>
      </c>
      <c r="P319">
        <f t="shared" si="16"/>
        <v>4.8199999999999932</v>
      </c>
      <c r="Q319">
        <f t="shared" si="17"/>
        <v>3.6299999999999955</v>
      </c>
      <c r="R319">
        <f t="shared" si="18"/>
        <v>4.039999999999992</v>
      </c>
      <c r="S319">
        <f t="shared" si="19"/>
        <v>0.93000000000000682</v>
      </c>
    </row>
    <row r="320" spans="1:19" x14ac:dyDescent="0.25">
      <c r="A320" t="s">
        <v>110</v>
      </c>
      <c r="B320">
        <v>4</v>
      </c>
      <c r="C320">
        <v>128.4</v>
      </c>
      <c r="D320" t="s">
        <v>297</v>
      </c>
      <c r="E320" t="s">
        <v>298</v>
      </c>
      <c r="F320" t="s">
        <v>298</v>
      </c>
      <c r="G320" t="s">
        <v>298</v>
      </c>
      <c r="H320" t="s">
        <v>299</v>
      </c>
      <c r="I320" t="s">
        <v>300</v>
      </c>
      <c r="J320" s="2">
        <v>-0.03</v>
      </c>
      <c r="K320">
        <v>56.14832805672058</v>
      </c>
      <c r="L320">
        <v>141.68</v>
      </c>
      <c r="M320">
        <v>140.01</v>
      </c>
      <c r="N320">
        <v>140.61000000000001</v>
      </c>
      <c r="O320">
        <v>134.07</v>
      </c>
      <c r="P320">
        <f t="shared" si="16"/>
        <v>13.280000000000001</v>
      </c>
      <c r="Q320">
        <f t="shared" si="17"/>
        <v>11.609999999999985</v>
      </c>
      <c r="R320">
        <f t="shared" si="18"/>
        <v>12.210000000000008</v>
      </c>
      <c r="S320">
        <f t="shared" si="19"/>
        <v>5.6699999999999875</v>
      </c>
    </row>
    <row r="321" spans="1:19" x14ac:dyDescent="0.25">
      <c r="A321" t="s">
        <v>110</v>
      </c>
      <c r="B321">
        <v>5</v>
      </c>
      <c r="C321">
        <v>144.19999999999999</v>
      </c>
      <c r="D321" t="s">
        <v>297</v>
      </c>
      <c r="E321" t="s">
        <v>302</v>
      </c>
      <c r="F321" t="s">
        <v>298</v>
      </c>
      <c r="G321" t="s">
        <v>298</v>
      </c>
      <c r="H321" t="s">
        <v>299</v>
      </c>
      <c r="I321" t="s">
        <v>300</v>
      </c>
      <c r="J321" s="2">
        <v>0.02</v>
      </c>
      <c r="K321">
        <v>46.745591671101053</v>
      </c>
      <c r="L321">
        <v>151.83000000000001</v>
      </c>
      <c r="M321">
        <v>149.96</v>
      </c>
      <c r="N321">
        <v>150.63</v>
      </c>
      <c r="O321">
        <v>143.47999999999999</v>
      </c>
      <c r="P321">
        <f t="shared" si="16"/>
        <v>7.6300000000000239</v>
      </c>
      <c r="Q321">
        <f t="shared" si="17"/>
        <v>5.7600000000000193</v>
      </c>
      <c r="R321">
        <f t="shared" si="18"/>
        <v>6.4300000000000068</v>
      </c>
      <c r="S321">
        <f t="shared" si="19"/>
        <v>0.71999999999999886</v>
      </c>
    </row>
    <row r="322" spans="1:19" x14ac:dyDescent="0.25">
      <c r="A322" t="s">
        <v>110</v>
      </c>
      <c r="B322">
        <v>6</v>
      </c>
      <c r="C322">
        <v>144.19999999999999</v>
      </c>
      <c r="D322" t="s">
        <v>297</v>
      </c>
      <c r="E322" t="s">
        <v>302</v>
      </c>
      <c r="F322" t="s">
        <v>298</v>
      </c>
      <c r="G322" t="s">
        <v>298</v>
      </c>
      <c r="H322" t="s">
        <v>299</v>
      </c>
      <c r="I322" t="s">
        <v>300</v>
      </c>
      <c r="J322" s="2">
        <v>0.02</v>
      </c>
      <c r="K322">
        <v>46.745591671104563</v>
      </c>
      <c r="L322">
        <v>151.83000000000001</v>
      </c>
      <c r="M322">
        <v>149.96</v>
      </c>
      <c r="N322">
        <v>150.63</v>
      </c>
      <c r="O322">
        <v>143.47999999999999</v>
      </c>
      <c r="P322">
        <f t="shared" si="16"/>
        <v>7.6300000000000239</v>
      </c>
      <c r="Q322">
        <f t="shared" si="17"/>
        <v>5.7600000000000193</v>
      </c>
      <c r="R322">
        <f t="shared" si="18"/>
        <v>6.4300000000000068</v>
      </c>
      <c r="S322">
        <f t="shared" si="19"/>
        <v>0.71999999999999886</v>
      </c>
    </row>
    <row r="323" spans="1:19" x14ac:dyDescent="0.25">
      <c r="A323" t="s">
        <v>110</v>
      </c>
      <c r="B323">
        <v>7</v>
      </c>
      <c r="C323">
        <v>115.8</v>
      </c>
      <c r="D323" t="s">
        <v>303</v>
      </c>
      <c r="E323" t="s">
        <v>298</v>
      </c>
      <c r="F323" t="s">
        <v>298</v>
      </c>
      <c r="G323" t="s">
        <v>298</v>
      </c>
      <c r="H323" t="s">
        <v>299</v>
      </c>
      <c r="I323" t="s">
        <v>298</v>
      </c>
      <c r="J323" s="2">
        <v>0.1</v>
      </c>
      <c r="K323">
        <v>88.453038362567511</v>
      </c>
      <c r="L323">
        <v>106.83</v>
      </c>
      <c r="M323">
        <v>105.82</v>
      </c>
      <c r="N323">
        <v>106.16</v>
      </c>
      <c r="O323">
        <v>101.77</v>
      </c>
      <c r="P323">
        <f t="shared" ref="P323:P386" si="20">ABS(C323-L323)</f>
        <v>8.9699999999999989</v>
      </c>
      <c r="Q323">
        <f t="shared" ref="Q323:Q386" si="21">ABS(C323-M323)</f>
        <v>9.980000000000004</v>
      </c>
      <c r="R323">
        <f t="shared" ref="R323:R386" si="22">ABS(C323-N323)</f>
        <v>9.64</v>
      </c>
      <c r="S323">
        <f t="shared" ref="S323:S386" si="23">ABS(C323-O323)</f>
        <v>14.030000000000001</v>
      </c>
    </row>
    <row r="324" spans="1:19" x14ac:dyDescent="0.25">
      <c r="A324" t="s">
        <v>110</v>
      </c>
      <c r="B324">
        <v>8</v>
      </c>
      <c r="C324">
        <v>115.8</v>
      </c>
      <c r="D324" t="s">
        <v>303</v>
      </c>
      <c r="E324" t="s">
        <v>298</v>
      </c>
      <c r="F324" t="s">
        <v>298</v>
      </c>
      <c r="G324" t="s">
        <v>298</v>
      </c>
      <c r="H324" t="s">
        <v>299</v>
      </c>
      <c r="I324" t="s">
        <v>298</v>
      </c>
      <c r="J324" s="2">
        <v>0.1</v>
      </c>
      <c r="K324">
        <v>88.453038362564669</v>
      </c>
      <c r="L324">
        <v>106.83</v>
      </c>
      <c r="M324">
        <v>105.82</v>
      </c>
      <c r="N324">
        <v>106.16</v>
      </c>
      <c r="O324">
        <v>101.77</v>
      </c>
      <c r="P324">
        <f t="shared" si="20"/>
        <v>8.9699999999999989</v>
      </c>
      <c r="Q324">
        <f t="shared" si="21"/>
        <v>9.980000000000004</v>
      </c>
      <c r="R324">
        <f t="shared" si="22"/>
        <v>9.64</v>
      </c>
      <c r="S324">
        <f t="shared" si="23"/>
        <v>14.030000000000001</v>
      </c>
    </row>
    <row r="325" spans="1:19" x14ac:dyDescent="0.25">
      <c r="A325" t="s">
        <v>110</v>
      </c>
      <c r="B325">
        <v>9</v>
      </c>
      <c r="C325">
        <v>27</v>
      </c>
      <c r="D325" t="s">
        <v>301</v>
      </c>
      <c r="E325" t="s">
        <v>302</v>
      </c>
      <c r="F325" t="s">
        <v>298</v>
      </c>
      <c r="G325" t="s">
        <v>298</v>
      </c>
      <c r="H325" t="s">
        <v>299</v>
      </c>
      <c r="I325" t="s">
        <v>298</v>
      </c>
      <c r="J325" s="2">
        <v>0</v>
      </c>
      <c r="K325">
        <v>154.79365255994631</v>
      </c>
      <c r="L325">
        <v>35.26</v>
      </c>
      <c r="M325">
        <v>35.61</v>
      </c>
      <c r="N325">
        <v>35.42</v>
      </c>
      <c r="O325">
        <v>35.43</v>
      </c>
      <c r="P325">
        <f t="shared" si="20"/>
        <v>8.259999999999998</v>
      </c>
      <c r="Q325">
        <f t="shared" si="21"/>
        <v>8.61</v>
      </c>
      <c r="R325">
        <f t="shared" si="22"/>
        <v>8.4200000000000017</v>
      </c>
      <c r="S325">
        <f t="shared" si="23"/>
        <v>8.43</v>
      </c>
    </row>
    <row r="326" spans="1:19" x14ac:dyDescent="0.25">
      <c r="A326" t="s">
        <v>110</v>
      </c>
      <c r="B326">
        <v>10</v>
      </c>
      <c r="C326">
        <v>13.4</v>
      </c>
      <c r="D326" t="s">
        <v>301</v>
      </c>
      <c r="E326" t="s">
        <v>298</v>
      </c>
      <c r="F326" t="s">
        <v>298</v>
      </c>
      <c r="G326" t="s">
        <v>298</v>
      </c>
      <c r="H326" t="s">
        <v>299</v>
      </c>
      <c r="I326" t="s">
        <v>298</v>
      </c>
      <c r="J326" s="2">
        <v>-0.06</v>
      </c>
      <c r="K326">
        <v>177.6621736754953</v>
      </c>
      <c r="L326">
        <v>10.59</v>
      </c>
      <c r="M326">
        <v>11.41</v>
      </c>
      <c r="N326">
        <v>11.03</v>
      </c>
      <c r="O326">
        <v>12.56</v>
      </c>
      <c r="P326">
        <f t="shared" si="20"/>
        <v>2.8100000000000005</v>
      </c>
      <c r="Q326">
        <f t="shared" si="21"/>
        <v>1.9900000000000002</v>
      </c>
      <c r="R326">
        <f t="shared" si="22"/>
        <v>2.370000000000001</v>
      </c>
      <c r="S326">
        <f t="shared" si="23"/>
        <v>0.83999999999999986</v>
      </c>
    </row>
    <row r="327" spans="1:19" x14ac:dyDescent="0.25">
      <c r="A327" t="s">
        <v>110</v>
      </c>
      <c r="B327">
        <v>11</v>
      </c>
      <c r="C327">
        <v>27</v>
      </c>
      <c r="D327" t="s">
        <v>301</v>
      </c>
      <c r="E327" t="s">
        <v>302</v>
      </c>
      <c r="F327" t="s">
        <v>298</v>
      </c>
      <c r="G327" t="s">
        <v>298</v>
      </c>
      <c r="H327" t="s">
        <v>299</v>
      </c>
      <c r="I327" t="s">
        <v>298</v>
      </c>
      <c r="J327" s="2">
        <v>0</v>
      </c>
      <c r="K327">
        <v>154.79365255993699</v>
      </c>
      <c r="L327">
        <v>35.26</v>
      </c>
      <c r="M327">
        <v>35.61</v>
      </c>
      <c r="N327">
        <v>35.42</v>
      </c>
      <c r="O327">
        <v>35.43</v>
      </c>
      <c r="P327">
        <f t="shared" si="20"/>
        <v>8.259999999999998</v>
      </c>
      <c r="Q327">
        <f t="shared" si="21"/>
        <v>8.61</v>
      </c>
      <c r="R327">
        <f t="shared" si="22"/>
        <v>8.4200000000000017</v>
      </c>
      <c r="S327">
        <f t="shared" si="23"/>
        <v>8.43</v>
      </c>
    </row>
    <row r="328" spans="1:19" x14ac:dyDescent="0.25">
      <c r="A328" t="s">
        <v>110</v>
      </c>
      <c r="B328">
        <v>12</v>
      </c>
      <c r="C328">
        <v>13.4</v>
      </c>
      <c r="D328" t="s">
        <v>301</v>
      </c>
      <c r="E328" t="s">
        <v>298</v>
      </c>
      <c r="F328" t="s">
        <v>298</v>
      </c>
      <c r="G328" t="s">
        <v>298</v>
      </c>
      <c r="H328" t="s">
        <v>299</v>
      </c>
      <c r="I328" t="s">
        <v>298</v>
      </c>
      <c r="J328" s="2">
        <v>-0.06</v>
      </c>
      <c r="K328">
        <v>177.66217367550121</v>
      </c>
      <c r="L328">
        <v>10.59</v>
      </c>
      <c r="M328">
        <v>11.41</v>
      </c>
      <c r="N328">
        <v>11.03</v>
      </c>
      <c r="O328">
        <v>12.56</v>
      </c>
      <c r="P328">
        <f t="shared" si="20"/>
        <v>2.8100000000000005</v>
      </c>
      <c r="Q328">
        <f t="shared" si="21"/>
        <v>1.9900000000000002</v>
      </c>
      <c r="R328">
        <f t="shared" si="22"/>
        <v>2.370000000000001</v>
      </c>
      <c r="S328">
        <f t="shared" si="23"/>
        <v>0.83999999999999986</v>
      </c>
    </row>
    <row r="329" spans="1:19" s="1" customFormat="1" x14ac:dyDescent="0.25">
      <c r="A329" s="1" t="s">
        <v>114</v>
      </c>
      <c r="B329" s="1">
        <v>1</v>
      </c>
      <c r="C329" s="1">
        <v>59.2</v>
      </c>
      <c r="D329" s="1" t="s">
        <v>301</v>
      </c>
      <c r="E329" s="1" t="s">
        <v>298</v>
      </c>
      <c r="F329" s="1" t="s">
        <v>298</v>
      </c>
      <c r="G329" s="1" t="s">
        <v>298</v>
      </c>
      <c r="H329" s="1" t="s">
        <v>299</v>
      </c>
      <c r="I329" s="1" t="s">
        <v>298</v>
      </c>
      <c r="J329" s="4">
        <v>0.17</v>
      </c>
      <c r="K329" s="1">
        <v>123.88113188597519</v>
      </c>
      <c r="L329" s="1">
        <v>68.61</v>
      </c>
      <c r="M329" s="1">
        <v>68.33</v>
      </c>
      <c r="N329" s="1">
        <v>68.38</v>
      </c>
      <c r="O329" s="1">
        <v>66.34</v>
      </c>
      <c r="P329" s="1">
        <f t="shared" si="20"/>
        <v>9.4099999999999966</v>
      </c>
      <c r="Q329" s="1">
        <f t="shared" si="21"/>
        <v>9.1299999999999955</v>
      </c>
      <c r="R329" s="1">
        <f t="shared" si="22"/>
        <v>9.1799999999999926</v>
      </c>
      <c r="S329" s="1">
        <f t="shared" si="23"/>
        <v>7.1400000000000006</v>
      </c>
    </row>
    <row r="330" spans="1:19" s="1" customFormat="1" x14ac:dyDescent="0.25">
      <c r="A330" s="1" t="s">
        <v>114</v>
      </c>
      <c r="B330" s="1">
        <v>2</v>
      </c>
      <c r="C330" s="1">
        <v>35.799999999999997</v>
      </c>
      <c r="D330" s="1" t="s">
        <v>301</v>
      </c>
      <c r="E330" s="1" t="s">
        <v>298</v>
      </c>
      <c r="F330" s="1" t="s">
        <v>298</v>
      </c>
      <c r="G330" s="1" t="s">
        <v>298</v>
      </c>
      <c r="H330" s="1" t="s">
        <v>299</v>
      </c>
      <c r="I330" s="1" t="s">
        <v>298</v>
      </c>
      <c r="J330" s="4">
        <v>-0.02</v>
      </c>
      <c r="K330" s="1">
        <v>151.11239962481221</v>
      </c>
      <c r="L330" s="1">
        <v>39.229999999999997</v>
      </c>
      <c r="M330" s="1">
        <v>39.51</v>
      </c>
      <c r="N330" s="1">
        <v>39.340000000000003</v>
      </c>
      <c r="O330" s="1">
        <v>39.11</v>
      </c>
      <c r="P330" s="1">
        <f t="shared" si="20"/>
        <v>3.4299999999999997</v>
      </c>
      <c r="Q330" s="1">
        <f t="shared" si="21"/>
        <v>3.7100000000000009</v>
      </c>
      <c r="R330" s="1">
        <f t="shared" si="22"/>
        <v>3.5400000000000063</v>
      </c>
      <c r="S330" s="1">
        <f t="shared" si="23"/>
        <v>3.3100000000000023</v>
      </c>
    </row>
    <row r="331" spans="1:19" s="1" customFormat="1" x14ac:dyDescent="0.25">
      <c r="A331" s="1" t="s">
        <v>114</v>
      </c>
      <c r="B331" s="1">
        <v>3</v>
      </c>
      <c r="C331" s="1">
        <v>26.1</v>
      </c>
      <c r="D331" s="1" t="s">
        <v>301</v>
      </c>
      <c r="E331" s="1" t="s">
        <v>298</v>
      </c>
      <c r="F331" s="1" t="s">
        <v>298</v>
      </c>
      <c r="G331" s="1" t="s">
        <v>298</v>
      </c>
      <c r="H331" s="1" t="s">
        <v>305</v>
      </c>
      <c r="I331" s="1" t="s">
        <v>298</v>
      </c>
      <c r="J331" s="4">
        <v>-0.03</v>
      </c>
      <c r="K331" s="1">
        <v>165.60784442638001</v>
      </c>
      <c r="L331" s="1">
        <v>23.59</v>
      </c>
      <c r="M331" s="1">
        <v>24.17</v>
      </c>
      <c r="N331" s="1">
        <v>23.89</v>
      </c>
      <c r="O331" s="1">
        <v>24.61</v>
      </c>
      <c r="P331" s="1">
        <f t="shared" si="20"/>
        <v>2.5100000000000016</v>
      </c>
      <c r="Q331" s="1">
        <f t="shared" si="21"/>
        <v>1.9299999999999997</v>
      </c>
      <c r="R331" s="1">
        <f t="shared" si="22"/>
        <v>2.2100000000000009</v>
      </c>
      <c r="S331" s="1">
        <f t="shared" si="23"/>
        <v>1.490000000000002</v>
      </c>
    </row>
    <row r="332" spans="1:19" s="1" customFormat="1" x14ac:dyDescent="0.25">
      <c r="A332" s="1" t="s">
        <v>114</v>
      </c>
      <c r="B332" s="1">
        <v>4</v>
      </c>
      <c r="C332" s="1">
        <v>31.3</v>
      </c>
      <c r="D332" s="1" t="s">
        <v>301</v>
      </c>
      <c r="E332" s="1" t="s">
        <v>298</v>
      </c>
      <c r="F332" s="1" t="s">
        <v>298</v>
      </c>
      <c r="G332" s="1" t="s">
        <v>298</v>
      </c>
      <c r="H332" s="1" t="s">
        <v>304</v>
      </c>
      <c r="I332" s="1" t="s">
        <v>298</v>
      </c>
      <c r="J332" s="4">
        <v>-0.01</v>
      </c>
      <c r="K332" s="1">
        <v>157.29391625150629</v>
      </c>
      <c r="L332" s="1">
        <v>32.56</v>
      </c>
      <c r="M332" s="1">
        <v>32.96</v>
      </c>
      <c r="N332" s="1">
        <v>32.75</v>
      </c>
      <c r="O332" s="1">
        <v>32.93</v>
      </c>
      <c r="P332" s="1">
        <f t="shared" si="20"/>
        <v>1.2600000000000016</v>
      </c>
      <c r="Q332" s="1">
        <f t="shared" si="21"/>
        <v>1.6600000000000001</v>
      </c>
      <c r="R332" s="1">
        <f t="shared" si="22"/>
        <v>1.4499999999999993</v>
      </c>
      <c r="S332" s="1">
        <f t="shared" si="23"/>
        <v>1.629999999999999</v>
      </c>
    </row>
    <row r="333" spans="1:19" s="1" customFormat="1" x14ac:dyDescent="0.25">
      <c r="A333" s="1" t="s">
        <v>114</v>
      </c>
      <c r="B333" s="1">
        <v>5</v>
      </c>
      <c r="C333" s="1">
        <v>37.200000000000003</v>
      </c>
      <c r="D333" s="1" t="s">
        <v>301</v>
      </c>
      <c r="E333" s="1" t="s">
        <v>298</v>
      </c>
      <c r="F333" s="1" t="s">
        <v>298</v>
      </c>
      <c r="G333" s="1" t="s">
        <v>298</v>
      </c>
      <c r="H333" s="1" t="s">
        <v>299</v>
      </c>
      <c r="I333" s="1" t="s">
        <v>298</v>
      </c>
      <c r="J333" s="4">
        <v>-0.02</v>
      </c>
      <c r="K333" s="1">
        <v>147.29103856251189</v>
      </c>
      <c r="L333" s="1">
        <v>43.35</v>
      </c>
      <c r="M333" s="1">
        <v>43.55</v>
      </c>
      <c r="N333" s="1">
        <v>43.42</v>
      </c>
      <c r="O333" s="1">
        <v>42.93</v>
      </c>
      <c r="P333" s="1">
        <f t="shared" si="20"/>
        <v>6.1499999999999986</v>
      </c>
      <c r="Q333" s="1">
        <f t="shared" si="21"/>
        <v>6.3499999999999943</v>
      </c>
      <c r="R333" s="1">
        <f t="shared" si="22"/>
        <v>6.2199999999999989</v>
      </c>
      <c r="S333" s="1">
        <f t="shared" si="23"/>
        <v>5.7299999999999969</v>
      </c>
    </row>
    <row r="334" spans="1:19" s="1" customFormat="1" x14ac:dyDescent="0.25">
      <c r="A334" s="1" t="s">
        <v>114</v>
      </c>
      <c r="B334" s="1">
        <v>6</v>
      </c>
      <c r="C334" s="1">
        <v>16.899999999999999</v>
      </c>
      <c r="D334" s="1" t="s">
        <v>301</v>
      </c>
      <c r="E334" s="1" t="s">
        <v>298</v>
      </c>
      <c r="F334" s="1" t="s">
        <v>298</v>
      </c>
      <c r="G334" s="1" t="s">
        <v>298</v>
      </c>
      <c r="H334" s="1" t="s">
        <v>299</v>
      </c>
      <c r="I334" s="1" t="s">
        <v>298</v>
      </c>
      <c r="J334" s="4">
        <v>-0.04</v>
      </c>
      <c r="K334" s="1">
        <v>158.44660873558789</v>
      </c>
      <c r="L334" s="1">
        <v>31.32</v>
      </c>
      <c r="M334" s="1">
        <v>31.74</v>
      </c>
      <c r="N334" s="1">
        <v>31.52</v>
      </c>
      <c r="O334" s="1">
        <v>31.78</v>
      </c>
      <c r="P334" s="1">
        <f t="shared" si="20"/>
        <v>14.420000000000002</v>
      </c>
      <c r="Q334" s="1">
        <f t="shared" si="21"/>
        <v>14.84</v>
      </c>
      <c r="R334" s="1">
        <f t="shared" si="22"/>
        <v>14.620000000000001</v>
      </c>
      <c r="S334" s="1">
        <f t="shared" si="23"/>
        <v>14.880000000000003</v>
      </c>
    </row>
    <row r="335" spans="1:19" s="1" customFormat="1" x14ac:dyDescent="0.25">
      <c r="A335" s="1" t="s">
        <v>114</v>
      </c>
      <c r="B335" s="1">
        <v>7</v>
      </c>
      <c r="C335" s="1">
        <v>141.69999999999999</v>
      </c>
      <c r="D335" s="1" t="s">
        <v>297</v>
      </c>
      <c r="E335" s="1" t="s">
        <v>298</v>
      </c>
      <c r="F335" s="1" t="s">
        <v>298</v>
      </c>
      <c r="G335" s="1" t="s">
        <v>298</v>
      </c>
      <c r="H335" s="1" t="s">
        <v>299</v>
      </c>
      <c r="I335" s="1" t="s">
        <v>298</v>
      </c>
      <c r="J335" s="4">
        <v>-0.09</v>
      </c>
      <c r="K335" s="1">
        <v>58.661319251731463</v>
      </c>
      <c r="L335" s="1">
        <v>138.97</v>
      </c>
      <c r="M335" s="1">
        <v>137.35</v>
      </c>
      <c r="N335" s="1">
        <v>137.93</v>
      </c>
      <c r="O335" s="1">
        <v>131.56</v>
      </c>
      <c r="P335" s="1">
        <f t="shared" si="20"/>
        <v>2.7299999999999898</v>
      </c>
      <c r="Q335" s="1">
        <f t="shared" si="21"/>
        <v>4.3499999999999943</v>
      </c>
      <c r="R335" s="1">
        <f t="shared" si="22"/>
        <v>3.7699999999999818</v>
      </c>
      <c r="S335" s="1">
        <f t="shared" si="23"/>
        <v>10.139999999999986</v>
      </c>
    </row>
    <row r="336" spans="1:19" s="1" customFormat="1" x14ac:dyDescent="0.25">
      <c r="A336" s="1" t="s">
        <v>114</v>
      </c>
      <c r="B336" s="1">
        <v>8</v>
      </c>
      <c r="C336" s="1">
        <v>111</v>
      </c>
      <c r="D336" s="1" t="s">
        <v>297</v>
      </c>
      <c r="E336" s="1" t="s">
        <v>298</v>
      </c>
      <c r="F336" s="1" t="s">
        <v>298</v>
      </c>
      <c r="G336" s="1" t="s">
        <v>298</v>
      </c>
      <c r="H336" s="1" t="s">
        <v>299</v>
      </c>
      <c r="I336" s="1" t="s">
        <v>298</v>
      </c>
      <c r="J336" s="4">
        <v>-0.1</v>
      </c>
      <c r="K336" s="1">
        <v>81.284345054954215</v>
      </c>
      <c r="L336" s="1">
        <v>114.56</v>
      </c>
      <c r="M336" s="1">
        <v>113.41</v>
      </c>
      <c r="N336" s="1">
        <v>113.8</v>
      </c>
      <c r="O336" s="1">
        <v>108.94</v>
      </c>
      <c r="P336" s="1">
        <f t="shared" si="20"/>
        <v>3.5600000000000023</v>
      </c>
      <c r="Q336" s="1">
        <f t="shared" si="21"/>
        <v>2.4099999999999966</v>
      </c>
      <c r="R336" s="1">
        <f t="shared" si="22"/>
        <v>2.7999999999999972</v>
      </c>
      <c r="S336" s="1">
        <f t="shared" si="23"/>
        <v>2.0600000000000023</v>
      </c>
    </row>
    <row r="337" spans="1:19" s="1" customFormat="1" x14ac:dyDescent="0.25">
      <c r="A337" s="1" t="s">
        <v>114</v>
      </c>
      <c r="B337" s="1">
        <v>9</v>
      </c>
      <c r="C337" s="1">
        <v>172.2</v>
      </c>
      <c r="D337" s="1" t="s">
        <v>297</v>
      </c>
      <c r="E337" s="1" t="s">
        <v>298</v>
      </c>
      <c r="F337" s="1" t="s">
        <v>298</v>
      </c>
      <c r="G337" s="1" t="s">
        <v>298</v>
      </c>
      <c r="H337" s="1" t="s">
        <v>299</v>
      </c>
      <c r="I337" s="1" t="s">
        <v>298</v>
      </c>
      <c r="J337" s="4">
        <v>0.32</v>
      </c>
      <c r="K337" s="1">
        <v>28.884989478455822</v>
      </c>
      <c r="L337" s="1">
        <v>171.1</v>
      </c>
      <c r="M337" s="1">
        <v>168.86</v>
      </c>
      <c r="N337" s="1">
        <v>169.68</v>
      </c>
      <c r="O337" s="1">
        <v>161.34</v>
      </c>
      <c r="P337" s="1">
        <f t="shared" si="20"/>
        <v>1.0999999999999943</v>
      </c>
      <c r="Q337" s="1">
        <f t="shared" si="21"/>
        <v>3.339999999999975</v>
      </c>
      <c r="R337" s="1">
        <f t="shared" si="22"/>
        <v>2.5199999999999818</v>
      </c>
      <c r="S337" s="1">
        <f t="shared" si="23"/>
        <v>10.859999999999985</v>
      </c>
    </row>
    <row r="338" spans="1:19" s="1" customFormat="1" x14ac:dyDescent="0.25">
      <c r="A338" s="1" t="s">
        <v>114</v>
      </c>
      <c r="B338" s="1">
        <v>10</v>
      </c>
      <c r="C338" s="1">
        <v>52.8</v>
      </c>
      <c r="D338" s="1" t="s">
        <v>301</v>
      </c>
      <c r="E338" s="1" t="s">
        <v>298</v>
      </c>
      <c r="F338" s="1" t="s">
        <v>298</v>
      </c>
      <c r="G338" s="1" t="s">
        <v>298</v>
      </c>
      <c r="H338" s="1" t="s">
        <v>299</v>
      </c>
      <c r="I338" s="1" t="s">
        <v>298</v>
      </c>
      <c r="J338" s="4">
        <v>0.08</v>
      </c>
      <c r="K338" s="1">
        <v>141.02714716568391</v>
      </c>
      <c r="L338" s="1">
        <v>50.11</v>
      </c>
      <c r="M338" s="1">
        <v>50.18</v>
      </c>
      <c r="N338" s="1">
        <v>50.1</v>
      </c>
      <c r="O338" s="1">
        <v>49.19</v>
      </c>
      <c r="P338" s="1">
        <f t="shared" si="20"/>
        <v>2.6899999999999977</v>
      </c>
      <c r="Q338" s="1">
        <f t="shared" si="21"/>
        <v>2.6199999999999974</v>
      </c>
      <c r="R338" s="1">
        <f t="shared" si="22"/>
        <v>2.6999999999999957</v>
      </c>
      <c r="S338" s="1">
        <f t="shared" si="23"/>
        <v>3.6099999999999994</v>
      </c>
    </row>
    <row r="339" spans="1:19" s="1" customFormat="1" x14ac:dyDescent="0.25">
      <c r="A339" s="1" t="s">
        <v>114</v>
      </c>
      <c r="B339" s="1">
        <v>11</v>
      </c>
      <c r="C339" s="1">
        <v>173.1</v>
      </c>
      <c r="D339" s="1" t="s">
        <v>297</v>
      </c>
      <c r="E339" s="1" t="s">
        <v>298</v>
      </c>
      <c r="F339" s="1" t="s">
        <v>298</v>
      </c>
      <c r="G339" s="1" t="s">
        <v>298</v>
      </c>
      <c r="H339" s="1" t="s">
        <v>299</v>
      </c>
      <c r="I339" s="1" t="s">
        <v>298</v>
      </c>
      <c r="J339" s="4">
        <v>0.32</v>
      </c>
      <c r="K339" s="1">
        <v>31.419825788792579</v>
      </c>
      <c r="L339" s="1">
        <v>168.36</v>
      </c>
      <c r="M339" s="1">
        <v>166.18</v>
      </c>
      <c r="N339" s="1">
        <v>166.98</v>
      </c>
      <c r="O339" s="1">
        <v>158.80000000000001</v>
      </c>
      <c r="P339" s="1">
        <f t="shared" si="20"/>
        <v>4.7399999999999807</v>
      </c>
      <c r="Q339" s="1">
        <f t="shared" si="21"/>
        <v>6.9199999999999875</v>
      </c>
      <c r="R339" s="1">
        <f t="shared" si="22"/>
        <v>6.1200000000000045</v>
      </c>
      <c r="S339" s="1">
        <f t="shared" si="23"/>
        <v>14.299999999999983</v>
      </c>
    </row>
    <row r="340" spans="1:19" s="1" customFormat="1" x14ac:dyDescent="0.25">
      <c r="A340" s="1" t="s">
        <v>114</v>
      </c>
      <c r="B340" s="1">
        <v>12</v>
      </c>
      <c r="C340" s="1">
        <v>53</v>
      </c>
      <c r="D340" s="1" t="s">
        <v>301</v>
      </c>
      <c r="E340" s="1" t="s">
        <v>298</v>
      </c>
      <c r="F340" s="1" t="s">
        <v>298</v>
      </c>
      <c r="G340" s="1" t="s">
        <v>298</v>
      </c>
      <c r="H340" s="1" t="s">
        <v>299</v>
      </c>
      <c r="I340" s="1" t="s">
        <v>298</v>
      </c>
      <c r="J340" s="4">
        <v>0.08</v>
      </c>
      <c r="K340" s="1">
        <v>141.27697776805391</v>
      </c>
      <c r="L340" s="1">
        <v>49.84</v>
      </c>
      <c r="M340" s="1">
        <v>49.92</v>
      </c>
      <c r="N340" s="1">
        <v>49.83</v>
      </c>
      <c r="O340" s="1">
        <v>48.94</v>
      </c>
      <c r="P340" s="1">
        <f t="shared" si="20"/>
        <v>3.1599999999999966</v>
      </c>
      <c r="Q340" s="1">
        <f t="shared" si="21"/>
        <v>3.0799999999999983</v>
      </c>
      <c r="R340" s="1">
        <f t="shared" si="22"/>
        <v>3.1700000000000017</v>
      </c>
      <c r="S340" s="1">
        <f t="shared" si="23"/>
        <v>4.0600000000000023</v>
      </c>
    </row>
    <row r="341" spans="1:19" x14ac:dyDescent="0.25">
      <c r="A341" t="s">
        <v>117</v>
      </c>
      <c r="B341">
        <v>1</v>
      </c>
      <c r="C341">
        <v>152.69999999999999</v>
      </c>
      <c r="D341" t="s">
        <v>297</v>
      </c>
      <c r="E341" t="s">
        <v>298</v>
      </c>
      <c r="F341" t="s">
        <v>298</v>
      </c>
      <c r="G341" t="s">
        <v>298</v>
      </c>
      <c r="H341" t="s">
        <v>299</v>
      </c>
      <c r="I341" t="s">
        <v>300</v>
      </c>
      <c r="J341" s="2">
        <v>0.14000000000000001</v>
      </c>
      <c r="K341">
        <v>51.448490738565027</v>
      </c>
      <c r="L341">
        <v>146.75</v>
      </c>
      <c r="M341">
        <v>144.97999999999999</v>
      </c>
      <c r="N341">
        <v>145.62</v>
      </c>
      <c r="O341">
        <v>138.77000000000001</v>
      </c>
      <c r="P341">
        <f t="shared" si="20"/>
        <v>5.9499999999999886</v>
      </c>
      <c r="Q341">
        <f t="shared" si="21"/>
        <v>7.7199999999999989</v>
      </c>
      <c r="R341">
        <f t="shared" si="22"/>
        <v>7.0799999999999841</v>
      </c>
      <c r="S341">
        <f t="shared" si="23"/>
        <v>13.929999999999978</v>
      </c>
    </row>
    <row r="342" spans="1:19" x14ac:dyDescent="0.25">
      <c r="A342" t="s">
        <v>117</v>
      </c>
      <c r="B342">
        <v>2</v>
      </c>
      <c r="C342">
        <v>138.5</v>
      </c>
      <c r="D342" t="s">
        <v>297</v>
      </c>
      <c r="E342" t="s">
        <v>298</v>
      </c>
      <c r="F342" t="s">
        <v>298</v>
      </c>
      <c r="G342" t="s">
        <v>298</v>
      </c>
      <c r="H342" t="s">
        <v>299</v>
      </c>
      <c r="I342" t="s">
        <v>300</v>
      </c>
      <c r="J342" s="2">
        <v>0.08</v>
      </c>
      <c r="K342">
        <v>62.700322311540667</v>
      </c>
      <c r="L342">
        <v>134.61000000000001</v>
      </c>
      <c r="M342">
        <v>133.07</v>
      </c>
      <c r="N342">
        <v>133.62</v>
      </c>
      <c r="O342">
        <v>127.52</v>
      </c>
      <c r="P342">
        <f t="shared" si="20"/>
        <v>3.8899999999999864</v>
      </c>
      <c r="Q342">
        <f t="shared" si="21"/>
        <v>5.4300000000000068</v>
      </c>
      <c r="R342">
        <f t="shared" si="22"/>
        <v>4.8799999999999955</v>
      </c>
      <c r="S342">
        <f t="shared" si="23"/>
        <v>10.980000000000004</v>
      </c>
    </row>
    <row r="343" spans="1:19" x14ac:dyDescent="0.25">
      <c r="A343" t="s">
        <v>117</v>
      </c>
      <c r="B343">
        <v>3</v>
      </c>
      <c r="C343">
        <v>113.3</v>
      </c>
      <c r="D343" t="s">
        <v>297</v>
      </c>
      <c r="E343" t="s">
        <v>298</v>
      </c>
      <c r="F343" t="s">
        <v>298</v>
      </c>
      <c r="G343" t="s">
        <v>298</v>
      </c>
      <c r="H343" t="s">
        <v>299</v>
      </c>
      <c r="I343" t="s">
        <v>300</v>
      </c>
      <c r="J343" s="2">
        <v>-0.01</v>
      </c>
      <c r="K343">
        <v>86.670845627339304</v>
      </c>
      <c r="L343">
        <v>108.75</v>
      </c>
      <c r="M343">
        <v>107.71</v>
      </c>
      <c r="N343">
        <v>108.06</v>
      </c>
      <c r="O343">
        <v>103.55</v>
      </c>
      <c r="P343">
        <f t="shared" si="20"/>
        <v>4.5499999999999972</v>
      </c>
      <c r="Q343">
        <f t="shared" si="21"/>
        <v>5.5900000000000034</v>
      </c>
      <c r="R343">
        <f t="shared" si="22"/>
        <v>5.2399999999999949</v>
      </c>
      <c r="S343">
        <f t="shared" si="23"/>
        <v>9.75</v>
      </c>
    </row>
    <row r="344" spans="1:19" x14ac:dyDescent="0.25">
      <c r="A344" t="s">
        <v>117</v>
      </c>
      <c r="B344">
        <v>4</v>
      </c>
      <c r="C344">
        <v>137.6</v>
      </c>
      <c r="D344" t="s">
        <v>297</v>
      </c>
      <c r="E344" t="s">
        <v>302</v>
      </c>
      <c r="F344" t="s">
        <v>298</v>
      </c>
      <c r="G344" t="s">
        <v>298</v>
      </c>
      <c r="H344" t="s">
        <v>299</v>
      </c>
      <c r="I344" t="s">
        <v>300</v>
      </c>
      <c r="J344" s="2">
        <v>0.1</v>
      </c>
      <c r="K344">
        <v>64.886825189469292</v>
      </c>
      <c r="L344">
        <v>132.26</v>
      </c>
      <c r="M344">
        <v>130.76</v>
      </c>
      <c r="N344">
        <v>131.29</v>
      </c>
      <c r="O344">
        <v>125.33</v>
      </c>
      <c r="P344">
        <f t="shared" si="20"/>
        <v>5.3400000000000034</v>
      </c>
      <c r="Q344">
        <f t="shared" si="21"/>
        <v>6.8400000000000034</v>
      </c>
      <c r="R344">
        <f t="shared" si="22"/>
        <v>6.3100000000000023</v>
      </c>
      <c r="S344">
        <f t="shared" si="23"/>
        <v>12.269999999999996</v>
      </c>
    </row>
    <row r="345" spans="1:19" x14ac:dyDescent="0.25">
      <c r="A345" t="s">
        <v>117</v>
      </c>
      <c r="B345">
        <v>5</v>
      </c>
      <c r="C345">
        <v>119.9</v>
      </c>
      <c r="D345" t="s">
        <v>297</v>
      </c>
      <c r="E345" t="s">
        <v>298</v>
      </c>
      <c r="F345" t="s">
        <v>298</v>
      </c>
      <c r="G345" t="s">
        <v>298</v>
      </c>
      <c r="H345" t="s">
        <v>299</v>
      </c>
      <c r="I345" t="s">
        <v>300</v>
      </c>
      <c r="J345" s="2">
        <v>-0.04</v>
      </c>
      <c r="K345">
        <v>81.763349008390534</v>
      </c>
      <c r="L345">
        <v>114.05</v>
      </c>
      <c r="M345">
        <v>112.9</v>
      </c>
      <c r="N345">
        <v>113.29</v>
      </c>
      <c r="O345">
        <v>108.46</v>
      </c>
      <c r="P345">
        <f t="shared" si="20"/>
        <v>5.8500000000000085</v>
      </c>
      <c r="Q345">
        <f t="shared" si="21"/>
        <v>7</v>
      </c>
      <c r="R345">
        <f t="shared" si="22"/>
        <v>6.6099999999999994</v>
      </c>
      <c r="S345">
        <f t="shared" si="23"/>
        <v>11.440000000000012</v>
      </c>
    </row>
    <row r="346" spans="1:19" x14ac:dyDescent="0.25">
      <c r="A346" t="s">
        <v>117</v>
      </c>
      <c r="B346">
        <v>6</v>
      </c>
      <c r="C346">
        <v>115.5</v>
      </c>
      <c r="D346" t="s">
        <v>297</v>
      </c>
      <c r="E346" t="s">
        <v>298</v>
      </c>
      <c r="F346" t="s">
        <v>298</v>
      </c>
      <c r="G346" t="s">
        <v>298</v>
      </c>
      <c r="H346" t="s">
        <v>299</v>
      </c>
      <c r="I346" t="s">
        <v>300</v>
      </c>
      <c r="J346" s="2">
        <v>-0.02</v>
      </c>
      <c r="K346">
        <v>89.89791562200935</v>
      </c>
      <c r="L346">
        <v>105.27</v>
      </c>
      <c r="M346">
        <v>104.29</v>
      </c>
      <c r="N346">
        <v>104.62</v>
      </c>
      <c r="O346">
        <v>100.32</v>
      </c>
      <c r="P346">
        <f t="shared" si="20"/>
        <v>10.230000000000004</v>
      </c>
      <c r="Q346">
        <f t="shared" si="21"/>
        <v>11.209999999999994</v>
      </c>
      <c r="R346">
        <f t="shared" si="22"/>
        <v>10.879999999999995</v>
      </c>
      <c r="S346">
        <f t="shared" si="23"/>
        <v>15.180000000000007</v>
      </c>
    </row>
    <row r="347" spans="1:19" x14ac:dyDescent="0.25">
      <c r="A347" t="s">
        <v>117</v>
      </c>
      <c r="B347">
        <v>7</v>
      </c>
      <c r="C347">
        <v>58.6</v>
      </c>
      <c r="D347" t="s">
        <v>301</v>
      </c>
      <c r="E347" t="s">
        <v>298</v>
      </c>
      <c r="F347" t="s">
        <v>298</v>
      </c>
      <c r="G347" t="s">
        <v>298</v>
      </c>
      <c r="H347" t="s">
        <v>299</v>
      </c>
      <c r="I347" t="s">
        <v>298</v>
      </c>
      <c r="J347" s="2">
        <v>0.08</v>
      </c>
      <c r="K347">
        <v>138.880055766205</v>
      </c>
      <c r="L347">
        <v>52.43</v>
      </c>
      <c r="M347">
        <v>52.45</v>
      </c>
      <c r="N347">
        <v>52.39</v>
      </c>
      <c r="O347">
        <v>51.34</v>
      </c>
      <c r="P347">
        <f t="shared" si="20"/>
        <v>6.1700000000000017</v>
      </c>
      <c r="Q347">
        <f t="shared" si="21"/>
        <v>6.1499999999999986</v>
      </c>
      <c r="R347">
        <f t="shared" si="22"/>
        <v>6.2100000000000009</v>
      </c>
      <c r="S347">
        <f t="shared" si="23"/>
        <v>7.259999999999998</v>
      </c>
    </row>
    <row r="348" spans="1:19" s="1" customFormat="1" x14ac:dyDescent="0.25">
      <c r="A348" s="1" t="s">
        <v>121</v>
      </c>
      <c r="B348" s="1">
        <v>1</v>
      </c>
      <c r="C348" s="1">
        <v>26.7</v>
      </c>
      <c r="D348" s="1" t="s">
        <v>301</v>
      </c>
      <c r="E348" s="1" t="s">
        <v>298</v>
      </c>
      <c r="F348" s="1" t="s">
        <v>298</v>
      </c>
      <c r="G348" s="1" t="s">
        <v>298</v>
      </c>
      <c r="H348" s="1" t="s">
        <v>299</v>
      </c>
      <c r="I348" s="1" t="s">
        <v>298</v>
      </c>
      <c r="J348" s="4">
        <v>-0.03</v>
      </c>
      <c r="K348" s="1">
        <v>168.2075919043495</v>
      </c>
      <c r="L348" s="1">
        <v>20.79</v>
      </c>
      <c r="M348" s="1">
        <v>21.41</v>
      </c>
      <c r="N348" s="1">
        <v>21.12</v>
      </c>
      <c r="O348" s="1">
        <v>22.01</v>
      </c>
      <c r="P348" s="1">
        <f t="shared" si="20"/>
        <v>5.91</v>
      </c>
      <c r="Q348" s="1">
        <f t="shared" si="21"/>
        <v>5.2899999999999991</v>
      </c>
      <c r="R348" s="1">
        <f t="shared" si="22"/>
        <v>5.5799999999999983</v>
      </c>
      <c r="S348" s="1">
        <f t="shared" si="23"/>
        <v>4.6899999999999977</v>
      </c>
    </row>
    <row r="349" spans="1:19" s="1" customFormat="1" x14ac:dyDescent="0.25">
      <c r="A349" s="1" t="s">
        <v>121</v>
      </c>
      <c r="B349" s="1">
        <v>2</v>
      </c>
      <c r="C349" s="1">
        <v>23.6</v>
      </c>
      <c r="D349" s="1" t="s">
        <v>301</v>
      </c>
      <c r="E349" s="1" t="s">
        <v>298</v>
      </c>
      <c r="F349" s="1" t="s">
        <v>298</v>
      </c>
      <c r="G349" s="1" t="s">
        <v>298</v>
      </c>
      <c r="H349" s="1" t="s">
        <v>299</v>
      </c>
      <c r="I349" s="1" t="s">
        <v>298</v>
      </c>
      <c r="J349" s="4">
        <v>-0.05</v>
      </c>
      <c r="K349" s="1">
        <v>166.32007101492869</v>
      </c>
      <c r="L349" s="1">
        <v>22.82</v>
      </c>
      <c r="M349" s="1">
        <v>23.41</v>
      </c>
      <c r="N349" s="1">
        <v>23.13</v>
      </c>
      <c r="O349" s="1">
        <v>23.9</v>
      </c>
      <c r="P349" s="1">
        <f t="shared" si="20"/>
        <v>0.78000000000000114</v>
      </c>
      <c r="Q349" s="1">
        <f t="shared" si="21"/>
        <v>0.19000000000000128</v>
      </c>
      <c r="R349" s="1">
        <f t="shared" si="22"/>
        <v>0.47000000000000242</v>
      </c>
      <c r="S349" s="1">
        <f t="shared" si="23"/>
        <v>0.29999999999999716</v>
      </c>
    </row>
    <row r="350" spans="1:19" s="1" customFormat="1" x14ac:dyDescent="0.25">
      <c r="A350" s="1" t="s">
        <v>121</v>
      </c>
      <c r="B350" s="1">
        <v>3</v>
      </c>
      <c r="C350" s="1">
        <v>24.3</v>
      </c>
      <c r="D350" s="1" t="s">
        <v>301</v>
      </c>
      <c r="E350" s="1" t="s">
        <v>298</v>
      </c>
      <c r="F350" s="1" t="s">
        <v>298</v>
      </c>
      <c r="G350" s="1" t="s">
        <v>298</v>
      </c>
      <c r="H350" s="1" t="s">
        <v>299</v>
      </c>
      <c r="I350" s="1" t="s">
        <v>298</v>
      </c>
      <c r="J350" s="4">
        <v>-0.04</v>
      </c>
      <c r="K350" s="1">
        <v>170.96975865261251</v>
      </c>
      <c r="L350" s="1">
        <v>17.809999999999999</v>
      </c>
      <c r="M350" s="1">
        <v>18.489999999999998</v>
      </c>
      <c r="N350" s="1">
        <v>18.170000000000002</v>
      </c>
      <c r="O350" s="1">
        <v>19.25</v>
      </c>
      <c r="P350" s="1">
        <f t="shared" si="20"/>
        <v>6.490000000000002</v>
      </c>
      <c r="Q350" s="1">
        <f t="shared" si="21"/>
        <v>5.8100000000000023</v>
      </c>
      <c r="R350" s="1">
        <f t="shared" si="22"/>
        <v>6.129999999999999</v>
      </c>
      <c r="S350" s="1">
        <f t="shared" si="23"/>
        <v>5.0500000000000007</v>
      </c>
    </row>
    <row r="351" spans="1:19" s="1" customFormat="1" x14ac:dyDescent="0.25">
      <c r="A351" s="1" t="s">
        <v>121</v>
      </c>
      <c r="B351" s="1">
        <v>4</v>
      </c>
      <c r="C351" s="1">
        <v>55.5</v>
      </c>
      <c r="D351" s="1" t="s">
        <v>301</v>
      </c>
      <c r="E351" s="1" t="s">
        <v>298</v>
      </c>
      <c r="F351" s="1" t="s">
        <v>298</v>
      </c>
      <c r="G351" s="1" t="s">
        <v>298</v>
      </c>
      <c r="H351" s="1" t="s">
        <v>299</v>
      </c>
      <c r="I351" s="1" t="s">
        <v>298</v>
      </c>
      <c r="J351" s="4">
        <v>0.02</v>
      </c>
      <c r="K351" s="1">
        <v>141.16093589582169</v>
      </c>
      <c r="L351" s="1">
        <v>49.97</v>
      </c>
      <c r="M351" s="1">
        <v>50.04</v>
      </c>
      <c r="N351" s="1">
        <v>49.96</v>
      </c>
      <c r="O351" s="1">
        <v>49.06</v>
      </c>
      <c r="P351" s="1">
        <f t="shared" si="20"/>
        <v>5.5300000000000011</v>
      </c>
      <c r="Q351" s="1">
        <f t="shared" si="21"/>
        <v>5.4600000000000009</v>
      </c>
      <c r="R351" s="1">
        <f t="shared" si="22"/>
        <v>5.5399999999999991</v>
      </c>
      <c r="S351" s="1">
        <f t="shared" si="23"/>
        <v>6.4399999999999977</v>
      </c>
    </row>
    <row r="352" spans="1:19" s="1" customFormat="1" x14ac:dyDescent="0.25">
      <c r="A352" s="1" t="s">
        <v>121</v>
      </c>
      <c r="B352" s="1">
        <v>6</v>
      </c>
      <c r="C352" s="1">
        <v>69.5</v>
      </c>
      <c r="D352" s="1" t="s">
        <v>301</v>
      </c>
      <c r="E352" s="1" t="s">
        <v>298</v>
      </c>
      <c r="F352" s="1" t="s">
        <v>298</v>
      </c>
      <c r="G352" s="1" t="s">
        <v>298</v>
      </c>
      <c r="H352" s="1" t="s">
        <v>304</v>
      </c>
      <c r="I352" s="1" t="s">
        <v>298</v>
      </c>
      <c r="J352" s="4">
        <v>0.05</v>
      </c>
      <c r="K352" s="1">
        <v>130.38115344948031</v>
      </c>
      <c r="L352" s="1">
        <v>61.6</v>
      </c>
      <c r="M352" s="1">
        <v>61.45</v>
      </c>
      <c r="N352" s="1">
        <v>61.45</v>
      </c>
      <c r="O352" s="1">
        <v>59.84</v>
      </c>
      <c r="P352" s="1">
        <f t="shared" si="20"/>
        <v>7.8999999999999986</v>
      </c>
      <c r="Q352" s="1">
        <f t="shared" si="21"/>
        <v>8.0499999999999972</v>
      </c>
      <c r="R352" s="1">
        <f t="shared" si="22"/>
        <v>8.0499999999999972</v>
      </c>
      <c r="S352" s="1">
        <f t="shared" si="23"/>
        <v>9.6599999999999966</v>
      </c>
    </row>
    <row r="353" spans="1:19" s="1" customFormat="1" x14ac:dyDescent="0.25">
      <c r="A353" s="1" t="s">
        <v>121</v>
      </c>
      <c r="B353" s="1">
        <v>7</v>
      </c>
      <c r="C353" s="1">
        <v>56.4</v>
      </c>
      <c r="D353" s="1" t="s">
        <v>301</v>
      </c>
      <c r="E353" s="1" t="s">
        <v>298</v>
      </c>
      <c r="F353" s="1" t="s">
        <v>298</v>
      </c>
      <c r="G353" s="1" t="s">
        <v>298</v>
      </c>
      <c r="H353" s="1" t="s">
        <v>305</v>
      </c>
      <c r="I353" s="1" t="s">
        <v>298</v>
      </c>
      <c r="J353" s="4">
        <v>0.11</v>
      </c>
      <c r="K353" s="1">
        <v>132.36085737274729</v>
      </c>
      <c r="L353" s="1">
        <v>59.46</v>
      </c>
      <c r="M353" s="1">
        <v>59.35</v>
      </c>
      <c r="N353" s="1">
        <v>59.34</v>
      </c>
      <c r="O353" s="1">
        <v>57.86</v>
      </c>
      <c r="P353" s="1">
        <f t="shared" si="20"/>
        <v>3.0600000000000023</v>
      </c>
      <c r="Q353" s="1">
        <f t="shared" si="21"/>
        <v>2.9500000000000028</v>
      </c>
      <c r="R353" s="1">
        <f t="shared" si="22"/>
        <v>2.9400000000000048</v>
      </c>
      <c r="S353" s="1">
        <f t="shared" si="23"/>
        <v>1.4600000000000009</v>
      </c>
    </row>
    <row r="354" spans="1:19" s="1" customFormat="1" x14ac:dyDescent="0.25">
      <c r="A354" s="1" t="s">
        <v>121</v>
      </c>
      <c r="B354" s="1">
        <v>8</v>
      </c>
      <c r="C354" s="1">
        <v>78.900000000000006</v>
      </c>
      <c r="D354" s="1" t="s">
        <v>301</v>
      </c>
      <c r="E354" s="1" t="s">
        <v>298</v>
      </c>
      <c r="F354" s="1" t="s">
        <v>298</v>
      </c>
      <c r="G354" s="1" t="s">
        <v>298</v>
      </c>
      <c r="H354" s="1" t="s">
        <v>304</v>
      </c>
      <c r="I354" s="1" t="s">
        <v>298</v>
      </c>
      <c r="J354" s="4">
        <v>0.11</v>
      </c>
      <c r="K354" s="1">
        <v>114.51585926879849</v>
      </c>
      <c r="L354" s="1">
        <v>78.709999999999994</v>
      </c>
      <c r="M354" s="1">
        <v>78.239999999999995</v>
      </c>
      <c r="N354" s="1">
        <v>78.37</v>
      </c>
      <c r="O354" s="1">
        <v>75.709999999999994</v>
      </c>
      <c r="P354" s="1">
        <f t="shared" si="20"/>
        <v>0.19000000000001194</v>
      </c>
      <c r="Q354" s="1">
        <f t="shared" si="21"/>
        <v>0.6600000000000108</v>
      </c>
      <c r="R354" s="1">
        <f t="shared" si="22"/>
        <v>0.53000000000000114</v>
      </c>
      <c r="S354" s="1">
        <f t="shared" si="23"/>
        <v>3.1900000000000119</v>
      </c>
    </row>
    <row r="355" spans="1:19" s="1" customFormat="1" x14ac:dyDescent="0.25">
      <c r="A355" s="1" t="s">
        <v>121</v>
      </c>
      <c r="B355" s="1">
        <v>9</v>
      </c>
      <c r="C355" s="1">
        <v>128.1</v>
      </c>
      <c r="D355" s="1" t="s">
        <v>297</v>
      </c>
      <c r="E355" s="1" t="s">
        <v>298</v>
      </c>
      <c r="F355" s="1" t="s">
        <v>298</v>
      </c>
      <c r="G355" s="1" t="s">
        <v>298</v>
      </c>
      <c r="H355" s="1" t="s">
        <v>299</v>
      </c>
      <c r="I355" s="1" t="s">
        <v>298</v>
      </c>
      <c r="J355" s="4">
        <v>-0.05</v>
      </c>
      <c r="K355" s="1">
        <v>61.809926811488722</v>
      </c>
      <c r="L355" s="1">
        <v>135.57</v>
      </c>
      <c r="M355" s="1">
        <v>134.02000000000001</v>
      </c>
      <c r="N355" s="1">
        <v>134.57</v>
      </c>
      <c r="O355" s="1">
        <v>128.41</v>
      </c>
      <c r="P355" s="1">
        <f t="shared" si="20"/>
        <v>7.4699999999999989</v>
      </c>
      <c r="Q355" s="1">
        <f t="shared" si="21"/>
        <v>5.9200000000000159</v>
      </c>
      <c r="R355" s="1">
        <f t="shared" si="22"/>
        <v>6.4699999999999989</v>
      </c>
      <c r="S355" s="1">
        <f t="shared" si="23"/>
        <v>0.31000000000000227</v>
      </c>
    </row>
    <row r="356" spans="1:19" s="1" customFormat="1" x14ac:dyDescent="0.25">
      <c r="A356" s="1" t="s">
        <v>121</v>
      </c>
      <c r="B356" s="1">
        <v>10</v>
      </c>
      <c r="C356" s="1">
        <v>134.1</v>
      </c>
      <c r="D356" s="1" t="s">
        <v>297</v>
      </c>
      <c r="E356" s="1" t="s">
        <v>298</v>
      </c>
      <c r="F356" s="1" t="s">
        <v>298</v>
      </c>
      <c r="G356" s="1" t="s">
        <v>298</v>
      </c>
      <c r="H356" s="1" t="s">
        <v>299</v>
      </c>
      <c r="I356" s="1" t="s">
        <v>298</v>
      </c>
      <c r="J356" s="4">
        <v>-0.06</v>
      </c>
      <c r="K356" s="1">
        <v>67.419376392946958</v>
      </c>
      <c r="L356" s="1">
        <v>129.52000000000001</v>
      </c>
      <c r="M356" s="1">
        <v>128.08000000000001</v>
      </c>
      <c r="N356" s="1">
        <v>128.59</v>
      </c>
      <c r="O356" s="1">
        <v>122.8</v>
      </c>
      <c r="P356" s="1">
        <f t="shared" si="20"/>
        <v>4.5799999999999841</v>
      </c>
      <c r="Q356" s="1">
        <f t="shared" si="21"/>
        <v>6.0199999999999818</v>
      </c>
      <c r="R356" s="1">
        <f t="shared" si="22"/>
        <v>5.5099999999999909</v>
      </c>
      <c r="S356" s="1">
        <f t="shared" si="23"/>
        <v>11.299999999999997</v>
      </c>
    </row>
    <row r="357" spans="1:19" s="1" customFormat="1" x14ac:dyDescent="0.25">
      <c r="A357" s="1" t="s">
        <v>121</v>
      </c>
      <c r="B357" s="1">
        <v>11</v>
      </c>
      <c r="C357" s="1">
        <v>62.8</v>
      </c>
      <c r="D357" s="1" t="s">
        <v>301</v>
      </c>
      <c r="E357" s="1" t="s">
        <v>298</v>
      </c>
      <c r="F357" s="1" t="s">
        <v>298</v>
      </c>
      <c r="G357" s="1" t="s">
        <v>298</v>
      </c>
      <c r="H357" s="1" t="s">
        <v>299</v>
      </c>
      <c r="I357" s="1" t="s">
        <v>298</v>
      </c>
      <c r="J357" s="4">
        <v>0.06</v>
      </c>
      <c r="K357" s="1">
        <v>127.0538418439947</v>
      </c>
      <c r="L357" s="1">
        <v>65.19</v>
      </c>
      <c r="M357" s="1">
        <v>64.97</v>
      </c>
      <c r="N357" s="1">
        <v>65</v>
      </c>
      <c r="O357" s="1">
        <v>63.17</v>
      </c>
      <c r="P357" s="1">
        <f t="shared" si="20"/>
        <v>2.3900000000000006</v>
      </c>
      <c r="Q357" s="1">
        <f t="shared" si="21"/>
        <v>2.1700000000000017</v>
      </c>
      <c r="R357" s="1">
        <f t="shared" si="22"/>
        <v>2.2000000000000028</v>
      </c>
      <c r="S357" s="1">
        <f t="shared" si="23"/>
        <v>0.37000000000000455</v>
      </c>
    </row>
    <row r="358" spans="1:19" s="1" customFormat="1" x14ac:dyDescent="0.25">
      <c r="A358" s="1" t="s">
        <v>121</v>
      </c>
      <c r="B358" s="1">
        <v>20</v>
      </c>
      <c r="C358" s="1">
        <v>171.7</v>
      </c>
      <c r="D358" s="1" t="s">
        <v>297</v>
      </c>
      <c r="E358" s="1" t="s">
        <v>298</v>
      </c>
      <c r="F358" s="1" t="s">
        <v>298</v>
      </c>
      <c r="G358" s="1" t="s">
        <v>298</v>
      </c>
      <c r="H358" s="1" t="s">
        <v>299</v>
      </c>
      <c r="I358" s="1" t="s">
        <v>298</v>
      </c>
      <c r="J358" s="4">
        <v>0.31</v>
      </c>
      <c r="K358" s="1">
        <v>31.00544498102742</v>
      </c>
      <c r="L358" s="1">
        <v>168.81</v>
      </c>
      <c r="M358" s="1">
        <v>166.62</v>
      </c>
      <c r="N358" s="1">
        <v>167.42</v>
      </c>
      <c r="O358" s="1">
        <v>159.22</v>
      </c>
      <c r="P358" s="1">
        <f t="shared" si="20"/>
        <v>2.8899999999999864</v>
      </c>
      <c r="Q358" s="1">
        <f t="shared" si="21"/>
        <v>5.0799999999999841</v>
      </c>
      <c r="R358" s="1">
        <f t="shared" si="22"/>
        <v>4.2800000000000011</v>
      </c>
      <c r="S358" s="1">
        <f t="shared" si="23"/>
        <v>12.47999999999999</v>
      </c>
    </row>
    <row r="359" spans="1:19" s="1" customFormat="1" x14ac:dyDescent="0.25">
      <c r="A359" s="1" t="s">
        <v>121</v>
      </c>
      <c r="B359" s="1">
        <v>23</v>
      </c>
      <c r="C359" s="1">
        <v>51.9</v>
      </c>
      <c r="D359" s="1" t="s">
        <v>301</v>
      </c>
      <c r="E359" s="1" t="s">
        <v>298</v>
      </c>
      <c r="F359" s="1" t="s">
        <v>298</v>
      </c>
      <c r="G359" s="1" t="s">
        <v>298</v>
      </c>
      <c r="H359" s="1" t="s">
        <v>299</v>
      </c>
      <c r="I359" s="1" t="s">
        <v>298</v>
      </c>
      <c r="J359" s="4">
        <v>0.08</v>
      </c>
      <c r="K359" s="1">
        <v>141.1596724245868</v>
      </c>
      <c r="L359" s="1">
        <v>49.97</v>
      </c>
      <c r="M359" s="1">
        <v>50.04</v>
      </c>
      <c r="N359" s="1">
        <v>49.96</v>
      </c>
      <c r="O359" s="1">
        <v>49.06</v>
      </c>
      <c r="P359" s="1">
        <f t="shared" si="20"/>
        <v>1.9299999999999997</v>
      </c>
      <c r="Q359" s="1">
        <f t="shared" si="21"/>
        <v>1.8599999999999994</v>
      </c>
      <c r="R359" s="1">
        <f t="shared" si="22"/>
        <v>1.9399999999999977</v>
      </c>
      <c r="S359" s="1">
        <f t="shared" si="23"/>
        <v>2.8399999999999963</v>
      </c>
    </row>
    <row r="360" spans="1:19" x14ac:dyDescent="0.25">
      <c r="A360" t="s">
        <v>125</v>
      </c>
      <c r="B360">
        <v>1</v>
      </c>
      <c r="C360">
        <v>166.8</v>
      </c>
      <c r="D360" t="s">
        <v>297</v>
      </c>
      <c r="E360" t="s">
        <v>298</v>
      </c>
      <c r="F360" t="s">
        <v>298</v>
      </c>
      <c r="G360" t="s">
        <v>298</v>
      </c>
      <c r="H360" t="s">
        <v>299</v>
      </c>
      <c r="I360" t="s">
        <v>298</v>
      </c>
      <c r="J360" s="2">
        <v>0.31</v>
      </c>
      <c r="K360">
        <v>30.12054784207961</v>
      </c>
      <c r="L360">
        <v>169.76</v>
      </c>
      <c r="M360">
        <v>167.55</v>
      </c>
      <c r="N360">
        <v>168.36</v>
      </c>
      <c r="O360">
        <v>160.1</v>
      </c>
      <c r="P360">
        <f t="shared" si="20"/>
        <v>2.9599999999999795</v>
      </c>
      <c r="Q360">
        <f t="shared" si="21"/>
        <v>0.75</v>
      </c>
      <c r="R360">
        <f t="shared" si="22"/>
        <v>1.5600000000000023</v>
      </c>
      <c r="S360">
        <f t="shared" si="23"/>
        <v>6.7000000000000171</v>
      </c>
    </row>
    <row r="361" spans="1:19" x14ac:dyDescent="0.25">
      <c r="A361" t="s">
        <v>125</v>
      </c>
      <c r="B361">
        <v>2</v>
      </c>
      <c r="C361">
        <v>29.3</v>
      </c>
      <c r="D361" t="s">
        <v>301</v>
      </c>
      <c r="E361" t="s">
        <v>302</v>
      </c>
      <c r="F361" t="s">
        <v>298</v>
      </c>
      <c r="G361" t="s">
        <v>298</v>
      </c>
      <c r="H361" t="s">
        <v>299</v>
      </c>
      <c r="I361" t="s">
        <v>298</v>
      </c>
      <c r="J361" s="2">
        <v>0.02</v>
      </c>
      <c r="K361">
        <v>159.43889502776099</v>
      </c>
      <c r="L361">
        <v>30.25</v>
      </c>
      <c r="M361">
        <v>30.69</v>
      </c>
      <c r="N361">
        <v>30.47</v>
      </c>
      <c r="O361">
        <v>30.78</v>
      </c>
      <c r="P361">
        <f t="shared" si="20"/>
        <v>0.94999999999999929</v>
      </c>
      <c r="Q361">
        <f t="shared" si="21"/>
        <v>1.3900000000000006</v>
      </c>
      <c r="R361">
        <f t="shared" si="22"/>
        <v>1.1699999999999982</v>
      </c>
      <c r="S361">
        <f t="shared" si="23"/>
        <v>1.4800000000000004</v>
      </c>
    </row>
    <row r="362" spans="1:19" x14ac:dyDescent="0.25">
      <c r="A362" t="s">
        <v>125</v>
      </c>
      <c r="B362">
        <v>3</v>
      </c>
      <c r="C362">
        <v>39.299999999999997</v>
      </c>
      <c r="D362" t="s">
        <v>301</v>
      </c>
      <c r="E362" t="s">
        <v>298</v>
      </c>
      <c r="F362" t="s">
        <v>298</v>
      </c>
      <c r="G362" t="s">
        <v>298</v>
      </c>
      <c r="H362" t="s">
        <v>299</v>
      </c>
      <c r="I362" t="s">
        <v>298</v>
      </c>
      <c r="J362" s="2">
        <v>0.03</v>
      </c>
      <c r="K362">
        <v>155.877425124822</v>
      </c>
      <c r="L362">
        <v>34.090000000000003</v>
      </c>
      <c r="M362">
        <v>34.46</v>
      </c>
      <c r="N362">
        <v>34.26</v>
      </c>
      <c r="O362">
        <v>34.340000000000003</v>
      </c>
      <c r="P362">
        <f t="shared" si="20"/>
        <v>5.2099999999999937</v>
      </c>
      <c r="Q362">
        <f t="shared" si="21"/>
        <v>4.8399999999999963</v>
      </c>
      <c r="R362">
        <f t="shared" si="22"/>
        <v>5.0399999999999991</v>
      </c>
      <c r="S362">
        <f t="shared" si="23"/>
        <v>4.9599999999999937</v>
      </c>
    </row>
    <row r="363" spans="1:19" x14ac:dyDescent="0.25">
      <c r="A363" t="s">
        <v>125</v>
      </c>
      <c r="B363">
        <v>4</v>
      </c>
      <c r="C363">
        <v>170.4</v>
      </c>
      <c r="D363" t="s">
        <v>297</v>
      </c>
      <c r="E363" t="s">
        <v>298</v>
      </c>
      <c r="F363" t="s">
        <v>298</v>
      </c>
      <c r="G363" t="s">
        <v>298</v>
      </c>
      <c r="H363" t="s">
        <v>299</v>
      </c>
      <c r="I363" t="s">
        <v>298</v>
      </c>
      <c r="J363" s="2">
        <v>0.22</v>
      </c>
      <c r="K363">
        <v>34.062783156139233</v>
      </c>
      <c r="L363">
        <v>165.51</v>
      </c>
      <c r="M363">
        <v>163.38</v>
      </c>
      <c r="N363">
        <v>164.16</v>
      </c>
      <c r="O363">
        <v>156.16</v>
      </c>
      <c r="P363">
        <f t="shared" si="20"/>
        <v>4.8900000000000148</v>
      </c>
      <c r="Q363">
        <f t="shared" si="21"/>
        <v>7.0200000000000102</v>
      </c>
      <c r="R363">
        <f t="shared" si="22"/>
        <v>6.2400000000000091</v>
      </c>
      <c r="S363">
        <f t="shared" si="23"/>
        <v>14.240000000000009</v>
      </c>
    </row>
    <row r="364" spans="1:19" x14ac:dyDescent="0.25">
      <c r="A364" t="s">
        <v>125</v>
      </c>
      <c r="B364">
        <v>5</v>
      </c>
      <c r="C364">
        <v>23.1</v>
      </c>
      <c r="D364" t="s">
        <v>301</v>
      </c>
      <c r="E364" t="s">
        <v>298</v>
      </c>
      <c r="F364" t="s">
        <v>298</v>
      </c>
      <c r="G364" t="s">
        <v>298</v>
      </c>
      <c r="H364" t="s">
        <v>299</v>
      </c>
      <c r="I364" t="s">
        <v>298</v>
      </c>
      <c r="J364" s="2">
        <v>0.01</v>
      </c>
      <c r="K364">
        <v>169.58556297279591</v>
      </c>
      <c r="L364">
        <v>19.3</v>
      </c>
      <c r="M364">
        <v>19.96</v>
      </c>
      <c r="N364">
        <v>19.649999999999999</v>
      </c>
      <c r="O364">
        <v>20.64</v>
      </c>
      <c r="P364">
        <f t="shared" si="20"/>
        <v>3.8000000000000007</v>
      </c>
      <c r="Q364">
        <f t="shared" si="21"/>
        <v>3.1400000000000006</v>
      </c>
      <c r="R364">
        <f t="shared" si="22"/>
        <v>3.4500000000000028</v>
      </c>
      <c r="S364">
        <f t="shared" si="23"/>
        <v>2.4600000000000009</v>
      </c>
    </row>
    <row r="365" spans="1:19" x14ac:dyDescent="0.25">
      <c r="A365" t="s">
        <v>125</v>
      </c>
      <c r="B365">
        <v>6</v>
      </c>
      <c r="C365">
        <v>48.9</v>
      </c>
      <c r="D365" t="s">
        <v>301</v>
      </c>
      <c r="E365" t="s">
        <v>298</v>
      </c>
      <c r="F365" t="s">
        <v>298</v>
      </c>
      <c r="G365" t="s">
        <v>298</v>
      </c>
      <c r="H365" t="s">
        <v>299</v>
      </c>
      <c r="I365" t="s">
        <v>298</v>
      </c>
      <c r="J365" s="2">
        <v>0.11</v>
      </c>
      <c r="K365">
        <v>145.08037372983301</v>
      </c>
      <c r="L365">
        <v>45.74</v>
      </c>
      <c r="M365">
        <v>45.89</v>
      </c>
      <c r="N365">
        <v>45.78</v>
      </c>
      <c r="O365">
        <v>45.14</v>
      </c>
      <c r="P365">
        <f t="shared" si="20"/>
        <v>3.1599999999999966</v>
      </c>
      <c r="Q365">
        <f t="shared" si="21"/>
        <v>3.009999999999998</v>
      </c>
      <c r="R365">
        <f t="shared" si="22"/>
        <v>3.1199999999999974</v>
      </c>
      <c r="S365">
        <f t="shared" si="23"/>
        <v>3.759999999999998</v>
      </c>
    </row>
    <row r="366" spans="1:19" x14ac:dyDescent="0.25">
      <c r="A366" t="s">
        <v>125</v>
      </c>
      <c r="B366">
        <v>7</v>
      </c>
      <c r="C366">
        <v>191.8</v>
      </c>
      <c r="D366" t="s">
        <v>297</v>
      </c>
      <c r="E366" t="s">
        <v>302</v>
      </c>
      <c r="F366" t="s">
        <v>298</v>
      </c>
      <c r="G366" t="s">
        <v>298</v>
      </c>
      <c r="H366" t="s">
        <v>299</v>
      </c>
      <c r="I366" t="s">
        <v>298</v>
      </c>
      <c r="J366" s="2">
        <v>0.2</v>
      </c>
      <c r="K366">
        <v>6.2527544814854537</v>
      </c>
      <c r="L366">
        <v>195.51</v>
      </c>
      <c r="M366">
        <v>192.81</v>
      </c>
      <c r="N366">
        <v>193.81</v>
      </c>
      <c r="O366">
        <v>183.97</v>
      </c>
      <c r="P366">
        <f t="shared" si="20"/>
        <v>3.7099999999999795</v>
      </c>
      <c r="Q366">
        <f t="shared" si="21"/>
        <v>1.0099999999999909</v>
      </c>
      <c r="R366">
        <f t="shared" si="22"/>
        <v>2.0099999999999909</v>
      </c>
      <c r="S366">
        <f t="shared" si="23"/>
        <v>7.8300000000000125</v>
      </c>
    </row>
    <row r="367" spans="1:19" x14ac:dyDescent="0.25">
      <c r="A367" t="s">
        <v>125</v>
      </c>
      <c r="B367">
        <v>8</v>
      </c>
      <c r="C367">
        <v>53.2</v>
      </c>
      <c r="D367" t="s">
        <v>301</v>
      </c>
      <c r="E367" t="s">
        <v>298</v>
      </c>
      <c r="F367" t="s">
        <v>298</v>
      </c>
      <c r="G367" t="s">
        <v>298</v>
      </c>
      <c r="H367" t="s">
        <v>299</v>
      </c>
      <c r="I367" t="s">
        <v>298</v>
      </c>
      <c r="J367" s="2">
        <v>0.08</v>
      </c>
      <c r="K367">
        <v>140.48668600392699</v>
      </c>
      <c r="L367">
        <v>50.69</v>
      </c>
      <c r="M367">
        <v>50.75</v>
      </c>
      <c r="N367">
        <v>50.68</v>
      </c>
      <c r="O367">
        <v>49.74</v>
      </c>
      <c r="P367">
        <f t="shared" si="20"/>
        <v>2.5100000000000051</v>
      </c>
      <c r="Q367">
        <f t="shared" si="21"/>
        <v>2.4500000000000028</v>
      </c>
      <c r="R367">
        <f t="shared" si="22"/>
        <v>2.5200000000000031</v>
      </c>
      <c r="S367">
        <f t="shared" si="23"/>
        <v>3.4600000000000009</v>
      </c>
    </row>
    <row r="368" spans="1:19" s="1" customFormat="1" x14ac:dyDescent="0.25">
      <c r="A368" s="1" t="s">
        <v>129</v>
      </c>
      <c r="B368" s="1">
        <v>1</v>
      </c>
      <c r="C368" s="1">
        <v>144.1</v>
      </c>
      <c r="D368" s="1" t="s">
        <v>297</v>
      </c>
      <c r="E368" s="1" t="s">
        <v>298</v>
      </c>
      <c r="F368" s="1" t="s">
        <v>298</v>
      </c>
      <c r="G368" s="1" t="s">
        <v>298</v>
      </c>
      <c r="H368" s="1" t="s">
        <v>299</v>
      </c>
      <c r="I368" s="1" t="s">
        <v>298</v>
      </c>
      <c r="J368" s="4">
        <v>-0.06</v>
      </c>
      <c r="K368" s="1">
        <v>53.141564652860907</v>
      </c>
      <c r="L368" s="1">
        <v>144.93</v>
      </c>
      <c r="M368" s="1">
        <v>143.19</v>
      </c>
      <c r="N368" s="1">
        <v>143.81</v>
      </c>
      <c r="O368" s="1">
        <v>137.08000000000001</v>
      </c>
      <c r="P368" s="1">
        <f t="shared" si="20"/>
        <v>0.83000000000001251</v>
      </c>
      <c r="Q368" s="1">
        <f t="shared" si="21"/>
        <v>0.90999999999999659</v>
      </c>
      <c r="R368" s="1">
        <f t="shared" si="22"/>
        <v>0.28999999999999204</v>
      </c>
      <c r="S368" s="1">
        <f t="shared" si="23"/>
        <v>7.0199999999999818</v>
      </c>
    </row>
    <row r="369" spans="1:19" s="1" customFormat="1" x14ac:dyDescent="0.25">
      <c r="A369" s="1" t="s">
        <v>129</v>
      </c>
      <c r="B369" s="1">
        <v>2</v>
      </c>
      <c r="C369" s="1">
        <v>129.69999999999999</v>
      </c>
      <c r="D369" s="1" t="s">
        <v>297</v>
      </c>
      <c r="E369" s="1" t="s">
        <v>298</v>
      </c>
      <c r="F369" s="1" t="s">
        <v>298</v>
      </c>
      <c r="G369" s="1" t="s">
        <v>298</v>
      </c>
      <c r="H369" s="1" t="s">
        <v>299</v>
      </c>
      <c r="I369" s="1" t="s">
        <v>298</v>
      </c>
      <c r="J369" s="4">
        <v>-0.02</v>
      </c>
      <c r="K369" s="1">
        <v>70.478647631459509</v>
      </c>
      <c r="L369" s="1">
        <v>126.22</v>
      </c>
      <c r="M369" s="1">
        <v>124.84</v>
      </c>
      <c r="N369" s="1">
        <v>125.33</v>
      </c>
      <c r="O369" s="1">
        <v>119.74</v>
      </c>
      <c r="P369" s="1">
        <f t="shared" si="20"/>
        <v>3.4799999999999898</v>
      </c>
      <c r="Q369" s="1">
        <f t="shared" si="21"/>
        <v>4.8599999999999852</v>
      </c>
      <c r="R369" s="1">
        <f t="shared" si="22"/>
        <v>4.3699999999999903</v>
      </c>
      <c r="S369" s="1">
        <f t="shared" si="23"/>
        <v>9.9599999999999937</v>
      </c>
    </row>
    <row r="370" spans="1:19" s="1" customFormat="1" x14ac:dyDescent="0.25">
      <c r="A370" s="1" t="s">
        <v>129</v>
      </c>
      <c r="B370" s="1">
        <v>3</v>
      </c>
      <c r="C370" s="1">
        <v>199.3</v>
      </c>
      <c r="D370" s="1" t="s">
        <v>297</v>
      </c>
      <c r="E370" s="1" t="s">
        <v>298</v>
      </c>
      <c r="F370" s="1" t="s">
        <v>298</v>
      </c>
      <c r="G370" s="1" t="s">
        <v>298</v>
      </c>
      <c r="H370" s="1" t="s">
        <v>299</v>
      </c>
      <c r="I370" s="1" t="s">
        <v>298</v>
      </c>
      <c r="J370" s="4">
        <v>0.16</v>
      </c>
      <c r="K370" s="1">
        <v>3.9285715435312998</v>
      </c>
      <c r="L370" s="1">
        <v>198.02</v>
      </c>
      <c r="M370" s="1">
        <v>195.27</v>
      </c>
      <c r="N370" s="1">
        <v>196.29</v>
      </c>
      <c r="O370" s="1">
        <v>186.29</v>
      </c>
      <c r="P370" s="1">
        <f t="shared" si="20"/>
        <v>1.2800000000000011</v>
      </c>
      <c r="Q370" s="1">
        <f t="shared" si="21"/>
        <v>4.0300000000000011</v>
      </c>
      <c r="R370" s="1">
        <f t="shared" si="22"/>
        <v>3.0100000000000193</v>
      </c>
      <c r="S370" s="1">
        <f t="shared" si="23"/>
        <v>13.010000000000019</v>
      </c>
    </row>
    <row r="371" spans="1:19" s="1" customFormat="1" x14ac:dyDescent="0.25">
      <c r="A371" s="1" t="s">
        <v>129</v>
      </c>
      <c r="B371" s="1">
        <v>5</v>
      </c>
      <c r="C371" s="1">
        <v>46.6</v>
      </c>
      <c r="D371" s="1" t="s">
        <v>301</v>
      </c>
      <c r="E371" s="1" t="s">
        <v>298</v>
      </c>
      <c r="F371" s="1" t="s">
        <v>298</v>
      </c>
      <c r="G371" s="1" t="s">
        <v>298</v>
      </c>
      <c r="H371" s="1" t="s">
        <v>305</v>
      </c>
      <c r="I371" s="1" t="s">
        <v>298</v>
      </c>
      <c r="J371" s="4">
        <v>0.03</v>
      </c>
      <c r="K371" s="1">
        <v>144.1868422279814</v>
      </c>
      <c r="L371" s="1">
        <v>46.7</v>
      </c>
      <c r="M371" s="1">
        <v>46.84</v>
      </c>
      <c r="N371" s="1">
        <v>46.73</v>
      </c>
      <c r="O371" s="1">
        <v>46.03</v>
      </c>
      <c r="P371" s="1">
        <f t="shared" si="20"/>
        <v>0.10000000000000142</v>
      </c>
      <c r="Q371" s="1">
        <f t="shared" si="21"/>
        <v>0.24000000000000199</v>
      </c>
      <c r="R371" s="1">
        <f t="shared" si="22"/>
        <v>0.12999999999999545</v>
      </c>
      <c r="S371" s="1">
        <f t="shared" si="23"/>
        <v>0.57000000000000028</v>
      </c>
    </row>
    <row r="372" spans="1:19" s="1" customFormat="1" x14ac:dyDescent="0.25">
      <c r="A372" s="1" t="s">
        <v>129</v>
      </c>
      <c r="B372" s="1">
        <v>6</v>
      </c>
      <c r="C372" s="1">
        <v>7.3</v>
      </c>
      <c r="D372" s="1" t="s">
        <v>301</v>
      </c>
      <c r="E372" s="1" t="s">
        <v>298</v>
      </c>
      <c r="F372" s="1" t="s">
        <v>298</v>
      </c>
      <c r="G372" s="1" t="s">
        <v>298</v>
      </c>
      <c r="H372" s="1" t="s">
        <v>299</v>
      </c>
      <c r="I372" s="1" t="s">
        <v>298</v>
      </c>
      <c r="J372" s="4">
        <v>-0.05</v>
      </c>
      <c r="K372" s="1">
        <v>182.36329034965189</v>
      </c>
      <c r="L372" s="1">
        <v>5.51</v>
      </c>
      <c r="M372" s="1">
        <v>6.43</v>
      </c>
      <c r="N372" s="1">
        <v>6.02</v>
      </c>
      <c r="O372" s="1">
        <v>7.86</v>
      </c>
      <c r="P372" s="1">
        <f t="shared" si="20"/>
        <v>1.79</v>
      </c>
      <c r="Q372" s="1">
        <f t="shared" si="21"/>
        <v>0.87000000000000011</v>
      </c>
      <c r="R372" s="1">
        <f t="shared" si="22"/>
        <v>1.2800000000000002</v>
      </c>
      <c r="S372" s="1">
        <f t="shared" si="23"/>
        <v>0.5600000000000005</v>
      </c>
    </row>
    <row r="373" spans="1:19" s="1" customFormat="1" x14ac:dyDescent="0.25">
      <c r="A373" s="1" t="s">
        <v>129</v>
      </c>
      <c r="B373" s="1">
        <v>10</v>
      </c>
      <c r="C373" s="1">
        <v>41.8</v>
      </c>
      <c r="D373" s="1" t="s">
        <v>301</v>
      </c>
      <c r="E373" s="1" t="s">
        <v>298</v>
      </c>
      <c r="F373" s="1" t="s">
        <v>298</v>
      </c>
      <c r="G373" s="1" t="s">
        <v>298</v>
      </c>
      <c r="H373" s="1" t="s">
        <v>304</v>
      </c>
      <c r="I373" s="1" t="s">
        <v>298</v>
      </c>
      <c r="J373" s="4">
        <v>0.03</v>
      </c>
      <c r="K373" s="1">
        <v>149.03211832258191</v>
      </c>
      <c r="L373" s="1">
        <v>41.47</v>
      </c>
      <c r="M373" s="1">
        <v>41.71</v>
      </c>
      <c r="N373" s="1">
        <v>41.56</v>
      </c>
      <c r="O373" s="1">
        <v>41.19</v>
      </c>
      <c r="P373" s="1">
        <f t="shared" si="20"/>
        <v>0.32999999999999829</v>
      </c>
      <c r="Q373" s="1">
        <f t="shared" si="21"/>
        <v>8.9999999999996305E-2</v>
      </c>
      <c r="R373" s="1">
        <f t="shared" si="22"/>
        <v>0.23999999999999488</v>
      </c>
      <c r="S373" s="1">
        <f t="shared" si="23"/>
        <v>0.60999999999999943</v>
      </c>
    </row>
    <row r="374" spans="1:19" s="1" customFormat="1" x14ac:dyDescent="0.25">
      <c r="A374" s="1" t="s">
        <v>129</v>
      </c>
      <c r="B374" s="1">
        <v>11</v>
      </c>
      <c r="C374" s="1">
        <v>144.1</v>
      </c>
      <c r="D374" s="1" t="s">
        <v>297</v>
      </c>
      <c r="E374" s="1" t="s">
        <v>298</v>
      </c>
      <c r="F374" s="1" t="s">
        <v>298</v>
      </c>
      <c r="G374" s="1" t="s">
        <v>298</v>
      </c>
      <c r="H374" s="1" t="s">
        <v>299</v>
      </c>
      <c r="I374" s="1" t="s">
        <v>298</v>
      </c>
      <c r="J374" s="4">
        <v>-0.04</v>
      </c>
      <c r="K374" s="1">
        <v>58.657797336129697</v>
      </c>
      <c r="L374" s="1">
        <v>138.97999999999999</v>
      </c>
      <c r="M374" s="1">
        <v>137.35</v>
      </c>
      <c r="N374" s="1">
        <v>137.93</v>
      </c>
      <c r="O374" s="1">
        <v>131.56</v>
      </c>
      <c r="P374" s="1">
        <f t="shared" si="20"/>
        <v>5.1200000000000045</v>
      </c>
      <c r="Q374" s="1">
        <f t="shared" si="21"/>
        <v>6.75</v>
      </c>
      <c r="R374" s="1">
        <f t="shared" si="22"/>
        <v>6.1699999999999875</v>
      </c>
      <c r="S374" s="1">
        <f t="shared" si="23"/>
        <v>12.539999999999992</v>
      </c>
    </row>
    <row r="375" spans="1:19" s="1" customFormat="1" x14ac:dyDescent="0.25">
      <c r="A375" s="1" t="s">
        <v>129</v>
      </c>
      <c r="B375" s="1">
        <v>12</v>
      </c>
      <c r="C375" s="1">
        <v>127</v>
      </c>
      <c r="D375" s="1" t="s">
        <v>297</v>
      </c>
      <c r="E375" s="1" t="s">
        <v>298</v>
      </c>
      <c r="F375" s="1" t="s">
        <v>298</v>
      </c>
      <c r="G375" s="1" t="s">
        <v>298</v>
      </c>
      <c r="H375" s="1" t="s">
        <v>299</v>
      </c>
      <c r="I375" s="1" t="s">
        <v>298</v>
      </c>
      <c r="J375" s="4">
        <v>-0.05</v>
      </c>
      <c r="K375" s="1">
        <v>63.715991259312041</v>
      </c>
      <c r="L375" s="1">
        <v>133.52000000000001</v>
      </c>
      <c r="M375" s="1">
        <v>132</v>
      </c>
      <c r="N375" s="1">
        <v>132.54</v>
      </c>
      <c r="O375" s="1">
        <v>126.51</v>
      </c>
      <c r="P375" s="1">
        <f t="shared" si="20"/>
        <v>6.5200000000000102</v>
      </c>
      <c r="Q375" s="1">
        <f t="shared" si="21"/>
        <v>5</v>
      </c>
      <c r="R375" s="1">
        <f t="shared" si="22"/>
        <v>5.539999999999992</v>
      </c>
      <c r="S375" s="1">
        <f t="shared" si="23"/>
        <v>0.48999999999999488</v>
      </c>
    </row>
    <row r="376" spans="1:19" s="1" customFormat="1" x14ac:dyDescent="0.25">
      <c r="A376" s="1" t="s">
        <v>129</v>
      </c>
      <c r="B376" s="1">
        <v>13</v>
      </c>
      <c r="C376" s="1">
        <v>67.2</v>
      </c>
      <c r="D376" s="1" t="s">
        <v>301</v>
      </c>
      <c r="E376" s="1" t="s">
        <v>298</v>
      </c>
      <c r="F376" s="1" t="s">
        <v>298</v>
      </c>
      <c r="G376" s="1" t="s">
        <v>298</v>
      </c>
      <c r="H376" s="1" t="s">
        <v>304</v>
      </c>
      <c r="I376" s="1" t="s">
        <v>298</v>
      </c>
      <c r="J376" s="4">
        <v>0.11</v>
      </c>
      <c r="K376" s="1">
        <v>125.4760236884788</v>
      </c>
      <c r="L376" s="1">
        <v>66.89</v>
      </c>
      <c r="M376" s="1">
        <v>66.64</v>
      </c>
      <c r="N376" s="1">
        <v>66.680000000000007</v>
      </c>
      <c r="O376" s="1">
        <v>64.75</v>
      </c>
      <c r="P376" s="1">
        <f t="shared" si="20"/>
        <v>0.31000000000000227</v>
      </c>
      <c r="Q376" s="1">
        <f t="shared" si="21"/>
        <v>0.56000000000000227</v>
      </c>
      <c r="R376" s="1">
        <f t="shared" si="22"/>
        <v>0.51999999999999602</v>
      </c>
      <c r="S376" s="1">
        <f t="shared" si="23"/>
        <v>2.4500000000000028</v>
      </c>
    </row>
    <row r="377" spans="1:19" s="1" customFormat="1" x14ac:dyDescent="0.25">
      <c r="A377" s="1" t="s">
        <v>129</v>
      </c>
      <c r="B377" s="1">
        <v>14</v>
      </c>
      <c r="C377" s="1">
        <v>64.599999999999994</v>
      </c>
      <c r="D377" s="1" t="s">
        <v>301</v>
      </c>
      <c r="E377" s="1" t="s">
        <v>298</v>
      </c>
      <c r="F377" s="1" t="s">
        <v>298</v>
      </c>
      <c r="G377" s="1" t="s">
        <v>298</v>
      </c>
      <c r="H377" s="1" t="s">
        <v>304</v>
      </c>
      <c r="I377" s="1" t="s">
        <v>298</v>
      </c>
      <c r="J377" s="4">
        <v>0.15</v>
      </c>
      <c r="K377" s="1">
        <v>129.61742873348999</v>
      </c>
      <c r="L377" s="1">
        <v>62.42</v>
      </c>
      <c r="M377" s="1">
        <v>62.25</v>
      </c>
      <c r="N377" s="1">
        <v>62.27</v>
      </c>
      <c r="O377" s="1">
        <v>60.6</v>
      </c>
      <c r="P377" s="1">
        <f t="shared" si="20"/>
        <v>2.1799999999999926</v>
      </c>
      <c r="Q377" s="1">
        <f t="shared" si="21"/>
        <v>2.3499999999999943</v>
      </c>
      <c r="R377" s="1">
        <f t="shared" si="22"/>
        <v>2.3299999999999912</v>
      </c>
      <c r="S377" s="1">
        <f t="shared" si="23"/>
        <v>3.9999999999999929</v>
      </c>
    </row>
    <row r="378" spans="1:19" s="1" customFormat="1" x14ac:dyDescent="0.25">
      <c r="A378" s="1" t="s">
        <v>129</v>
      </c>
      <c r="B378" s="1">
        <v>15</v>
      </c>
      <c r="C378" s="1">
        <v>67</v>
      </c>
      <c r="D378" s="1" t="s">
        <v>301</v>
      </c>
      <c r="E378" s="1" t="s">
        <v>298</v>
      </c>
      <c r="F378" s="1" t="s">
        <v>298</v>
      </c>
      <c r="G378" s="1" t="s">
        <v>298</v>
      </c>
      <c r="H378" s="1" t="s">
        <v>305</v>
      </c>
      <c r="I378" s="1" t="s">
        <v>298</v>
      </c>
      <c r="J378" s="4">
        <v>0.1</v>
      </c>
      <c r="K378" s="1">
        <v>127.835383209182</v>
      </c>
      <c r="L378" s="1">
        <v>64.34</v>
      </c>
      <c r="M378" s="1">
        <v>64.14</v>
      </c>
      <c r="N378" s="1">
        <v>64.17</v>
      </c>
      <c r="O378" s="1">
        <v>62.39</v>
      </c>
      <c r="P378" s="1">
        <f t="shared" si="20"/>
        <v>2.6599999999999966</v>
      </c>
      <c r="Q378" s="1">
        <f t="shared" si="21"/>
        <v>2.8599999999999994</v>
      </c>
      <c r="R378" s="1">
        <f t="shared" si="22"/>
        <v>2.8299999999999983</v>
      </c>
      <c r="S378" s="1">
        <f t="shared" si="23"/>
        <v>4.6099999999999994</v>
      </c>
    </row>
    <row r="379" spans="1:19" s="1" customFormat="1" x14ac:dyDescent="0.25">
      <c r="A379" s="1" t="s">
        <v>129</v>
      </c>
      <c r="B379" s="1">
        <v>18</v>
      </c>
      <c r="C379" s="1">
        <v>144.9</v>
      </c>
      <c r="D379" s="1" t="s">
        <v>297</v>
      </c>
      <c r="E379" s="1" t="s">
        <v>298</v>
      </c>
      <c r="F379" s="1" t="s">
        <v>298</v>
      </c>
      <c r="G379" s="1" t="s">
        <v>298</v>
      </c>
      <c r="H379" s="1" t="s">
        <v>299</v>
      </c>
      <c r="I379" s="1" t="s">
        <v>298</v>
      </c>
      <c r="J379" s="4">
        <v>-0.01</v>
      </c>
      <c r="K379" s="1">
        <v>52.913623988512391</v>
      </c>
      <c r="L379" s="1">
        <v>145.16999999999999</v>
      </c>
      <c r="M379" s="1">
        <v>143.43</v>
      </c>
      <c r="N379" s="1">
        <v>144.06</v>
      </c>
      <c r="O379" s="1">
        <v>137.31</v>
      </c>
      <c r="P379" s="1">
        <f t="shared" si="20"/>
        <v>0.26999999999998181</v>
      </c>
      <c r="Q379" s="1">
        <f t="shared" si="21"/>
        <v>1.4699999999999989</v>
      </c>
      <c r="R379" s="1">
        <f t="shared" si="22"/>
        <v>0.84000000000000341</v>
      </c>
      <c r="S379" s="1">
        <f t="shared" si="23"/>
        <v>7.5900000000000034</v>
      </c>
    </row>
    <row r="380" spans="1:19" s="1" customFormat="1" x14ac:dyDescent="0.25">
      <c r="A380" s="1" t="s">
        <v>129</v>
      </c>
      <c r="B380" s="1">
        <v>19</v>
      </c>
      <c r="C380" s="1">
        <v>116.4</v>
      </c>
      <c r="D380" s="1" t="s">
        <v>297</v>
      </c>
      <c r="E380" s="1" t="s">
        <v>298</v>
      </c>
      <c r="F380" s="1" t="s">
        <v>298</v>
      </c>
      <c r="G380" s="1" t="s">
        <v>298</v>
      </c>
      <c r="H380" s="1" t="s">
        <v>299</v>
      </c>
      <c r="I380" s="1" t="s">
        <v>298</v>
      </c>
      <c r="J380" s="4">
        <v>-0.09</v>
      </c>
      <c r="K380" s="1">
        <v>72.864129026114739</v>
      </c>
      <c r="L380" s="1">
        <v>123.65</v>
      </c>
      <c r="M380" s="1">
        <v>122.32</v>
      </c>
      <c r="N380" s="1">
        <v>122.78</v>
      </c>
      <c r="O380" s="1">
        <v>117.36</v>
      </c>
      <c r="P380" s="1">
        <f t="shared" si="20"/>
        <v>7.25</v>
      </c>
      <c r="Q380" s="1">
        <f t="shared" si="21"/>
        <v>5.9199999999999875</v>
      </c>
      <c r="R380" s="1">
        <f t="shared" si="22"/>
        <v>6.3799999999999955</v>
      </c>
      <c r="S380" s="1">
        <f t="shared" si="23"/>
        <v>0.95999999999999375</v>
      </c>
    </row>
    <row r="381" spans="1:19" s="1" customFormat="1" x14ac:dyDescent="0.25">
      <c r="A381" s="1" t="s">
        <v>129</v>
      </c>
      <c r="B381" s="1">
        <v>22</v>
      </c>
      <c r="C381" s="1">
        <v>64</v>
      </c>
      <c r="D381" s="1" t="s">
        <v>301</v>
      </c>
      <c r="E381" s="1" t="s">
        <v>298</v>
      </c>
      <c r="F381" s="1" t="s">
        <v>298</v>
      </c>
      <c r="G381" s="1" t="s">
        <v>298</v>
      </c>
      <c r="H381" s="1" t="s">
        <v>299</v>
      </c>
      <c r="I381" s="1" t="s">
        <v>298</v>
      </c>
      <c r="J381" s="4">
        <v>7.0000000000000007E-2</v>
      </c>
      <c r="K381" s="1">
        <v>126.010503462561</v>
      </c>
      <c r="L381" s="1">
        <v>66.31</v>
      </c>
      <c r="M381" s="1">
        <v>66.069999999999993</v>
      </c>
      <c r="N381" s="1">
        <v>66.11</v>
      </c>
      <c r="O381" s="1">
        <v>64.209999999999994</v>
      </c>
      <c r="P381" s="1">
        <f t="shared" si="20"/>
        <v>2.3100000000000023</v>
      </c>
      <c r="Q381" s="1">
        <f t="shared" si="21"/>
        <v>2.0699999999999932</v>
      </c>
      <c r="R381" s="1">
        <f t="shared" si="22"/>
        <v>2.1099999999999994</v>
      </c>
      <c r="S381" s="1">
        <f t="shared" si="23"/>
        <v>0.20999999999999375</v>
      </c>
    </row>
    <row r="382" spans="1:19" s="1" customFormat="1" x14ac:dyDescent="0.25">
      <c r="A382" s="1" t="s">
        <v>129</v>
      </c>
      <c r="B382" s="1">
        <v>31</v>
      </c>
      <c r="C382" s="1">
        <v>18.100000000000001</v>
      </c>
      <c r="D382" s="1" t="s">
        <v>301</v>
      </c>
      <c r="E382" s="1" t="s">
        <v>298</v>
      </c>
      <c r="F382" s="1" t="s">
        <v>298</v>
      </c>
      <c r="G382" s="1" t="s">
        <v>298</v>
      </c>
      <c r="H382" s="1" t="s">
        <v>299</v>
      </c>
      <c r="I382" s="1" t="s">
        <v>298</v>
      </c>
      <c r="J382" s="4">
        <v>-0.05</v>
      </c>
      <c r="K382" s="1">
        <v>170.79429981513499</v>
      </c>
      <c r="L382" s="1">
        <v>18</v>
      </c>
      <c r="M382" s="1">
        <v>18.68</v>
      </c>
      <c r="N382" s="1">
        <v>18.36</v>
      </c>
      <c r="O382" s="1">
        <v>19.43</v>
      </c>
      <c r="P382" s="1">
        <f t="shared" si="20"/>
        <v>0.10000000000000142</v>
      </c>
      <c r="Q382" s="1">
        <f t="shared" si="21"/>
        <v>0.57999999999999829</v>
      </c>
      <c r="R382" s="1">
        <f t="shared" si="22"/>
        <v>0.25999999999999801</v>
      </c>
      <c r="S382" s="1">
        <f t="shared" si="23"/>
        <v>1.3299999999999983</v>
      </c>
    </row>
    <row r="383" spans="1:19" x14ac:dyDescent="0.25">
      <c r="A383" t="s">
        <v>133</v>
      </c>
      <c r="B383">
        <v>1</v>
      </c>
      <c r="C383">
        <v>104</v>
      </c>
      <c r="D383" t="s">
        <v>297</v>
      </c>
      <c r="E383" t="s">
        <v>298</v>
      </c>
      <c r="F383" t="s">
        <v>298</v>
      </c>
      <c r="G383" t="s">
        <v>298</v>
      </c>
      <c r="H383" t="s">
        <v>299</v>
      </c>
      <c r="I383" t="s">
        <v>300</v>
      </c>
      <c r="J383" s="2">
        <v>-0.01</v>
      </c>
      <c r="K383">
        <v>89.374211996463529</v>
      </c>
      <c r="L383">
        <v>105.84</v>
      </c>
      <c r="M383">
        <v>104.84</v>
      </c>
      <c r="N383">
        <v>105.18</v>
      </c>
      <c r="O383">
        <v>100.85</v>
      </c>
      <c r="P383">
        <f t="shared" si="20"/>
        <v>1.8400000000000034</v>
      </c>
      <c r="Q383">
        <f t="shared" si="21"/>
        <v>0.84000000000000341</v>
      </c>
      <c r="R383">
        <f t="shared" si="22"/>
        <v>1.1800000000000068</v>
      </c>
      <c r="S383">
        <f t="shared" si="23"/>
        <v>3.1500000000000057</v>
      </c>
    </row>
    <row r="384" spans="1:19" x14ac:dyDescent="0.25">
      <c r="A384" t="s">
        <v>133</v>
      </c>
      <c r="B384">
        <v>2</v>
      </c>
      <c r="C384">
        <v>149.6</v>
      </c>
      <c r="D384" t="s">
        <v>297</v>
      </c>
      <c r="E384" t="s">
        <v>298</v>
      </c>
      <c r="F384" t="s">
        <v>298</v>
      </c>
      <c r="G384" t="s">
        <v>298</v>
      </c>
      <c r="H384" t="s">
        <v>299</v>
      </c>
      <c r="I384" t="s">
        <v>300</v>
      </c>
      <c r="J384" s="2">
        <v>0.16</v>
      </c>
      <c r="K384">
        <v>45.143252071213873</v>
      </c>
      <c r="L384">
        <v>153.56</v>
      </c>
      <c r="M384">
        <v>151.65</v>
      </c>
      <c r="N384">
        <v>152.34</v>
      </c>
      <c r="O384">
        <v>145.08000000000001</v>
      </c>
      <c r="P384">
        <f t="shared" si="20"/>
        <v>3.960000000000008</v>
      </c>
      <c r="Q384">
        <f t="shared" si="21"/>
        <v>2.0500000000000114</v>
      </c>
      <c r="R384">
        <f t="shared" si="22"/>
        <v>2.7400000000000091</v>
      </c>
      <c r="S384">
        <f t="shared" si="23"/>
        <v>4.5199999999999818</v>
      </c>
    </row>
    <row r="385" spans="1:19" x14ac:dyDescent="0.25">
      <c r="A385" t="s">
        <v>133</v>
      </c>
      <c r="B385">
        <v>3</v>
      </c>
      <c r="C385">
        <v>137.1</v>
      </c>
      <c r="D385" t="s">
        <v>297</v>
      </c>
      <c r="E385" t="s">
        <v>298</v>
      </c>
      <c r="F385" t="s">
        <v>298</v>
      </c>
      <c r="G385" t="s">
        <v>298</v>
      </c>
      <c r="H385" t="s">
        <v>299</v>
      </c>
      <c r="I385" t="s">
        <v>300</v>
      </c>
      <c r="J385" s="2">
        <v>0.21</v>
      </c>
      <c r="K385">
        <v>57.790437816402488</v>
      </c>
      <c r="L385">
        <v>139.91</v>
      </c>
      <c r="M385">
        <v>138.27000000000001</v>
      </c>
      <c r="N385">
        <v>138.86000000000001</v>
      </c>
      <c r="O385">
        <v>132.43</v>
      </c>
      <c r="P385">
        <f t="shared" si="20"/>
        <v>2.8100000000000023</v>
      </c>
      <c r="Q385">
        <f t="shared" si="21"/>
        <v>1.1700000000000159</v>
      </c>
      <c r="R385">
        <f t="shared" si="22"/>
        <v>1.7600000000000193</v>
      </c>
      <c r="S385">
        <f t="shared" si="23"/>
        <v>4.6699999999999875</v>
      </c>
    </row>
    <row r="386" spans="1:19" x14ac:dyDescent="0.25">
      <c r="A386" t="s">
        <v>133</v>
      </c>
      <c r="B386">
        <v>4</v>
      </c>
      <c r="C386">
        <v>140</v>
      </c>
      <c r="D386" t="s">
        <v>297</v>
      </c>
      <c r="E386" t="s">
        <v>298</v>
      </c>
      <c r="F386" t="s">
        <v>298</v>
      </c>
      <c r="G386" t="s">
        <v>298</v>
      </c>
      <c r="H386" t="s">
        <v>299</v>
      </c>
      <c r="I386" t="s">
        <v>300</v>
      </c>
      <c r="J386" s="2">
        <v>0.22</v>
      </c>
      <c r="K386">
        <v>61.674819633746097</v>
      </c>
      <c r="L386">
        <v>135.72</v>
      </c>
      <c r="M386">
        <v>134.16</v>
      </c>
      <c r="N386">
        <v>134.71</v>
      </c>
      <c r="O386">
        <v>128.55000000000001</v>
      </c>
      <c r="P386">
        <f t="shared" si="20"/>
        <v>4.2800000000000011</v>
      </c>
      <c r="Q386">
        <f t="shared" si="21"/>
        <v>5.8400000000000034</v>
      </c>
      <c r="R386">
        <f t="shared" si="22"/>
        <v>5.289999999999992</v>
      </c>
      <c r="S386">
        <f t="shared" si="23"/>
        <v>11.449999999999989</v>
      </c>
    </row>
    <row r="387" spans="1:19" x14ac:dyDescent="0.25">
      <c r="A387" t="s">
        <v>133</v>
      </c>
      <c r="B387">
        <v>5</v>
      </c>
      <c r="C387">
        <v>122</v>
      </c>
      <c r="D387" t="s">
        <v>297</v>
      </c>
      <c r="E387" t="s">
        <v>298</v>
      </c>
      <c r="F387" t="s">
        <v>298</v>
      </c>
      <c r="G387" t="s">
        <v>298</v>
      </c>
      <c r="H387" t="s">
        <v>299</v>
      </c>
      <c r="I387" t="s">
        <v>300</v>
      </c>
      <c r="J387" s="2">
        <v>0.11</v>
      </c>
      <c r="K387">
        <v>77.408663396083227</v>
      </c>
      <c r="L387">
        <v>118.75</v>
      </c>
      <c r="M387">
        <v>117.51</v>
      </c>
      <c r="N387">
        <v>117.94</v>
      </c>
      <c r="O387">
        <v>112.81</v>
      </c>
      <c r="P387">
        <f t="shared" ref="P387:P450" si="24">ABS(C387-L387)</f>
        <v>3.25</v>
      </c>
      <c r="Q387">
        <f t="shared" ref="Q387:Q450" si="25">ABS(C387-M387)</f>
        <v>4.4899999999999949</v>
      </c>
      <c r="R387">
        <f t="shared" ref="R387:R450" si="26">ABS(C387-N387)</f>
        <v>4.0600000000000023</v>
      </c>
      <c r="S387">
        <f t="shared" ref="S387:S450" si="27">ABS(C387-O387)</f>
        <v>9.1899999999999977</v>
      </c>
    </row>
    <row r="388" spans="1:19" x14ac:dyDescent="0.25">
      <c r="A388" t="s">
        <v>133</v>
      </c>
      <c r="B388">
        <v>6</v>
      </c>
      <c r="C388">
        <v>120.9</v>
      </c>
      <c r="D388" t="s">
        <v>297</v>
      </c>
      <c r="E388" t="s">
        <v>298</v>
      </c>
      <c r="F388" t="s">
        <v>298</v>
      </c>
      <c r="G388" t="s">
        <v>298</v>
      </c>
      <c r="H388" t="s">
        <v>299</v>
      </c>
      <c r="I388" t="s">
        <v>300</v>
      </c>
      <c r="J388" s="2">
        <v>0.05</v>
      </c>
      <c r="K388">
        <v>73.808571699368528</v>
      </c>
      <c r="L388">
        <v>122.63</v>
      </c>
      <c r="M388">
        <v>121.32</v>
      </c>
      <c r="N388">
        <v>121.78</v>
      </c>
      <c r="O388">
        <v>116.41</v>
      </c>
      <c r="P388">
        <f t="shared" si="24"/>
        <v>1.7299999999999898</v>
      </c>
      <c r="Q388">
        <f t="shared" si="25"/>
        <v>0.41999999999998749</v>
      </c>
      <c r="R388">
        <f t="shared" si="26"/>
        <v>0.87999999999999545</v>
      </c>
      <c r="S388">
        <f t="shared" si="27"/>
        <v>4.4900000000000091</v>
      </c>
    </row>
    <row r="389" spans="1:19" x14ac:dyDescent="0.25">
      <c r="A389" t="s">
        <v>133</v>
      </c>
      <c r="B389">
        <v>7</v>
      </c>
      <c r="C389">
        <v>138.9</v>
      </c>
      <c r="D389" t="s">
        <v>297</v>
      </c>
      <c r="E389" t="s">
        <v>298</v>
      </c>
      <c r="F389" t="s">
        <v>298</v>
      </c>
      <c r="G389" t="s">
        <v>298</v>
      </c>
      <c r="H389" t="s">
        <v>299</v>
      </c>
      <c r="I389" t="s">
        <v>300</v>
      </c>
      <c r="J389" s="2">
        <v>0.03</v>
      </c>
      <c r="K389">
        <v>61.394551580064608</v>
      </c>
      <c r="L389">
        <v>136.02000000000001</v>
      </c>
      <c r="M389">
        <v>134.46</v>
      </c>
      <c r="N389">
        <v>135.01</v>
      </c>
      <c r="O389">
        <v>128.83000000000001</v>
      </c>
      <c r="P389">
        <f t="shared" si="24"/>
        <v>2.8799999999999955</v>
      </c>
      <c r="Q389">
        <f t="shared" si="25"/>
        <v>4.4399999999999977</v>
      </c>
      <c r="R389">
        <f t="shared" si="26"/>
        <v>3.8900000000000148</v>
      </c>
      <c r="S389">
        <f t="shared" si="27"/>
        <v>10.069999999999993</v>
      </c>
    </row>
    <row r="390" spans="1:19" x14ac:dyDescent="0.25">
      <c r="A390" t="s">
        <v>133</v>
      </c>
      <c r="B390">
        <v>8</v>
      </c>
      <c r="C390">
        <v>112.3</v>
      </c>
      <c r="D390" t="s">
        <v>297</v>
      </c>
      <c r="E390" t="s">
        <v>298</v>
      </c>
      <c r="F390" t="s">
        <v>298</v>
      </c>
      <c r="G390" t="s">
        <v>298</v>
      </c>
      <c r="H390" t="s">
        <v>299</v>
      </c>
      <c r="I390" t="s">
        <v>300</v>
      </c>
      <c r="J390" s="2">
        <v>0.12</v>
      </c>
      <c r="K390">
        <v>83.403321243417025</v>
      </c>
      <c r="L390">
        <v>112.28</v>
      </c>
      <c r="M390">
        <v>111.16</v>
      </c>
      <c r="N390">
        <v>111.54</v>
      </c>
      <c r="O390">
        <v>106.82</v>
      </c>
      <c r="P390">
        <f t="shared" si="24"/>
        <v>1.9999999999996021E-2</v>
      </c>
      <c r="Q390">
        <f t="shared" si="25"/>
        <v>1.1400000000000006</v>
      </c>
      <c r="R390">
        <f t="shared" si="26"/>
        <v>0.75999999999999091</v>
      </c>
      <c r="S390">
        <f t="shared" si="27"/>
        <v>5.480000000000004</v>
      </c>
    </row>
    <row r="391" spans="1:19" x14ac:dyDescent="0.25">
      <c r="A391" t="s">
        <v>133</v>
      </c>
      <c r="B391">
        <v>9</v>
      </c>
      <c r="C391">
        <v>170.6</v>
      </c>
      <c r="D391" t="s">
        <v>297</v>
      </c>
      <c r="E391" t="s">
        <v>298</v>
      </c>
      <c r="F391" t="s">
        <v>298</v>
      </c>
      <c r="G391" t="s">
        <v>298</v>
      </c>
      <c r="H391" t="s">
        <v>299</v>
      </c>
      <c r="I391" t="s">
        <v>300</v>
      </c>
      <c r="J391" s="2">
        <v>0.2</v>
      </c>
      <c r="K391">
        <v>32.241681293506133</v>
      </c>
      <c r="L391">
        <v>167.48</v>
      </c>
      <c r="M391">
        <v>165.31</v>
      </c>
      <c r="N391">
        <v>166.1</v>
      </c>
      <c r="O391">
        <v>157.97999999999999</v>
      </c>
      <c r="P391">
        <f t="shared" si="24"/>
        <v>3.1200000000000045</v>
      </c>
      <c r="Q391">
        <f t="shared" si="25"/>
        <v>5.289999999999992</v>
      </c>
      <c r="R391">
        <f t="shared" si="26"/>
        <v>4.5</v>
      </c>
      <c r="S391">
        <f t="shared" si="27"/>
        <v>12.620000000000005</v>
      </c>
    </row>
    <row r="392" spans="1:19" x14ac:dyDescent="0.25">
      <c r="A392" t="s">
        <v>133</v>
      </c>
      <c r="B392">
        <v>10</v>
      </c>
      <c r="C392">
        <v>147.5</v>
      </c>
      <c r="D392" t="s">
        <v>297</v>
      </c>
      <c r="E392" t="s">
        <v>298</v>
      </c>
      <c r="F392" t="s">
        <v>298</v>
      </c>
      <c r="G392" t="s">
        <v>298</v>
      </c>
      <c r="H392" t="s">
        <v>299</v>
      </c>
      <c r="I392" t="s">
        <v>298</v>
      </c>
      <c r="J392" s="2">
        <v>0.15</v>
      </c>
      <c r="K392">
        <v>55.257228684181818</v>
      </c>
      <c r="L392">
        <v>142.63999999999999</v>
      </c>
      <c r="M392">
        <v>140.94999999999999</v>
      </c>
      <c r="N392">
        <v>141.56</v>
      </c>
      <c r="O392">
        <v>134.96</v>
      </c>
      <c r="P392">
        <f t="shared" si="24"/>
        <v>4.8600000000000136</v>
      </c>
      <c r="Q392">
        <f t="shared" si="25"/>
        <v>6.5500000000000114</v>
      </c>
      <c r="R392">
        <f t="shared" si="26"/>
        <v>5.9399999999999977</v>
      </c>
      <c r="S392">
        <f t="shared" si="27"/>
        <v>12.539999999999992</v>
      </c>
    </row>
    <row r="393" spans="1:19" x14ac:dyDescent="0.25">
      <c r="A393" t="s">
        <v>133</v>
      </c>
      <c r="B393">
        <v>11</v>
      </c>
      <c r="C393">
        <v>15.2</v>
      </c>
      <c r="D393" t="s">
        <v>301</v>
      </c>
      <c r="E393" t="s">
        <v>298</v>
      </c>
      <c r="F393" t="s">
        <v>298</v>
      </c>
      <c r="G393" t="s">
        <v>298</v>
      </c>
      <c r="H393" t="s">
        <v>299</v>
      </c>
      <c r="I393" t="s">
        <v>298</v>
      </c>
      <c r="J393" s="2">
        <v>0</v>
      </c>
      <c r="K393">
        <v>174.86817536640359</v>
      </c>
      <c r="L393">
        <v>13.6</v>
      </c>
      <c r="M393">
        <v>14.37</v>
      </c>
      <c r="N393">
        <v>14.01</v>
      </c>
      <c r="O393">
        <v>15.35</v>
      </c>
      <c r="P393">
        <f t="shared" si="24"/>
        <v>1.5999999999999996</v>
      </c>
      <c r="Q393">
        <f t="shared" si="25"/>
        <v>0.83000000000000007</v>
      </c>
      <c r="R393">
        <f t="shared" si="26"/>
        <v>1.1899999999999995</v>
      </c>
      <c r="S393">
        <f t="shared" si="27"/>
        <v>0.15000000000000036</v>
      </c>
    </row>
    <row r="394" spans="1:19" x14ac:dyDescent="0.25">
      <c r="A394" t="s">
        <v>133</v>
      </c>
      <c r="B394">
        <v>12</v>
      </c>
      <c r="C394">
        <v>163.6</v>
      </c>
      <c r="D394" t="s">
        <v>297</v>
      </c>
      <c r="E394" t="s">
        <v>298</v>
      </c>
      <c r="F394" t="s">
        <v>298</v>
      </c>
      <c r="G394" t="s">
        <v>298</v>
      </c>
      <c r="H394" t="s">
        <v>299</v>
      </c>
      <c r="I394" t="s">
        <v>298</v>
      </c>
      <c r="J394" s="2">
        <v>0.34</v>
      </c>
      <c r="K394">
        <v>36.41685305178779</v>
      </c>
      <c r="L394">
        <v>162.97</v>
      </c>
      <c r="M394">
        <v>160.88999999999999</v>
      </c>
      <c r="N394">
        <v>161.65</v>
      </c>
      <c r="O394">
        <v>153.80000000000001</v>
      </c>
      <c r="P394">
        <f t="shared" si="24"/>
        <v>0.62999999999999545</v>
      </c>
      <c r="Q394">
        <f t="shared" si="25"/>
        <v>2.710000000000008</v>
      </c>
      <c r="R394">
        <f t="shared" si="26"/>
        <v>1.9499999999999886</v>
      </c>
      <c r="S394">
        <f t="shared" si="27"/>
        <v>9.7999999999999829</v>
      </c>
    </row>
    <row r="395" spans="1:19" x14ac:dyDescent="0.25">
      <c r="A395" t="s">
        <v>133</v>
      </c>
      <c r="B395">
        <v>13</v>
      </c>
      <c r="C395">
        <v>60.7</v>
      </c>
      <c r="D395" t="s">
        <v>301</v>
      </c>
      <c r="E395" t="s">
        <v>298</v>
      </c>
      <c r="F395" t="s">
        <v>298</v>
      </c>
      <c r="G395" t="s">
        <v>298</v>
      </c>
      <c r="H395" t="s">
        <v>299</v>
      </c>
      <c r="I395" t="s">
        <v>298</v>
      </c>
      <c r="J395" s="2">
        <v>0.09</v>
      </c>
      <c r="K395">
        <v>130.90095180327879</v>
      </c>
      <c r="L395">
        <v>61.04</v>
      </c>
      <c r="M395">
        <v>60.9</v>
      </c>
      <c r="N395">
        <v>60.9</v>
      </c>
      <c r="O395">
        <v>59.32</v>
      </c>
      <c r="P395">
        <f t="shared" si="24"/>
        <v>0.33999999999999631</v>
      </c>
      <c r="Q395">
        <f t="shared" si="25"/>
        <v>0.19999999999999574</v>
      </c>
      <c r="R395">
        <f t="shared" si="26"/>
        <v>0.19999999999999574</v>
      </c>
      <c r="S395">
        <f t="shared" si="27"/>
        <v>1.3800000000000026</v>
      </c>
    </row>
    <row r="396" spans="1:19" x14ac:dyDescent="0.25">
      <c r="A396" t="s">
        <v>133</v>
      </c>
      <c r="B396">
        <v>14</v>
      </c>
      <c r="C396">
        <v>14.1</v>
      </c>
      <c r="D396" t="s">
        <v>301</v>
      </c>
      <c r="E396" t="s">
        <v>298</v>
      </c>
      <c r="F396" t="s">
        <v>298</v>
      </c>
      <c r="G396" t="s">
        <v>298</v>
      </c>
      <c r="H396" t="s">
        <v>299</v>
      </c>
      <c r="I396" t="s">
        <v>298</v>
      </c>
      <c r="J396" s="2">
        <v>-0.03</v>
      </c>
      <c r="K396">
        <v>176.8587987215142</v>
      </c>
      <c r="L396">
        <v>11.45</v>
      </c>
      <c r="M396">
        <v>12.26</v>
      </c>
      <c r="N396">
        <v>11.89</v>
      </c>
      <c r="O396">
        <v>13.36</v>
      </c>
      <c r="P396">
        <f t="shared" si="24"/>
        <v>2.6500000000000004</v>
      </c>
      <c r="Q396">
        <f t="shared" si="25"/>
        <v>1.8399999999999999</v>
      </c>
      <c r="R396">
        <f t="shared" si="26"/>
        <v>2.2099999999999991</v>
      </c>
      <c r="S396">
        <f t="shared" si="27"/>
        <v>0.74000000000000021</v>
      </c>
    </row>
    <row r="397" spans="1:19" x14ac:dyDescent="0.25">
      <c r="A397" t="s">
        <v>137</v>
      </c>
      <c r="B397">
        <v>1</v>
      </c>
      <c r="C397">
        <v>122.4</v>
      </c>
      <c r="D397" t="s">
        <v>297</v>
      </c>
      <c r="E397" t="s">
        <v>298</v>
      </c>
      <c r="F397" t="s">
        <v>298</v>
      </c>
      <c r="G397" t="s">
        <v>298</v>
      </c>
      <c r="H397" t="s">
        <v>299</v>
      </c>
      <c r="I397" t="s">
        <v>300</v>
      </c>
      <c r="J397" s="2">
        <v>0.01</v>
      </c>
      <c r="K397">
        <v>73.721492311481157</v>
      </c>
      <c r="L397">
        <v>122.72</v>
      </c>
      <c r="M397">
        <v>121.41</v>
      </c>
      <c r="N397">
        <v>121.87</v>
      </c>
      <c r="O397">
        <v>116.5</v>
      </c>
      <c r="P397">
        <f t="shared" si="24"/>
        <v>0.31999999999999318</v>
      </c>
      <c r="Q397">
        <f t="shared" si="25"/>
        <v>0.99000000000000909</v>
      </c>
      <c r="R397">
        <f t="shared" si="26"/>
        <v>0.53000000000000114</v>
      </c>
      <c r="S397">
        <f t="shared" si="27"/>
        <v>5.9000000000000057</v>
      </c>
    </row>
    <row r="398" spans="1:19" x14ac:dyDescent="0.25">
      <c r="A398" t="s">
        <v>137</v>
      </c>
      <c r="B398">
        <v>2</v>
      </c>
      <c r="C398">
        <v>134.19999999999999</v>
      </c>
      <c r="D398" t="s">
        <v>297</v>
      </c>
      <c r="E398" t="s">
        <v>298</v>
      </c>
      <c r="F398" t="s">
        <v>298</v>
      </c>
      <c r="G398" t="s">
        <v>298</v>
      </c>
      <c r="H398" t="s">
        <v>299</v>
      </c>
      <c r="I398" t="s">
        <v>298</v>
      </c>
      <c r="J398" s="2">
        <v>-0.04</v>
      </c>
      <c r="K398">
        <v>61.176363843743019</v>
      </c>
      <c r="L398">
        <v>136.26</v>
      </c>
      <c r="M398">
        <v>134.69</v>
      </c>
      <c r="N398">
        <v>135.25</v>
      </c>
      <c r="O398">
        <v>129.05000000000001</v>
      </c>
      <c r="P398">
        <f t="shared" si="24"/>
        <v>2.0600000000000023</v>
      </c>
      <c r="Q398">
        <f t="shared" si="25"/>
        <v>0.49000000000000909</v>
      </c>
      <c r="R398">
        <f t="shared" si="26"/>
        <v>1.0500000000000114</v>
      </c>
      <c r="S398">
        <f t="shared" si="27"/>
        <v>5.1499999999999773</v>
      </c>
    </row>
    <row r="399" spans="1:19" x14ac:dyDescent="0.25">
      <c r="A399" t="s">
        <v>137</v>
      </c>
      <c r="B399">
        <v>3</v>
      </c>
      <c r="C399">
        <v>118.6</v>
      </c>
      <c r="D399" t="s">
        <v>297</v>
      </c>
      <c r="E399" t="s">
        <v>298</v>
      </c>
      <c r="F399" t="s">
        <v>298</v>
      </c>
      <c r="G399" t="s">
        <v>298</v>
      </c>
      <c r="H399" t="s">
        <v>299</v>
      </c>
      <c r="I399" t="s">
        <v>298</v>
      </c>
      <c r="J399" s="2">
        <v>0.02</v>
      </c>
      <c r="K399">
        <v>82.043123512753127</v>
      </c>
      <c r="L399">
        <v>113.75</v>
      </c>
      <c r="M399">
        <v>112.6</v>
      </c>
      <c r="N399">
        <v>113</v>
      </c>
      <c r="O399">
        <v>108.18</v>
      </c>
      <c r="P399">
        <f t="shared" si="24"/>
        <v>4.8499999999999943</v>
      </c>
      <c r="Q399">
        <f t="shared" si="25"/>
        <v>6</v>
      </c>
      <c r="R399">
        <f t="shared" si="26"/>
        <v>5.5999999999999943</v>
      </c>
      <c r="S399">
        <f t="shared" si="27"/>
        <v>10.419999999999987</v>
      </c>
    </row>
    <row r="400" spans="1:19" x14ac:dyDescent="0.25">
      <c r="A400" t="s">
        <v>137</v>
      </c>
      <c r="B400">
        <v>4</v>
      </c>
      <c r="C400">
        <v>167.7</v>
      </c>
      <c r="D400" t="s">
        <v>297</v>
      </c>
      <c r="E400" t="s">
        <v>298</v>
      </c>
      <c r="F400" t="s">
        <v>298</v>
      </c>
      <c r="G400" t="s">
        <v>298</v>
      </c>
      <c r="H400" t="s">
        <v>299</v>
      </c>
      <c r="I400" t="s">
        <v>298</v>
      </c>
      <c r="J400" s="2">
        <v>0.33</v>
      </c>
      <c r="K400">
        <v>37.994476453759823</v>
      </c>
      <c r="L400">
        <v>161.27000000000001</v>
      </c>
      <c r="M400">
        <v>159.22</v>
      </c>
      <c r="N400">
        <v>159.97</v>
      </c>
      <c r="O400">
        <v>152.22999999999999</v>
      </c>
      <c r="P400">
        <f t="shared" si="24"/>
        <v>6.4299999999999784</v>
      </c>
      <c r="Q400">
        <f t="shared" si="25"/>
        <v>8.4799999999999898</v>
      </c>
      <c r="R400">
        <f t="shared" si="26"/>
        <v>7.7299999999999898</v>
      </c>
      <c r="S400">
        <f t="shared" si="27"/>
        <v>15.469999999999999</v>
      </c>
    </row>
    <row r="401" spans="1:19" x14ac:dyDescent="0.25">
      <c r="A401" t="s">
        <v>137</v>
      </c>
      <c r="B401">
        <v>5</v>
      </c>
      <c r="C401">
        <v>107.5</v>
      </c>
      <c r="D401" t="s">
        <v>297</v>
      </c>
      <c r="E401" t="s">
        <v>298</v>
      </c>
      <c r="F401" t="s">
        <v>298</v>
      </c>
      <c r="G401" t="s">
        <v>298</v>
      </c>
      <c r="H401" t="s">
        <v>299</v>
      </c>
      <c r="I401" t="s">
        <v>300</v>
      </c>
      <c r="J401" s="2">
        <v>-0.02</v>
      </c>
      <c r="K401">
        <v>89.746548751351781</v>
      </c>
      <c r="L401">
        <v>105.44</v>
      </c>
      <c r="M401">
        <v>104.45</v>
      </c>
      <c r="N401">
        <v>104.78</v>
      </c>
      <c r="O401">
        <v>100.48</v>
      </c>
      <c r="P401">
        <f t="shared" si="24"/>
        <v>2.0600000000000023</v>
      </c>
      <c r="Q401">
        <f t="shared" si="25"/>
        <v>3.0499999999999972</v>
      </c>
      <c r="R401">
        <f t="shared" si="26"/>
        <v>2.7199999999999989</v>
      </c>
      <c r="S401">
        <f t="shared" si="27"/>
        <v>7.019999999999996</v>
      </c>
    </row>
    <row r="402" spans="1:19" x14ac:dyDescent="0.25">
      <c r="A402" t="s">
        <v>137</v>
      </c>
      <c r="B402">
        <v>6</v>
      </c>
      <c r="C402">
        <v>144.30000000000001</v>
      </c>
      <c r="D402" t="s">
        <v>297</v>
      </c>
      <c r="E402" t="s">
        <v>298</v>
      </c>
      <c r="F402" t="s">
        <v>298</v>
      </c>
      <c r="G402" t="s">
        <v>298</v>
      </c>
      <c r="H402" t="s">
        <v>299</v>
      </c>
      <c r="I402" t="s">
        <v>300</v>
      </c>
      <c r="J402" s="2">
        <v>0.09</v>
      </c>
      <c r="K402">
        <v>56.87185921013819</v>
      </c>
      <c r="L402">
        <v>140.9</v>
      </c>
      <c r="M402">
        <v>139.24</v>
      </c>
      <c r="N402">
        <v>139.84</v>
      </c>
      <c r="O402">
        <v>133.35</v>
      </c>
      <c r="P402">
        <f t="shared" si="24"/>
        <v>3.4000000000000057</v>
      </c>
      <c r="Q402">
        <f t="shared" si="25"/>
        <v>5.0600000000000023</v>
      </c>
      <c r="R402">
        <f t="shared" si="26"/>
        <v>4.460000000000008</v>
      </c>
      <c r="S402">
        <f t="shared" si="27"/>
        <v>10.950000000000017</v>
      </c>
    </row>
    <row r="403" spans="1:19" x14ac:dyDescent="0.25">
      <c r="A403" t="s">
        <v>137</v>
      </c>
      <c r="B403">
        <v>7</v>
      </c>
      <c r="C403">
        <v>144.6</v>
      </c>
      <c r="D403" t="s">
        <v>297</v>
      </c>
      <c r="E403" t="s">
        <v>298</v>
      </c>
      <c r="F403" t="s">
        <v>298</v>
      </c>
      <c r="G403" t="s">
        <v>298</v>
      </c>
      <c r="H403" t="s">
        <v>299</v>
      </c>
      <c r="I403" t="s">
        <v>300</v>
      </c>
      <c r="J403" s="2">
        <v>0.1</v>
      </c>
      <c r="K403">
        <v>54.587095312337063</v>
      </c>
      <c r="L403">
        <v>143.37</v>
      </c>
      <c r="M403">
        <v>141.66</v>
      </c>
      <c r="N403">
        <v>142.27000000000001</v>
      </c>
      <c r="O403">
        <v>135.63</v>
      </c>
      <c r="P403">
        <f t="shared" si="24"/>
        <v>1.2299999999999898</v>
      </c>
      <c r="Q403">
        <f t="shared" si="25"/>
        <v>2.9399999999999977</v>
      </c>
      <c r="R403">
        <f t="shared" si="26"/>
        <v>2.3299999999999841</v>
      </c>
      <c r="S403">
        <f t="shared" si="27"/>
        <v>8.9699999999999989</v>
      </c>
    </row>
    <row r="404" spans="1:19" x14ac:dyDescent="0.25">
      <c r="A404" t="s">
        <v>141</v>
      </c>
      <c r="B404">
        <v>1</v>
      </c>
      <c r="C404">
        <v>72.599999999999994</v>
      </c>
      <c r="D404" t="s">
        <v>301</v>
      </c>
      <c r="E404" t="s">
        <v>298</v>
      </c>
      <c r="F404" t="s">
        <v>298</v>
      </c>
      <c r="G404" t="s">
        <v>298</v>
      </c>
      <c r="H404" t="s">
        <v>304</v>
      </c>
      <c r="I404" t="s">
        <v>298</v>
      </c>
      <c r="J404" s="2">
        <v>0.26</v>
      </c>
      <c r="K404">
        <v>119.9366245399741</v>
      </c>
      <c r="L404">
        <v>72.86</v>
      </c>
      <c r="M404">
        <v>72.5</v>
      </c>
      <c r="N404">
        <v>72.59</v>
      </c>
      <c r="O404">
        <v>70.290000000000006</v>
      </c>
      <c r="P404">
        <f t="shared" si="24"/>
        <v>0.26000000000000512</v>
      </c>
      <c r="Q404">
        <f t="shared" si="25"/>
        <v>9.9999999999994316E-2</v>
      </c>
      <c r="R404">
        <f t="shared" si="26"/>
        <v>9.9999999999909051E-3</v>
      </c>
      <c r="S404">
        <f t="shared" si="27"/>
        <v>2.3099999999999881</v>
      </c>
    </row>
    <row r="405" spans="1:19" x14ac:dyDescent="0.25">
      <c r="A405" t="s">
        <v>141</v>
      </c>
      <c r="B405">
        <v>2</v>
      </c>
      <c r="C405">
        <v>21.5</v>
      </c>
      <c r="D405" t="s">
        <v>301</v>
      </c>
      <c r="E405" t="s">
        <v>298</v>
      </c>
      <c r="F405" t="s">
        <v>298</v>
      </c>
      <c r="G405" t="s">
        <v>298</v>
      </c>
      <c r="H405" t="s">
        <v>299</v>
      </c>
      <c r="I405" t="s">
        <v>298</v>
      </c>
      <c r="J405" s="2">
        <v>-0.01</v>
      </c>
      <c r="K405">
        <v>173.95481248994619</v>
      </c>
      <c r="L405">
        <v>14.59</v>
      </c>
      <c r="M405">
        <v>15.33</v>
      </c>
      <c r="N405">
        <v>14.99</v>
      </c>
      <c r="O405">
        <v>16.27</v>
      </c>
      <c r="P405">
        <f t="shared" si="24"/>
        <v>6.91</v>
      </c>
      <c r="Q405">
        <f t="shared" si="25"/>
        <v>6.17</v>
      </c>
      <c r="R405">
        <f t="shared" si="26"/>
        <v>6.51</v>
      </c>
      <c r="S405">
        <f t="shared" si="27"/>
        <v>5.23</v>
      </c>
    </row>
    <row r="406" spans="1:19" x14ac:dyDescent="0.25">
      <c r="A406" t="s">
        <v>141</v>
      </c>
      <c r="B406">
        <v>3</v>
      </c>
      <c r="C406">
        <v>53.8</v>
      </c>
      <c r="D406" t="s">
        <v>301</v>
      </c>
      <c r="E406" t="s">
        <v>298</v>
      </c>
      <c r="F406" t="s">
        <v>298</v>
      </c>
      <c r="G406" t="s">
        <v>298</v>
      </c>
      <c r="H406" t="s">
        <v>299</v>
      </c>
      <c r="I406" t="s">
        <v>298</v>
      </c>
      <c r="J406" s="2">
        <v>0.05</v>
      </c>
      <c r="K406">
        <v>138.392787432186</v>
      </c>
      <c r="L406">
        <v>52.95</v>
      </c>
      <c r="M406">
        <v>52.97</v>
      </c>
      <c r="N406">
        <v>52.91</v>
      </c>
      <c r="O406">
        <v>51.83</v>
      </c>
      <c r="P406">
        <f t="shared" si="24"/>
        <v>0.84999999999999432</v>
      </c>
      <c r="Q406">
        <f t="shared" si="25"/>
        <v>0.82999999999999829</v>
      </c>
      <c r="R406">
        <f t="shared" si="26"/>
        <v>0.89000000000000057</v>
      </c>
      <c r="S406">
        <f t="shared" si="27"/>
        <v>1.9699999999999989</v>
      </c>
    </row>
    <row r="407" spans="1:19" x14ac:dyDescent="0.25">
      <c r="A407" t="s">
        <v>144</v>
      </c>
      <c r="B407">
        <v>1</v>
      </c>
      <c r="C407">
        <v>167.2</v>
      </c>
      <c r="D407" t="s">
        <v>297</v>
      </c>
      <c r="E407" t="s">
        <v>302</v>
      </c>
      <c r="F407" t="s">
        <v>298</v>
      </c>
      <c r="G407" t="s">
        <v>298</v>
      </c>
      <c r="H407" t="s">
        <v>299</v>
      </c>
      <c r="I407" t="s">
        <v>300</v>
      </c>
      <c r="J407" s="2">
        <v>0.19</v>
      </c>
      <c r="K407">
        <v>32.39827005213013</v>
      </c>
      <c r="L407">
        <v>167.31</v>
      </c>
      <c r="M407">
        <v>165.14</v>
      </c>
      <c r="N407">
        <v>165.93</v>
      </c>
      <c r="O407">
        <v>157.82</v>
      </c>
      <c r="P407">
        <f t="shared" si="24"/>
        <v>0.11000000000001364</v>
      </c>
      <c r="Q407">
        <f t="shared" si="25"/>
        <v>2.0600000000000023</v>
      </c>
      <c r="R407">
        <f t="shared" si="26"/>
        <v>1.2699999999999818</v>
      </c>
      <c r="S407">
        <f t="shared" si="27"/>
        <v>9.3799999999999955</v>
      </c>
    </row>
    <row r="408" spans="1:19" x14ac:dyDescent="0.25">
      <c r="A408" t="s">
        <v>144</v>
      </c>
      <c r="B408">
        <v>2</v>
      </c>
      <c r="C408">
        <v>99</v>
      </c>
      <c r="D408" t="s">
        <v>297</v>
      </c>
      <c r="E408" t="s">
        <v>298</v>
      </c>
      <c r="F408" t="s">
        <v>298</v>
      </c>
      <c r="G408" t="s">
        <v>298</v>
      </c>
      <c r="H408" t="s">
        <v>299</v>
      </c>
      <c r="I408" t="s">
        <v>300</v>
      </c>
      <c r="J408" s="2">
        <v>0.02</v>
      </c>
      <c r="K408">
        <v>97.675875339612546</v>
      </c>
      <c r="L408">
        <v>96.88</v>
      </c>
      <c r="M408">
        <v>96.06</v>
      </c>
      <c r="N408">
        <v>96.33</v>
      </c>
      <c r="O408">
        <v>92.55</v>
      </c>
      <c r="P408">
        <f t="shared" si="24"/>
        <v>2.1200000000000045</v>
      </c>
      <c r="Q408">
        <f t="shared" si="25"/>
        <v>2.9399999999999977</v>
      </c>
      <c r="R408">
        <f t="shared" si="26"/>
        <v>2.6700000000000017</v>
      </c>
      <c r="S408">
        <f t="shared" si="27"/>
        <v>6.4500000000000028</v>
      </c>
    </row>
    <row r="409" spans="1:19" x14ac:dyDescent="0.25">
      <c r="A409" t="s">
        <v>144</v>
      </c>
      <c r="B409">
        <v>3</v>
      </c>
      <c r="C409">
        <v>162.5</v>
      </c>
      <c r="D409" t="s">
        <v>297</v>
      </c>
      <c r="E409" t="s">
        <v>298</v>
      </c>
      <c r="F409" t="s">
        <v>298</v>
      </c>
      <c r="G409" t="s">
        <v>298</v>
      </c>
      <c r="H409" t="s">
        <v>299</v>
      </c>
      <c r="I409" t="s">
        <v>300</v>
      </c>
      <c r="J409" s="2">
        <v>0.11</v>
      </c>
      <c r="K409">
        <v>39.841946020162737</v>
      </c>
      <c r="L409">
        <v>159.28</v>
      </c>
      <c r="M409">
        <v>157.27000000000001</v>
      </c>
      <c r="N409">
        <v>158</v>
      </c>
      <c r="O409">
        <v>150.38</v>
      </c>
      <c r="P409">
        <f t="shared" si="24"/>
        <v>3.2199999999999989</v>
      </c>
      <c r="Q409">
        <f t="shared" si="25"/>
        <v>5.2299999999999898</v>
      </c>
      <c r="R409">
        <f t="shared" si="26"/>
        <v>4.5</v>
      </c>
      <c r="S409">
        <f t="shared" si="27"/>
        <v>12.120000000000005</v>
      </c>
    </row>
    <row r="410" spans="1:19" x14ac:dyDescent="0.25">
      <c r="A410" t="s">
        <v>144</v>
      </c>
      <c r="B410">
        <v>4</v>
      </c>
      <c r="C410">
        <v>113.4</v>
      </c>
      <c r="D410" t="s">
        <v>297</v>
      </c>
      <c r="E410" t="s">
        <v>298</v>
      </c>
      <c r="F410" t="s">
        <v>298</v>
      </c>
      <c r="G410" t="s">
        <v>298</v>
      </c>
      <c r="H410" t="s">
        <v>299</v>
      </c>
      <c r="I410" t="s">
        <v>298</v>
      </c>
      <c r="J410" s="2">
        <v>-0.03</v>
      </c>
      <c r="K410">
        <v>85.359526223468094</v>
      </c>
      <c r="L410">
        <v>110.17</v>
      </c>
      <c r="M410">
        <v>109.09</v>
      </c>
      <c r="N410">
        <v>109.46</v>
      </c>
      <c r="O410">
        <v>104.86</v>
      </c>
      <c r="P410">
        <f t="shared" si="24"/>
        <v>3.230000000000004</v>
      </c>
      <c r="Q410">
        <f t="shared" si="25"/>
        <v>4.3100000000000023</v>
      </c>
      <c r="R410">
        <f t="shared" si="26"/>
        <v>3.9400000000000119</v>
      </c>
      <c r="S410">
        <f t="shared" si="27"/>
        <v>8.5400000000000063</v>
      </c>
    </row>
    <row r="411" spans="1:19" x14ac:dyDescent="0.25">
      <c r="A411" t="s">
        <v>144</v>
      </c>
      <c r="B411">
        <v>5</v>
      </c>
      <c r="C411">
        <v>128.5</v>
      </c>
      <c r="D411" t="s">
        <v>297</v>
      </c>
      <c r="E411" t="s">
        <v>298</v>
      </c>
      <c r="F411" t="s">
        <v>298</v>
      </c>
      <c r="G411" t="s">
        <v>298</v>
      </c>
      <c r="H411" t="s">
        <v>299</v>
      </c>
      <c r="I411" t="s">
        <v>300</v>
      </c>
      <c r="J411" s="2">
        <v>-0.03</v>
      </c>
      <c r="K411">
        <v>70.516966433879944</v>
      </c>
      <c r="L411">
        <v>126.18</v>
      </c>
      <c r="M411">
        <v>124.8</v>
      </c>
      <c r="N411">
        <v>125.29</v>
      </c>
      <c r="O411">
        <v>119.7</v>
      </c>
      <c r="P411">
        <f t="shared" si="24"/>
        <v>2.3199999999999932</v>
      </c>
      <c r="Q411">
        <f t="shared" si="25"/>
        <v>3.7000000000000028</v>
      </c>
      <c r="R411">
        <f t="shared" si="26"/>
        <v>3.2099999999999937</v>
      </c>
      <c r="S411">
        <f t="shared" si="27"/>
        <v>8.7999999999999972</v>
      </c>
    </row>
    <row r="412" spans="1:19" x14ac:dyDescent="0.25">
      <c r="A412" t="s">
        <v>144</v>
      </c>
      <c r="B412">
        <v>6</v>
      </c>
      <c r="C412">
        <v>135.6</v>
      </c>
      <c r="D412" t="s">
        <v>297</v>
      </c>
      <c r="E412" t="s">
        <v>298</v>
      </c>
      <c r="F412" t="s">
        <v>298</v>
      </c>
      <c r="G412" t="s">
        <v>298</v>
      </c>
      <c r="H412" t="s">
        <v>299</v>
      </c>
      <c r="I412" t="s">
        <v>298</v>
      </c>
      <c r="J412" s="2">
        <v>-0.05</v>
      </c>
      <c r="K412">
        <v>63.753300052035613</v>
      </c>
      <c r="L412">
        <v>133.47999999999999</v>
      </c>
      <c r="M412">
        <v>131.96</v>
      </c>
      <c r="N412">
        <v>132.5</v>
      </c>
      <c r="O412">
        <v>126.47</v>
      </c>
      <c r="P412">
        <f t="shared" si="24"/>
        <v>2.1200000000000045</v>
      </c>
      <c r="Q412">
        <f t="shared" si="25"/>
        <v>3.6399999999999864</v>
      </c>
      <c r="R412">
        <f t="shared" si="26"/>
        <v>3.0999999999999943</v>
      </c>
      <c r="S412">
        <f t="shared" si="27"/>
        <v>9.1299999999999955</v>
      </c>
    </row>
    <row r="413" spans="1:19" x14ac:dyDescent="0.25">
      <c r="A413" t="s">
        <v>144</v>
      </c>
      <c r="B413">
        <v>7</v>
      </c>
      <c r="C413">
        <v>15.4</v>
      </c>
      <c r="D413" t="s">
        <v>301</v>
      </c>
      <c r="E413" t="s">
        <v>302</v>
      </c>
      <c r="F413" t="s">
        <v>298</v>
      </c>
      <c r="G413" t="s">
        <v>298</v>
      </c>
      <c r="H413" t="s">
        <v>299</v>
      </c>
      <c r="I413" t="s">
        <v>298</v>
      </c>
      <c r="J413" s="2">
        <v>-0.01</v>
      </c>
      <c r="K413">
        <v>175.99411642347849</v>
      </c>
      <c r="L413">
        <v>12.39</v>
      </c>
      <c r="M413">
        <v>13.17</v>
      </c>
      <c r="N413">
        <v>12.81</v>
      </c>
      <c r="O413">
        <v>14.23</v>
      </c>
      <c r="P413">
        <f t="shared" si="24"/>
        <v>3.01</v>
      </c>
      <c r="Q413">
        <f t="shared" si="25"/>
        <v>2.2300000000000004</v>
      </c>
      <c r="R413">
        <f t="shared" si="26"/>
        <v>2.59</v>
      </c>
      <c r="S413">
        <f t="shared" si="27"/>
        <v>1.17</v>
      </c>
    </row>
    <row r="414" spans="1:19" x14ac:dyDescent="0.25">
      <c r="A414" t="s">
        <v>144</v>
      </c>
      <c r="B414">
        <v>8</v>
      </c>
      <c r="C414">
        <v>128.30000000000001</v>
      </c>
      <c r="D414" t="s">
        <v>297</v>
      </c>
      <c r="E414" t="s">
        <v>298</v>
      </c>
      <c r="F414" t="s">
        <v>298</v>
      </c>
      <c r="G414" t="s">
        <v>298</v>
      </c>
      <c r="H414" t="s">
        <v>299</v>
      </c>
      <c r="I414" t="s">
        <v>300</v>
      </c>
      <c r="J414" s="2">
        <v>-0.05</v>
      </c>
      <c r="K414">
        <v>64.95772483205964</v>
      </c>
      <c r="L414">
        <v>132.18</v>
      </c>
      <c r="M414">
        <v>130.68</v>
      </c>
      <c r="N414">
        <v>131.21</v>
      </c>
      <c r="O414">
        <v>125.26</v>
      </c>
      <c r="P414">
        <f t="shared" si="24"/>
        <v>3.8799999999999955</v>
      </c>
      <c r="Q414">
        <f t="shared" si="25"/>
        <v>2.3799999999999955</v>
      </c>
      <c r="R414">
        <f t="shared" si="26"/>
        <v>2.9099999999999966</v>
      </c>
      <c r="S414">
        <f t="shared" si="27"/>
        <v>3.0400000000000063</v>
      </c>
    </row>
    <row r="415" spans="1:19" x14ac:dyDescent="0.25">
      <c r="A415" t="s">
        <v>144</v>
      </c>
      <c r="B415">
        <v>9</v>
      </c>
      <c r="C415">
        <v>114.3</v>
      </c>
      <c r="D415" t="s">
        <v>297</v>
      </c>
      <c r="E415" t="s">
        <v>298</v>
      </c>
      <c r="F415" t="s">
        <v>298</v>
      </c>
      <c r="G415" t="s">
        <v>298</v>
      </c>
      <c r="H415" t="s">
        <v>299</v>
      </c>
      <c r="I415" t="s">
        <v>300</v>
      </c>
      <c r="J415" s="2">
        <v>-0.02</v>
      </c>
      <c r="K415">
        <v>88.677579601989507</v>
      </c>
      <c r="L415">
        <v>106.59</v>
      </c>
      <c r="M415">
        <v>105.58</v>
      </c>
      <c r="N415">
        <v>105.92</v>
      </c>
      <c r="O415">
        <v>101.54</v>
      </c>
      <c r="P415">
        <f t="shared" si="24"/>
        <v>7.7099999999999937</v>
      </c>
      <c r="Q415">
        <f t="shared" si="25"/>
        <v>8.7199999999999989</v>
      </c>
      <c r="R415">
        <f t="shared" si="26"/>
        <v>8.3799999999999955</v>
      </c>
      <c r="S415">
        <f t="shared" si="27"/>
        <v>12.759999999999991</v>
      </c>
    </row>
    <row r="416" spans="1:19" x14ac:dyDescent="0.25">
      <c r="A416" t="s">
        <v>144</v>
      </c>
      <c r="B416">
        <v>10</v>
      </c>
      <c r="C416">
        <v>160.30000000000001</v>
      </c>
      <c r="D416" t="s">
        <v>297</v>
      </c>
      <c r="E416" t="s">
        <v>298</v>
      </c>
      <c r="F416" t="s">
        <v>298</v>
      </c>
      <c r="G416" t="s">
        <v>298</v>
      </c>
      <c r="H416" t="s">
        <v>299</v>
      </c>
      <c r="I416" t="s">
        <v>300</v>
      </c>
      <c r="J416" s="2">
        <v>0.12</v>
      </c>
      <c r="K416">
        <v>41.03033843026288</v>
      </c>
      <c r="L416">
        <v>157.99</v>
      </c>
      <c r="M416">
        <v>156.01</v>
      </c>
      <c r="N416">
        <v>156.72999999999999</v>
      </c>
      <c r="O416">
        <v>149.19</v>
      </c>
      <c r="P416">
        <f t="shared" si="24"/>
        <v>2.3100000000000023</v>
      </c>
      <c r="Q416">
        <f t="shared" si="25"/>
        <v>4.2900000000000205</v>
      </c>
      <c r="R416">
        <f t="shared" si="26"/>
        <v>3.5700000000000216</v>
      </c>
      <c r="S416">
        <f t="shared" si="27"/>
        <v>11.110000000000014</v>
      </c>
    </row>
    <row r="417" spans="1:19" x14ac:dyDescent="0.25">
      <c r="A417" t="s">
        <v>144</v>
      </c>
      <c r="B417">
        <v>11</v>
      </c>
      <c r="C417">
        <v>114.3</v>
      </c>
      <c r="D417" t="s">
        <v>297</v>
      </c>
      <c r="E417" t="s">
        <v>298</v>
      </c>
      <c r="F417" t="s">
        <v>298</v>
      </c>
      <c r="G417" t="s">
        <v>298</v>
      </c>
      <c r="H417" t="s">
        <v>299</v>
      </c>
      <c r="I417" t="s">
        <v>300</v>
      </c>
      <c r="J417" s="2">
        <v>-0.02</v>
      </c>
      <c r="K417">
        <v>79.880918729758392</v>
      </c>
      <c r="L417">
        <v>116.08</v>
      </c>
      <c r="M417">
        <v>114.89</v>
      </c>
      <c r="N417">
        <v>115.3</v>
      </c>
      <c r="O417">
        <v>110.34</v>
      </c>
      <c r="P417">
        <f t="shared" si="24"/>
        <v>1.7800000000000011</v>
      </c>
      <c r="Q417">
        <f t="shared" si="25"/>
        <v>0.59000000000000341</v>
      </c>
      <c r="R417">
        <f t="shared" si="26"/>
        <v>1</v>
      </c>
      <c r="S417">
        <f t="shared" si="27"/>
        <v>3.9599999999999937</v>
      </c>
    </row>
    <row r="418" spans="1:19" x14ac:dyDescent="0.25">
      <c r="A418" t="s">
        <v>144</v>
      </c>
      <c r="B418">
        <v>12</v>
      </c>
      <c r="C418">
        <v>128.30000000000001</v>
      </c>
      <c r="D418" t="s">
        <v>297</v>
      </c>
      <c r="E418" t="s">
        <v>298</v>
      </c>
      <c r="F418" t="s">
        <v>298</v>
      </c>
      <c r="G418" t="s">
        <v>298</v>
      </c>
      <c r="H418" t="s">
        <v>299</v>
      </c>
      <c r="I418" t="s">
        <v>300</v>
      </c>
      <c r="J418" s="2">
        <v>-0.05</v>
      </c>
      <c r="K418">
        <v>73.681086495217514</v>
      </c>
      <c r="L418">
        <v>122.77</v>
      </c>
      <c r="M418">
        <v>121.45</v>
      </c>
      <c r="N418">
        <v>121.91</v>
      </c>
      <c r="O418">
        <v>116.54</v>
      </c>
      <c r="P418">
        <f t="shared" si="24"/>
        <v>5.5300000000000153</v>
      </c>
      <c r="Q418">
        <f t="shared" si="25"/>
        <v>6.8500000000000085</v>
      </c>
      <c r="R418">
        <f t="shared" si="26"/>
        <v>6.3900000000000148</v>
      </c>
      <c r="S418">
        <f t="shared" si="27"/>
        <v>11.760000000000005</v>
      </c>
    </row>
    <row r="419" spans="1:19" x14ac:dyDescent="0.25">
      <c r="A419" t="s">
        <v>144</v>
      </c>
      <c r="B419">
        <v>13</v>
      </c>
      <c r="C419">
        <v>55.3</v>
      </c>
      <c r="D419" t="s">
        <v>301</v>
      </c>
      <c r="E419" t="s">
        <v>298</v>
      </c>
      <c r="F419" t="s">
        <v>298</v>
      </c>
      <c r="G419" t="s">
        <v>298</v>
      </c>
      <c r="H419" t="s">
        <v>299</v>
      </c>
      <c r="I419" t="s">
        <v>298</v>
      </c>
      <c r="J419" s="2">
        <v>0.08</v>
      </c>
      <c r="K419">
        <v>139.20322570470779</v>
      </c>
      <c r="L419">
        <v>52.08</v>
      </c>
      <c r="M419">
        <v>52.11</v>
      </c>
      <c r="N419">
        <v>52.04</v>
      </c>
      <c r="O419">
        <v>51.02</v>
      </c>
      <c r="P419">
        <f t="shared" si="24"/>
        <v>3.2199999999999989</v>
      </c>
      <c r="Q419">
        <f t="shared" si="25"/>
        <v>3.1899999999999977</v>
      </c>
      <c r="R419">
        <f t="shared" si="26"/>
        <v>3.259999999999998</v>
      </c>
      <c r="S419">
        <f t="shared" si="27"/>
        <v>4.279999999999994</v>
      </c>
    </row>
    <row r="420" spans="1:19" x14ac:dyDescent="0.25">
      <c r="A420" t="s">
        <v>148</v>
      </c>
      <c r="B420">
        <v>1</v>
      </c>
      <c r="C420">
        <v>138.30000000000001</v>
      </c>
      <c r="D420" t="s">
        <v>297</v>
      </c>
      <c r="E420" t="s">
        <v>302</v>
      </c>
      <c r="F420" t="s">
        <v>298</v>
      </c>
      <c r="G420" t="s">
        <v>298</v>
      </c>
      <c r="H420" t="s">
        <v>299</v>
      </c>
      <c r="I420" t="s">
        <v>300</v>
      </c>
      <c r="J420" s="2">
        <v>0</v>
      </c>
      <c r="K420">
        <v>55.533944240697132</v>
      </c>
      <c r="L420">
        <v>142.35</v>
      </c>
      <c r="M420">
        <v>140.66</v>
      </c>
      <c r="N420">
        <v>141.26</v>
      </c>
      <c r="O420">
        <v>134.69</v>
      </c>
      <c r="P420">
        <f t="shared" si="24"/>
        <v>4.0499999999999829</v>
      </c>
      <c r="Q420">
        <f t="shared" si="25"/>
        <v>2.3599999999999852</v>
      </c>
      <c r="R420">
        <f t="shared" si="26"/>
        <v>2.9599999999999795</v>
      </c>
      <c r="S420">
        <f t="shared" si="27"/>
        <v>3.6100000000000136</v>
      </c>
    </row>
    <row r="421" spans="1:19" x14ac:dyDescent="0.25">
      <c r="A421" t="s">
        <v>148</v>
      </c>
      <c r="B421">
        <v>2</v>
      </c>
      <c r="C421">
        <v>125</v>
      </c>
      <c r="D421" t="s">
        <v>297</v>
      </c>
      <c r="E421" t="s">
        <v>298</v>
      </c>
      <c r="F421" t="s">
        <v>298</v>
      </c>
      <c r="G421" t="s">
        <v>298</v>
      </c>
      <c r="H421" t="s">
        <v>299</v>
      </c>
      <c r="I421" t="s">
        <v>300</v>
      </c>
      <c r="J421" s="2">
        <v>-0.05</v>
      </c>
      <c r="K421">
        <v>74.53762572024327</v>
      </c>
      <c r="L421">
        <v>121.84</v>
      </c>
      <c r="M421">
        <v>120.55</v>
      </c>
      <c r="N421">
        <v>121</v>
      </c>
      <c r="O421">
        <v>115.68</v>
      </c>
      <c r="P421">
        <f t="shared" si="24"/>
        <v>3.1599999999999966</v>
      </c>
      <c r="Q421">
        <f t="shared" si="25"/>
        <v>4.4500000000000028</v>
      </c>
      <c r="R421">
        <f t="shared" si="26"/>
        <v>4</v>
      </c>
      <c r="S421">
        <f t="shared" si="27"/>
        <v>9.3199999999999932</v>
      </c>
    </row>
    <row r="422" spans="1:19" x14ac:dyDescent="0.25">
      <c r="A422" t="s">
        <v>148</v>
      </c>
      <c r="B422">
        <v>3</v>
      </c>
      <c r="C422">
        <v>124.7</v>
      </c>
      <c r="D422" t="s">
        <v>297</v>
      </c>
      <c r="E422" t="s">
        <v>298</v>
      </c>
      <c r="F422" t="s">
        <v>298</v>
      </c>
      <c r="G422" t="s">
        <v>298</v>
      </c>
      <c r="H422" t="s">
        <v>299</v>
      </c>
      <c r="I422" t="s">
        <v>300</v>
      </c>
      <c r="J422" s="2">
        <v>-0.05</v>
      </c>
      <c r="K422">
        <v>75.545229729316546</v>
      </c>
      <c r="L422">
        <v>120.76</v>
      </c>
      <c r="M422">
        <v>119.48</v>
      </c>
      <c r="N422">
        <v>119.92</v>
      </c>
      <c r="O422">
        <v>114.68</v>
      </c>
      <c r="P422">
        <f t="shared" si="24"/>
        <v>3.9399999999999977</v>
      </c>
      <c r="Q422">
        <f t="shared" si="25"/>
        <v>5.2199999999999989</v>
      </c>
      <c r="R422">
        <f t="shared" si="26"/>
        <v>4.7800000000000011</v>
      </c>
      <c r="S422">
        <f t="shared" si="27"/>
        <v>10.019999999999996</v>
      </c>
    </row>
    <row r="423" spans="1:19" x14ac:dyDescent="0.25">
      <c r="A423" t="s">
        <v>148</v>
      </c>
      <c r="B423">
        <v>4</v>
      </c>
      <c r="C423">
        <v>138.6</v>
      </c>
      <c r="D423" t="s">
        <v>297</v>
      </c>
      <c r="E423" t="s">
        <v>302</v>
      </c>
      <c r="F423" t="s">
        <v>298</v>
      </c>
      <c r="G423" t="s">
        <v>298</v>
      </c>
      <c r="H423" t="s">
        <v>299</v>
      </c>
      <c r="I423" t="s">
        <v>300</v>
      </c>
      <c r="J423" s="2">
        <v>0.01</v>
      </c>
      <c r="K423">
        <v>51.599913818329142</v>
      </c>
      <c r="L423">
        <v>146.59</v>
      </c>
      <c r="M423">
        <v>144.82</v>
      </c>
      <c r="N423">
        <v>145.46</v>
      </c>
      <c r="O423">
        <v>138.62</v>
      </c>
      <c r="P423">
        <f t="shared" si="24"/>
        <v>7.9900000000000091</v>
      </c>
      <c r="Q423">
        <f t="shared" si="25"/>
        <v>6.2199999999999989</v>
      </c>
      <c r="R423">
        <f t="shared" si="26"/>
        <v>6.8600000000000136</v>
      </c>
      <c r="S423">
        <f t="shared" si="27"/>
        <v>2.0000000000010232E-2</v>
      </c>
    </row>
    <row r="424" spans="1:19" x14ac:dyDescent="0.25">
      <c r="A424" t="s">
        <v>148</v>
      </c>
      <c r="B424">
        <v>5</v>
      </c>
      <c r="C424">
        <v>15.3</v>
      </c>
      <c r="D424" t="s">
        <v>301</v>
      </c>
      <c r="E424" t="s">
        <v>298</v>
      </c>
      <c r="F424" t="s">
        <v>298</v>
      </c>
      <c r="G424" t="s">
        <v>298</v>
      </c>
      <c r="H424" t="s">
        <v>299</v>
      </c>
      <c r="I424" t="s">
        <v>298</v>
      </c>
      <c r="J424" s="2">
        <v>-0.03</v>
      </c>
      <c r="K424">
        <v>174.1625778430874</v>
      </c>
      <c r="L424">
        <v>14.36</v>
      </c>
      <c r="M424">
        <v>15.11</v>
      </c>
      <c r="N424">
        <v>14.77</v>
      </c>
      <c r="O424">
        <v>16.059999999999999</v>
      </c>
      <c r="P424">
        <f t="shared" si="24"/>
        <v>0.94000000000000128</v>
      </c>
      <c r="Q424">
        <f t="shared" si="25"/>
        <v>0.19000000000000128</v>
      </c>
      <c r="R424">
        <f t="shared" si="26"/>
        <v>0.53000000000000114</v>
      </c>
      <c r="S424">
        <f t="shared" si="27"/>
        <v>0.75999999999999801</v>
      </c>
    </row>
    <row r="425" spans="1:19" x14ac:dyDescent="0.25">
      <c r="A425" t="s">
        <v>148</v>
      </c>
      <c r="B425">
        <v>6</v>
      </c>
      <c r="C425">
        <v>28.9</v>
      </c>
      <c r="D425" t="s">
        <v>301</v>
      </c>
      <c r="E425" t="s">
        <v>298</v>
      </c>
      <c r="F425" t="s">
        <v>298</v>
      </c>
      <c r="G425" t="s">
        <v>298</v>
      </c>
      <c r="H425" t="s">
        <v>299</v>
      </c>
      <c r="I425" t="s">
        <v>298</v>
      </c>
      <c r="J425" s="2">
        <v>0.04</v>
      </c>
      <c r="K425">
        <v>159.6842523975557</v>
      </c>
      <c r="L425">
        <v>29.98</v>
      </c>
      <c r="M425">
        <v>30.43</v>
      </c>
      <c r="N425">
        <v>30.2</v>
      </c>
      <c r="O425">
        <v>30.54</v>
      </c>
      <c r="P425">
        <f t="shared" si="24"/>
        <v>1.0800000000000018</v>
      </c>
      <c r="Q425">
        <f t="shared" si="25"/>
        <v>1.5300000000000011</v>
      </c>
      <c r="R425">
        <f t="shared" si="26"/>
        <v>1.3000000000000007</v>
      </c>
      <c r="S425">
        <f t="shared" si="27"/>
        <v>1.6400000000000006</v>
      </c>
    </row>
    <row r="426" spans="1:19" x14ac:dyDescent="0.25">
      <c r="A426" t="s">
        <v>148</v>
      </c>
      <c r="B426">
        <v>7</v>
      </c>
      <c r="C426">
        <v>150.6</v>
      </c>
      <c r="D426" t="s">
        <v>297</v>
      </c>
      <c r="E426" t="s">
        <v>298</v>
      </c>
      <c r="F426" t="s">
        <v>298</v>
      </c>
      <c r="G426" t="s">
        <v>298</v>
      </c>
      <c r="H426" t="s">
        <v>299</v>
      </c>
      <c r="I426" t="s">
        <v>300</v>
      </c>
      <c r="J426" s="2">
        <v>0.11</v>
      </c>
      <c r="K426">
        <v>49.748208072163138</v>
      </c>
      <c r="L426">
        <v>148.59</v>
      </c>
      <c r="M426">
        <v>146.78</v>
      </c>
      <c r="N426">
        <v>147.43</v>
      </c>
      <c r="O426">
        <v>140.47</v>
      </c>
      <c r="P426">
        <f t="shared" si="24"/>
        <v>2.0099999999999909</v>
      </c>
      <c r="Q426">
        <f t="shared" si="25"/>
        <v>3.8199999999999932</v>
      </c>
      <c r="R426">
        <f t="shared" si="26"/>
        <v>3.1699999999999875</v>
      </c>
      <c r="S426">
        <f t="shared" si="27"/>
        <v>10.129999999999995</v>
      </c>
    </row>
    <row r="427" spans="1:19" x14ac:dyDescent="0.25">
      <c r="A427" t="s">
        <v>148</v>
      </c>
      <c r="B427">
        <v>8</v>
      </c>
      <c r="C427">
        <v>109.2</v>
      </c>
      <c r="D427" t="s">
        <v>297</v>
      </c>
      <c r="E427" t="s">
        <v>298</v>
      </c>
      <c r="F427" t="s">
        <v>298</v>
      </c>
      <c r="G427" t="s">
        <v>298</v>
      </c>
      <c r="H427" t="s">
        <v>299</v>
      </c>
      <c r="I427" t="s">
        <v>300</v>
      </c>
      <c r="J427" s="2">
        <v>-0.02</v>
      </c>
      <c r="K427">
        <v>86.121947629799251</v>
      </c>
      <c r="L427">
        <v>109.35</v>
      </c>
      <c r="M427">
        <v>108.29</v>
      </c>
      <c r="N427">
        <v>108.65</v>
      </c>
      <c r="O427">
        <v>104.1</v>
      </c>
      <c r="P427">
        <f t="shared" si="24"/>
        <v>0.14999999999999147</v>
      </c>
      <c r="Q427">
        <f t="shared" si="25"/>
        <v>0.90999999999999659</v>
      </c>
      <c r="R427">
        <f t="shared" si="26"/>
        <v>0.54999999999999716</v>
      </c>
      <c r="S427">
        <f t="shared" si="27"/>
        <v>5.1000000000000085</v>
      </c>
    </row>
    <row r="428" spans="1:19" x14ac:dyDescent="0.25">
      <c r="A428" t="s">
        <v>148</v>
      </c>
      <c r="B428">
        <v>9</v>
      </c>
      <c r="C428">
        <v>114.4</v>
      </c>
      <c r="D428" t="s">
        <v>297</v>
      </c>
      <c r="E428" t="s">
        <v>298</v>
      </c>
      <c r="F428" t="s">
        <v>298</v>
      </c>
      <c r="G428" t="s">
        <v>298</v>
      </c>
      <c r="H428" t="s">
        <v>299</v>
      </c>
      <c r="I428" t="s">
        <v>300</v>
      </c>
      <c r="J428" s="2">
        <v>-0.01</v>
      </c>
      <c r="K428">
        <v>80.634862428557014</v>
      </c>
      <c r="L428">
        <v>115.27</v>
      </c>
      <c r="M428">
        <v>114.09</v>
      </c>
      <c r="N428">
        <v>114.5</v>
      </c>
      <c r="O428">
        <v>109.59</v>
      </c>
      <c r="P428">
        <f t="shared" si="24"/>
        <v>0.86999999999999034</v>
      </c>
      <c r="Q428">
        <f t="shared" si="25"/>
        <v>0.31000000000000227</v>
      </c>
      <c r="R428">
        <f t="shared" si="26"/>
        <v>9.9999999999994316E-2</v>
      </c>
      <c r="S428">
        <f t="shared" si="27"/>
        <v>4.8100000000000023</v>
      </c>
    </row>
    <row r="429" spans="1:19" x14ac:dyDescent="0.25">
      <c r="A429" t="s">
        <v>148</v>
      </c>
      <c r="B429">
        <v>10</v>
      </c>
      <c r="C429">
        <v>146.1</v>
      </c>
      <c r="D429" t="s">
        <v>297</v>
      </c>
      <c r="E429" t="s">
        <v>298</v>
      </c>
      <c r="F429" t="s">
        <v>298</v>
      </c>
      <c r="G429" t="s">
        <v>298</v>
      </c>
      <c r="H429" t="s">
        <v>299</v>
      </c>
      <c r="I429" t="s">
        <v>300</v>
      </c>
      <c r="J429" s="2">
        <v>0.1</v>
      </c>
      <c r="K429">
        <v>52.166933628011087</v>
      </c>
      <c r="L429">
        <v>145.97999999999999</v>
      </c>
      <c r="M429">
        <v>144.22</v>
      </c>
      <c r="N429">
        <v>144.85</v>
      </c>
      <c r="O429">
        <v>138.05000000000001</v>
      </c>
      <c r="P429">
        <f t="shared" si="24"/>
        <v>0.12000000000000455</v>
      </c>
      <c r="Q429">
        <f t="shared" si="25"/>
        <v>1.8799999999999955</v>
      </c>
      <c r="R429">
        <f t="shared" si="26"/>
        <v>1.25</v>
      </c>
      <c r="S429">
        <f t="shared" si="27"/>
        <v>8.0499999999999829</v>
      </c>
    </row>
    <row r="430" spans="1:19" x14ac:dyDescent="0.25">
      <c r="A430" t="s">
        <v>148</v>
      </c>
      <c r="B430">
        <v>11</v>
      </c>
      <c r="C430">
        <v>9.9</v>
      </c>
      <c r="D430" t="s">
        <v>301</v>
      </c>
      <c r="E430" t="s">
        <v>298</v>
      </c>
      <c r="F430" t="s">
        <v>298</v>
      </c>
      <c r="G430" t="s">
        <v>298</v>
      </c>
      <c r="H430" t="s">
        <v>299</v>
      </c>
      <c r="I430" t="s">
        <v>298</v>
      </c>
      <c r="J430" s="2">
        <v>-0.01</v>
      </c>
      <c r="K430">
        <v>178.91402282206059</v>
      </c>
      <c r="L430">
        <v>9.24</v>
      </c>
      <c r="M430">
        <v>10.08</v>
      </c>
      <c r="N430">
        <v>9.6999999999999993</v>
      </c>
      <c r="O430">
        <v>11.31</v>
      </c>
      <c r="P430">
        <f t="shared" si="24"/>
        <v>0.66000000000000014</v>
      </c>
      <c r="Q430">
        <f t="shared" si="25"/>
        <v>0.17999999999999972</v>
      </c>
      <c r="R430">
        <f t="shared" si="26"/>
        <v>0.20000000000000107</v>
      </c>
      <c r="S430">
        <f t="shared" si="27"/>
        <v>1.4100000000000001</v>
      </c>
    </row>
    <row r="431" spans="1:19" x14ac:dyDescent="0.25">
      <c r="A431" t="s">
        <v>148</v>
      </c>
      <c r="B431">
        <v>12</v>
      </c>
      <c r="C431">
        <v>11.3</v>
      </c>
      <c r="D431" t="s">
        <v>301</v>
      </c>
      <c r="E431" t="s">
        <v>298</v>
      </c>
      <c r="F431" t="s">
        <v>298</v>
      </c>
      <c r="G431" t="s">
        <v>298</v>
      </c>
      <c r="H431" t="s">
        <v>299</v>
      </c>
      <c r="I431" t="s">
        <v>298</v>
      </c>
      <c r="J431" s="2">
        <v>-0.04</v>
      </c>
      <c r="K431">
        <v>180.17654530828941</v>
      </c>
      <c r="L431">
        <v>7.87</v>
      </c>
      <c r="M431">
        <v>8.75</v>
      </c>
      <c r="N431">
        <v>8.35</v>
      </c>
      <c r="O431">
        <v>10.050000000000001</v>
      </c>
      <c r="P431">
        <f t="shared" si="24"/>
        <v>3.4300000000000006</v>
      </c>
      <c r="Q431">
        <f t="shared" si="25"/>
        <v>2.5500000000000007</v>
      </c>
      <c r="R431">
        <f t="shared" si="26"/>
        <v>2.9500000000000011</v>
      </c>
      <c r="S431">
        <f t="shared" si="27"/>
        <v>1.25</v>
      </c>
    </row>
    <row r="432" spans="1:19" x14ac:dyDescent="0.25">
      <c r="A432" t="s">
        <v>152</v>
      </c>
      <c r="B432">
        <v>2</v>
      </c>
      <c r="C432">
        <v>152.80000000000001</v>
      </c>
      <c r="D432" t="s">
        <v>297</v>
      </c>
      <c r="E432" t="s">
        <v>298</v>
      </c>
      <c r="F432" t="s">
        <v>298</v>
      </c>
      <c r="G432" t="s">
        <v>298</v>
      </c>
      <c r="H432" t="s">
        <v>299</v>
      </c>
      <c r="I432" t="s">
        <v>300</v>
      </c>
      <c r="J432" s="2">
        <v>0.35</v>
      </c>
      <c r="K432">
        <v>51.370700254995157</v>
      </c>
      <c r="L432">
        <v>146.84</v>
      </c>
      <c r="M432">
        <v>145.06</v>
      </c>
      <c r="N432">
        <v>145.69999999999999</v>
      </c>
      <c r="O432">
        <v>138.85</v>
      </c>
      <c r="P432">
        <f t="shared" si="24"/>
        <v>5.960000000000008</v>
      </c>
      <c r="Q432">
        <f t="shared" si="25"/>
        <v>7.7400000000000091</v>
      </c>
      <c r="R432">
        <f t="shared" si="26"/>
        <v>7.1000000000000227</v>
      </c>
      <c r="S432">
        <f t="shared" si="27"/>
        <v>13.950000000000017</v>
      </c>
    </row>
    <row r="433" spans="1:19" x14ac:dyDescent="0.25">
      <c r="A433" t="s">
        <v>152</v>
      </c>
      <c r="B433">
        <v>4</v>
      </c>
      <c r="C433">
        <v>144.4</v>
      </c>
      <c r="D433" t="s">
        <v>297</v>
      </c>
      <c r="E433" t="s">
        <v>298</v>
      </c>
      <c r="F433" t="s">
        <v>298</v>
      </c>
      <c r="G433" t="s">
        <v>298</v>
      </c>
      <c r="H433" t="s">
        <v>299</v>
      </c>
      <c r="I433" t="s">
        <v>300</v>
      </c>
      <c r="J433" s="2">
        <v>0.16</v>
      </c>
      <c r="K433">
        <v>59.057366341196413</v>
      </c>
      <c r="L433">
        <v>138.54</v>
      </c>
      <c r="M433">
        <v>136.93</v>
      </c>
      <c r="N433">
        <v>137.51</v>
      </c>
      <c r="O433">
        <v>131.16</v>
      </c>
      <c r="P433">
        <f t="shared" si="24"/>
        <v>5.8600000000000136</v>
      </c>
      <c r="Q433">
        <f t="shared" si="25"/>
        <v>7.4699999999999989</v>
      </c>
      <c r="R433">
        <f t="shared" si="26"/>
        <v>6.8900000000000148</v>
      </c>
      <c r="S433">
        <f t="shared" si="27"/>
        <v>13.240000000000009</v>
      </c>
    </row>
    <row r="434" spans="1:19" x14ac:dyDescent="0.25">
      <c r="A434" t="s">
        <v>152</v>
      </c>
      <c r="B434">
        <v>6</v>
      </c>
      <c r="C434">
        <v>126.1</v>
      </c>
      <c r="D434" t="s">
        <v>297</v>
      </c>
      <c r="E434" t="s">
        <v>298</v>
      </c>
      <c r="F434" t="s">
        <v>298</v>
      </c>
      <c r="G434" t="s">
        <v>298</v>
      </c>
      <c r="H434" t="s">
        <v>299</v>
      </c>
      <c r="I434" t="s">
        <v>300</v>
      </c>
      <c r="J434" s="2">
        <v>0.02</v>
      </c>
      <c r="K434">
        <v>72.293688755305439</v>
      </c>
      <c r="L434">
        <v>124.26</v>
      </c>
      <c r="M434">
        <v>122.92</v>
      </c>
      <c r="N434">
        <v>123.39</v>
      </c>
      <c r="O434">
        <v>117.93</v>
      </c>
      <c r="P434">
        <f t="shared" si="24"/>
        <v>1.8399999999999892</v>
      </c>
      <c r="Q434">
        <f t="shared" si="25"/>
        <v>3.1799999999999926</v>
      </c>
      <c r="R434">
        <f t="shared" si="26"/>
        <v>2.7099999999999937</v>
      </c>
      <c r="S434">
        <f t="shared" si="27"/>
        <v>8.1699999999999875</v>
      </c>
    </row>
    <row r="435" spans="1:19" x14ac:dyDescent="0.25">
      <c r="A435" t="s">
        <v>152</v>
      </c>
      <c r="B435">
        <v>7</v>
      </c>
      <c r="C435">
        <v>137.6</v>
      </c>
      <c r="D435" t="s">
        <v>297</v>
      </c>
      <c r="E435" t="s">
        <v>298</v>
      </c>
      <c r="F435" t="s">
        <v>298</v>
      </c>
      <c r="G435" t="s">
        <v>298</v>
      </c>
      <c r="H435" t="s">
        <v>299</v>
      </c>
      <c r="I435" t="s">
        <v>300</v>
      </c>
      <c r="J435" s="2">
        <v>7.0000000000000007E-2</v>
      </c>
      <c r="K435">
        <v>60.035098268511753</v>
      </c>
      <c r="L435">
        <v>137.49</v>
      </c>
      <c r="M435">
        <v>135.88999999999999</v>
      </c>
      <c r="N435">
        <v>136.46</v>
      </c>
      <c r="O435">
        <v>130.19</v>
      </c>
      <c r="P435">
        <f t="shared" si="24"/>
        <v>0.10999999999998522</v>
      </c>
      <c r="Q435">
        <f t="shared" si="25"/>
        <v>1.710000000000008</v>
      </c>
      <c r="R435">
        <f t="shared" si="26"/>
        <v>1.1399999999999864</v>
      </c>
      <c r="S435">
        <f t="shared" si="27"/>
        <v>7.4099999999999966</v>
      </c>
    </row>
    <row r="436" spans="1:19" x14ac:dyDescent="0.25">
      <c r="A436" t="s">
        <v>152</v>
      </c>
      <c r="B436">
        <v>8</v>
      </c>
      <c r="C436">
        <v>125</v>
      </c>
      <c r="D436" t="s">
        <v>297</v>
      </c>
      <c r="E436" t="s">
        <v>298</v>
      </c>
      <c r="F436" t="s">
        <v>298</v>
      </c>
      <c r="G436" t="s">
        <v>298</v>
      </c>
      <c r="H436" t="s">
        <v>299</v>
      </c>
      <c r="I436" t="s">
        <v>300</v>
      </c>
      <c r="J436" s="2">
        <v>-0.05</v>
      </c>
      <c r="K436">
        <v>75.499050313710285</v>
      </c>
      <c r="L436">
        <v>120.81</v>
      </c>
      <c r="M436">
        <v>119.53</v>
      </c>
      <c r="N436">
        <v>119.97</v>
      </c>
      <c r="O436">
        <v>114.72</v>
      </c>
      <c r="P436">
        <f t="shared" si="24"/>
        <v>4.1899999999999977</v>
      </c>
      <c r="Q436">
        <f t="shared" si="25"/>
        <v>5.4699999999999989</v>
      </c>
      <c r="R436">
        <f t="shared" si="26"/>
        <v>5.0300000000000011</v>
      </c>
      <c r="S436">
        <f t="shared" si="27"/>
        <v>10.280000000000001</v>
      </c>
    </row>
    <row r="437" spans="1:19" x14ac:dyDescent="0.25">
      <c r="A437" t="s">
        <v>152</v>
      </c>
      <c r="B437">
        <v>9</v>
      </c>
      <c r="C437">
        <v>128.4</v>
      </c>
      <c r="D437" t="s">
        <v>297</v>
      </c>
      <c r="E437" t="s">
        <v>298</v>
      </c>
      <c r="F437" t="s">
        <v>298</v>
      </c>
      <c r="G437" t="s">
        <v>298</v>
      </c>
      <c r="H437" t="s">
        <v>299</v>
      </c>
      <c r="I437" t="s">
        <v>300</v>
      </c>
      <c r="J437" s="2">
        <v>-0.06</v>
      </c>
      <c r="K437">
        <v>70.104856607672318</v>
      </c>
      <c r="L437">
        <v>126.63</v>
      </c>
      <c r="M437">
        <v>125.24</v>
      </c>
      <c r="N437">
        <v>125.73</v>
      </c>
      <c r="O437">
        <v>120.12</v>
      </c>
      <c r="P437">
        <f t="shared" si="24"/>
        <v>1.7700000000000102</v>
      </c>
      <c r="Q437">
        <f t="shared" si="25"/>
        <v>3.1600000000000108</v>
      </c>
      <c r="R437">
        <f t="shared" si="26"/>
        <v>2.6700000000000017</v>
      </c>
      <c r="S437">
        <f t="shared" si="27"/>
        <v>8.2800000000000011</v>
      </c>
    </row>
    <row r="438" spans="1:19" x14ac:dyDescent="0.25">
      <c r="A438" t="s">
        <v>152</v>
      </c>
      <c r="B438">
        <v>10</v>
      </c>
      <c r="C438">
        <v>129.9</v>
      </c>
      <c r="D438" t="s">
        <v>297</v>
      </c>
      <c r="E438" t="s">
        <v>298</v>
      </c>
      <c r="F438" t="s">
        <v>298</v>
      </c>
      <c r="G438" t="s">
        <v>298</v>
      </c>
      <c r="H438" t="s">
        <v>299</v>
      </c>
      <c r="I438" t="s">
        <v>300</v>
      </c>
      <c r="J438" s="2">
        <v>-0.06</v>
      </c>
      <c r="K438">
        <v>69.095973006822618</v>
      </c>
      <c r="L438">
        <v>127.71</v>
      </c>
      <c r="M438">
        <v>126.31</v>
      </c>
      <c r="N438">
        <v>126.8</v>
      </c>
      <c r="O438">
        <v>121.13</v>
      </c>
      <c r="P438">
        <f t="shared" si="24"/>
        <v>2.1900000000000119</v>
      </c>
      <c r="Q438">
        <f t="shared" si="25"/>
        <v>3.5900000000000034</v>
      </c>
      <c r="R438">
        <f t="shared" si="26"/>
        <v>3.1000000000000085</v>
      </c>
      <c r="S438">
        <f t="shared" si="27"/>
        <v>8.7700000000000102</v>
      </c>
    </row>
    <row r="439" spans="1:19" x14ac:dyDescent="0.25">
      <c r="A439" t="s">
        <v>152</v>
      </c>
      <c r="B439">
        <v>11</v>
      </c>
      <c r="C439">
        <v>128.4</v>
      </c>
      <c r="D439" t="s">
        <v>297</v>
      </c>
      <c r="E439" t="s">
        <v>298</v>
      </c>
      <c r="F439" t="s">
        <v>298</v>
      </c>
      <c r="G439" t="s">
        <v>298</v>
      </c>
      <c r="H439" t="s">
        <v>299</v>
      </c>
      <c r="I439" t="s">
        <v>300</v>
      </c>
      <c r="J439" s="2">
        <v>-0.06</v>
      </c>
      <c r="K439">
        <v>69.127664060540809</v>
      </c>
      <c r="L439">
        <v>127.68</v>
      </c>
      <c r="M439">
        <v>126.27</v>
      </c>
      <c r="N439">
        <v>126.77</v>
      </c>
      <c r="O439">
        <v>121.09</v>
      </c>
      <c r="P439">
        <f t="shared" si="24"/>
        <v>0.71999999999999886</v>
      </c>
      <c r="Q439">
        <f t="shared" si="25"/>
        <v>2.1300000000000097</v>
      </c>
      <c r="R439">
        <f t="shared" si="26"/>
        <v>1.6300000000000097</v>
      </c>
      <c r="S439">
        <f t="shared" si="27"/>
        <v>7.3100000000000023</v>
      </c>
    </row>
    <row r="440" spans="1:19" x14ac:dyDescent="0.25">
      <c r="A440" t="s">
        <v>152</v>
      </c>
      <c r="B440">
        <v>12</v>
      </c>
      <c r="C440">
        <v>125</v>
      </c>
      <c r="D440" t="s">
        <v>297</v>
      </c>
      <c r="E440" t="s">
        <v>298</v>
      </c>
      <c r="F440" t="s">
        <v>298</v>
      </c>
      <c r="G440" t="s">
        <v>298</v>
      </c>
      <c r="H440" t="s">
        <v>299</v>
      </c>
      <c r="I440" t="s">
        <v>300</v>
      </c>
      <c r="J440" s="2">
        <v>-0.05</v>
      </c>
      <c r="K440">
        <v>72.436979431932556</v>
      </c>
      <c r="L440">
        <v>124.11</v>
      </c>
      <c r="M440">
        <v>122.77</v>
      </c>
      <c r="N440">
        <v>123.24</v>
      </c>
      <c r="O440">
        <v>117.78</v>
      </c>
      <c r="P440">
        <f t="shared" si="24"/>
        <v>0.89000000000000057</v>
      </c>
      <c r="Q440">
        <f t="shared" si="25"/>
        <v>2.230000000000004</v>
      </c>
      <c r="R440">
        <f t="shared" si="26"/>
        <v>1.7600000000000051</v>
      </c>
      <c r="S440">
        <f t="shared" si="27"/>
        <v>7.2199999999999989</v>
      </c>
    </row>
    <row r="441" spans="1:19" x14ac:dyDescent="0.25">
      <c r="A441" t="s">
        <v>152</v>
      </c>
      <c r="B441">
        <v>13</v>
      </c>
      <c r="C441">
        <v>117.8</v>
      </c>
      <c r="D441" t="s">
        <v>297</v>
      </c>
      <c r="E441" t="s">
        <v>298</v>
      </c>
      <c r="F441" t="s">
        <v>298</v>
      </c>
      <c r="G441" t="s">
        <v>298</v>
      </c>
      <c r="H441" t="s">
        <v>299</v>
      </c>
      <c r="I441" t="s">
        <v>300</v>
      </c>
      <c r="J441" s="2">
        <v>-0.04</v>
      </c>
      <c r="K441">
        <v>82.03059625919694</v>
      </c>
      <c r="L441">
        <v>113.76</v>
      </c>
      <c r="M441">
        <v>112.62</v>
      </c>
      <c r="N441">
        <v>113.01</v>
      </c>
      <c r="O441">
        <v>108.19</v>
      </c>
      <c r="P441">
        <f t="shared" si="24"/>
        <v>4.039999999999992</v>
      </c>
      <c r="Q441">
        <f t="shared" si="25"/>
        <v>5.1799999999999926</v>
      </c>
      <c r="R441">
        <f t="shared" si="26"/>
        <v>4.789999999999992</v>
      </c>
      <c r="S441">
        <f t="shared" si="27"/>
        <v>9.61</v>
      </c>
    </row>
    <row r="442" spans="1:19" x14ac:dyDescent="0.25">
      <c r="A442" t="s">
        <v>152</v>
      </c>
      <c r="B442">
        <v>14</v>
      </c>
      <c r="C442">
        <v>128.4</v>
      </c>
      <c r="D442" t="s">
        <v>297</v>
      </c>
      <c r="E442" t="s">
        <v>298</v>
      </c>
      <c r="F442" t="s">
        <v>298</v>
      </c>
      <c r="G442" t="s">
        <v>298</v>
      </c>
      <c r="H442" t="s">
        <v>299</v>
      </c>
      <c r="I442" t="s">
        <v>300</v>
      </c>
      <c r="J442" s="2">
        <v>-0.06</v>
      </c>
      <c r="K442">
        <v>70.258714174253114</v>
      </c>
      <c r="L442">
        <v>126.46</v>
      </c>
      <c r="M442">
        <v>125.07</v>
      </c>
      <c r="N442">
        <v>125.56</v>
      </c>
      <c r="O442">
        <v>119.96</v>
      </c>
      <c r="P442">
        <f t="shared" si="24"/>
        <v>1.9400000000000119</v>
      </c>
      <c r="Q442">
        <f t="shared" si="25"/>
        <v>3.3300000000000125</v>
      </c>
      <c r="R442">
        <f t="shared" si="26"/>
        <v>2.8400000000000034</v>
      </c>
      <c r="S442">
        <f t="shared" si="27"/>
        <v>8.4400000000000119</v>
      </c>
    </row>
    <row r="443" spans="1:19" x14ac:dyDescent="0.25">
      <c r="A443" t="s">
        <v>152</v>
      </c>
      <c r="B443">
        <v>15</v>
      </c>
      <c r="C443">
        <v>124.4</v>
      </c>
      <c r="D443" t="s">
        <v>297</v>
      </c>
      <c r="E443" t="s">
        <v>298</v>
      </c>
      <c r="F443" t="s">
        <v>298</v>
      </c>
      <c r="G443" t="s">
        <v>298</v>
      </c>
      <c r="H443" t="s">
        <v>299</v>
      </c>
      <c r="I443" t="s">
        <v>300</v>
      </c>
      <c r="J443" s="2">
        <v>-0.06</v>
      </c>
      <c r="K443">
        <v>74.858154921086495</v>
      </c>
      <c r="L443">
        <v>121.5</v>
      </c>
      <c r="M443">
        <v>120.21</v>
      </c>
      <c r="N443">
        <v>120.66</v>
      </c>
      <c r="O443">
        <v>115.36</v>
      </c>
      <c r="P443">
        <f t="shared" si="24"/>
        <v>2.9000000000000057</v>
      </c>
      <c r="Q443">
        <f t="shared" si="25"/>
        <v>4.1900000000000119</v>
      </c>
      <c r="R443">
        <f t="shared" si="26"/>
        <v>3.7400000000000091</v>
      </c>
      <c r="S443">
        <f t="shared" si="27"/>
        <v>9.0400000000000063</v>
      </c>
    </row>
    <row r="444" spans="1:19" x14ac:dyDescent="0.25">
      <c r="A444" t="s">
        <v>152</v>
      </c>
      <c r="B444">
        <v>16</v>
      </c>
      <c r="C444">
        <v>128.4</v>
      </c>
      <c r="D444" t="s">
        <v>297</v>
      </c>
      <c r="E444" t="s">
        <v>298</v>
      </c>
      <c r="F444" t="s">
        <v>298</v>
      </c>
      <c r="G444" t="s">
        <v>298</v>
      </c>
      <c r="H444" t="s">
        <v>299</v>
      </c>
      <c r="I444" t="s">
        <v>300</v>
      </c>
      <c r="J444" s="2">
        <v>-0.06</v>
      </c>
      <c r="K444">
        <v>69.60253586121344</v>
      </c>
      <c r="L444">
        <v>127.17</v>
      </c>
      <c r="M444">
        <v>125.77</v>
      </c>
      <c r="N444">
        <v>126.26</v>
      </c>
      <c r="O444">
        <v>120.62</v>
      </c>
      <c r="P444">
        <f t="shared" si="24"/>
        <v>1.230000000000004</v>
      </c>
      <c r="Q444">
        <f t="shared" si="25"/>
        <v>2.6300000000000097</v>
      </c>
      <c r="R444">
        <f t="shared" si="26"/>
        <v>2.1400000000000006</v>
      </c>
      <c r="S444">
        <f t="shared" si="27"/>
        <v>7.7800000000000011</v>
      </c>
    </row>
    <row r="445" spans="1:19" x14ac:dyDescent="0.25">
      <c r="A445" t="s">
        <v>152</v>
      </c>
      <c r="B445">
        <v>17</v>
      </c>
      <c r="C445">
        <v>117.8</v>
      </c>
      <c r="D445" t="s">
        <v>297</v>
      </c>
      <c r="E445" t="s">
        <v>298</v>
      </c>
      <c r="F445" t="s">
        <v>298</v>
      </c>
      <c r="G445" t="s">
        <v>298</v>
      </c>
      <c r="H445" t="s">
        <v>299</v>
      </c>
      <c r="I445" t="s">
        <v>300</v>
      </c>
      <c r="J445" s="2">
        <v>-0.04</v>
      </c>
      <c r="K445">
        <v>81.335059273786797</v>
      </c>
      <c r="L445">
        <v>114.51</v>
      </c>
      <c r="M445">
        <v>113.35</v>
      </c>
      <c r="N445">
        <v>113.75</v>
      </c>
      <c r="O445">
        <v>108.89</v>
      </c>
      <c r="P445">
        <f t="shared" si="24"/>
        <v>3.289999999999992</v>
      </c>
      <c r="Q445">
        <f t="shared" si="25"/>
        <v>4.4500000000000028</v>
      </c>
      <c r="R445">
        <f t="shared" si="26"/>
        <v>4.0499999999999972</v>
      </c>
      <c r="S445">
        <f t="shared" si="27"/>
        <v>8.9099999999999966</v>
      </c>
    </row>
    <row r="446" spans="1:19" x14ac:dyDescent="0.25">
      <c r="A446" t="s">
        <v>156</v>
      </c>
      <c r="B446">
        <v>1</v>
      </c>
      <c r="C446">
        <v>122.8</v>
      </c>
      <c r="D446" t="s">
        <v>297</v>
      </c>
      <c r="E446" t="s">
        <v>298</v>
      </c>
      <c r="F446" t="s">
        <v>298</v>
      </c>
      <c r="G446" t="s">
        <v>298</v>
      </c>
      <c r="H446" t="s">
        <v>299</v>
      </c>
      <c r="I446" t="s">
        <v>300</v>
      </c>
      <c r="J446" s="2">
        <v>-0.04</v>
      </c>
      <c r="K446">
        <v>75.24787938093273</v>
      </c>
      <c r="L446">
        <v>121.08</v>
      </c>
      <c r="M446">
        <v>119.79</v>
      </c>
      <c r="N446">
        <v>120.24</v>
      </c>
      <c r="O446">
        <v>114.97</v>
      </c>
      <c r="P446">
        <f t="shared" si="24"/>
        <v>1.7199999999999989</v>
      </c>
      <c r="Q446">
        <f t="shared" si="25"/>
        <v>3.0099999999999909</v>
      </c>
      <c r="R446">
        <f t="shared" si="26"/>
        <v>2.5600000000000023</v>
      </c>
      <c r="S446">
        <f t="shared" si="27"/>
        <v>7.8299999999999983</v>
      </c>
    </row>
    <row r="447" spans="1:19" x14ac:dyDescent="0.25">
      <c r="A447" t="s">
        <v>156</v>
      </c>
      <c r="B447">
        <v>2</v>
      </c>
      <c r="C447">
        <v>124.5</v>
      </c>
      <c r="D447" t="s">
        <v>297</v>
      </c>
      <c r="E447" t="s">
        <v>298</v>
      </c>
      <c r="F447" t="s">
        <v>298</v>
      </c>
      <c r="G447" t="s">
        <v>298</v>
      </c>
      <c r="H447" t="s">
        <v>299</v>
      </c>
      <c r="I447" t="s">
        <v>300</v>
      </c>
      <c r="J447" s="2">
        <v>-0.06</v>
      </c>
      <c r="K447">
        <v>74.412178143317291</v>
      </c>
      <c r="L447">
        <v>121.98</v>
      </c>
      <c r="M447">
        <v>120.68</v>
      </c>
      <c r="N447">
        <v>121.13</v>
      </c>
      <c r="O447">
        <v>115.81</v>
      </c>
      <c r="P447">
        <f t="shared" si="24"/>
        <v>2.519999999999996</v>
      </c>
      <c r="Q447">
        <f t="shared" si="25"/>
        <v>3.8199999999999932</v>
      </c>
      <c r="R447">
        <f t="shared" si="26"/>
        <v>3.3700000000000045</v>
      </c>
      <c r="S447">
        <f t="shared" si="27"/>
        <v>8.6899999999999977</v>
      </c>
    </row>
    <row r="448" spans="1:19" x14ac:dyDescent="0.25">
      <c r="A448" t="s">
        <v>156</v>
      </c>
      <c r="B448">
        <v>3</v>
      </c>
      <c r="C448">
        <v>124.5</v>
      </c>
      <c r="D448" t="s">
        <v>297</v>
      </c>
      <c r="E448" t="s">
        <v>298</v>
      </c>
      <c r="F448" t="s">
        <v>298</v>
      </c>
      <c r="G448" t="s">
        <v>298</v>
      </c>
      <c r="H448" t="s">
        <v>299</v>
      </c>
      <c r="I448" t="s">
        <v>300</v>
      </c>
      <c r="J448" s="2">
        <v>-0.06</v>
      </c>
      <c r="K448">
        <v>73.781267190645238</v>
      </c>
      <c r="L448">
        <v>122.66</v>
      </c>
      <c r="M448">
        <v>121.35</v>
      </c>
      <c r="N448">
        <v>121.81</v>
      </c>
      <c r="O448">
        <v>116.44</v>
      </c>
      <c r="P448">
        <f t="shared" si="24"/>
        <v>1.8400000000000034</v>
      </c>
      <c r="Q448">
        <f t="shared" si="25"/>
        <v>3.1500000000000057</v>
      </c>
      <c r="R448">
        <f t="shared" si="26"/>
        <v>2.6899999999999977</v>
      </c>
      <c r="S448">
        <f t="shared" si="27"/>
        <v>8.0600000000000023</v>
      </c>
    </row>
    <row r="449" spans="1:19" x14ac:dyDescent="0.25">
      <c r="A449" t="s">
        <v>156</v>
      </c>
      <c r="B449">
        <v>4</v>
      </c>
      <c r="C449">
        <v>121</v>
      </c>
      <c r="D449" t="s">
        <v>297</v>
      </c>
      <c r="E449" t="s">
        <v>298</v>
      </c>
      <c r="F449" t="s">
        <v>298</v>
      </c>
      <c r="G449" t="s">
        <v>298</v>
      </c>
      <c r="H449" t="s">
        <v>299</v>
      </c>
      <c r="I449" t="s">
        <v>300</v>
      </c>
      <c r="J449" s="2">
        <v>-0.05</v>
      </c>
      <c r="K449">
        <v>76.864744337183268</v>
      </c>
      <c r="L449">
        <v>119.33</v>
      </c>
      <c r="M449">
        <v>118.08</v>
      </c>
      <c r="N449">
        <v>118.52</v>
      </c>
      <c r="O449">
        <v>113.36</v>
      </c>
      <c r="P449">
        <f t="shared" si="24"/>
        <v>1.6700000000000017</v>
      </c>
      <c r="Q449">
        <f t="shared" si="25"/>
        <v>2.9200000000000017</v>
      </c>
      <c r="R449">
        <f t="shared" si="26"/>
        <v>2.480000000000004</v>
      </c>
      <c r="S449">
        <f t="shared" si="27"/>
        <v>7.6400000000000006</v>
      </c>
    </row>
    <row r="450" spans="1:19" x14ac:dyDescent="0.25">
      <c r="A450" t="s">
        <v>156</v>
      </c>
      <c r="B450">
        <v>5</v>
      </c>
      <c r="C450">
        <v>135.69999999999999</v>
      </c>
      <c r="D450" t="s">
        <v>297</v>
      </c>
      <c r="E450" t="s">
        <v>298</v>
      </c>
      <c r="F450" t="s">
        <v>298</v>
      </c>
      <c r="G450" t="s">
        <v>298</v>
      </c>
      <c r="H450" t="s">
        <v>299</v>
      </c>
      <c r="I450" t="s">
        <v>300</v>
      </c>
      <c r="J450" s="2">
        <v>0</v>
      </c>
      <c r="K450">
        <v>64.109737215681733</v>
      </c>
      <c r="L450">
        <v>133.09</v>
      </c>
      <c r="M450">
        <v>131.58000000000001</v>
      </c>
      <c r="N450">
        <v>132.12</v>
      </c>
      <c r="O450">
        <v>126.11</v>
      </c>
      <c r="P450">
        <f t="shared" si="24"/>
        <v>2.6099999999999852</v>
      </c>
      <c r="Q450">
        <f t="shared" si="25"/>
        <v>4.1199999999999761</v>
      </c>
      <c r="R450">
        <f t="shared" si="26"/>
        <v>3.5799999999999841</v>
      </c>
      <c r="S450">
        <f t="shared" si="27"/>
        <v>9.5899999999999892</v>
      </c>
    </row>
    <row r="451" spans="1:19" x14ac:dyDescent="0.25">
      <c r="A451" t="s">
        <v>156</v>
      </c>
      <c r="B451">
        <v>6</v>
      </c>
      <c r="C451">
        <v>140</v>
      </c>
      <c r="D451" t="s">
        <v>297</v>
      </c>
      <c r="E451" t="s">
        <v>302</v>
      </c>
      <c r="F451" t="s">
        <v>298</v>
      </c>
      <c r="G451" t="s">
        <v>298</v>
      </c>
      <c r="H451" t="s">
        <v>299</v>
      </c>
      <c r="I451" t="s">
        <v>300</v>
      </c>
      <c r="J451" s="2">
        <v>0.04</v>
      </c>
      <c r="K451">
        <v>54.487141799366249</v>
      </c>
      <c r="L451">
        <v>143.47999999999999</v>
      </c>
      <c r="M451">
        <v>141.77000000000001</v>
      </c>
      <c r="N451">
        <v>142.38</v>
      </c>
      <c r="O451">
        <v>135.72999999999999</v>
      </c>
      <c r="P451">
        <f t="shared" ref="P451:P514" si="28">ABS(C451-L451)</f>
        <v>3.4799999999999898</v>
      </c>
      <c r="Q451">
        <f t="shared" ref="Q451:Q514" si="29">ABS(C451-M451)</f>
        <v>1.7700000000000102</v>
      </c>
      <c r="R451">
        <f t="shared" ref="R451:R514" si="30">ABS(C451-N451)</f>
        <v>2.3799999999999955</v>
      </c>
      <c r="S451">
        <f t="shared" ref="S451:S514" si="31">ABS(C451-O451)</f>
        <v>4.2700000000000102</v>
      </c>
    </row>
    <row r="452" spans="1:19" x14ac:dyDescent="0.25">
      <c r="A452" t="s">
        <v>156</v>
      </c>
      <c r="B452">
        <v>7</v>
      </c>
      <c r="C452">
        <v>128.19999999999999</v>
      </c>
      <c r="D452" t="s">
        <v>297</v>
      </c>
      <c r="E452" t="s">
        <v>298</v>
      </c>
      <c r="F452" t="s">
        <v>298</v>
      </c>
      <c r="G452" t="s">
        <v>298</v>
      </c>
      <c r="H452" t="s">
        <v>299</v>
      </c>
      <c r="I452" t="s">
        <v>300</v>
      </c>
      <c r="J452" s="2">
        <v>0</v>
      </c>
      <c r="K452">
        <v>67.066305413950701</v>
      </c>
      <c r="L452">
        <v>129.9</v>
      </c>
      <c r="M452">
        <v>128.44999999999999</v>
      </c>
      <c r="N452">
        <v>128.97</v>
      </c>
      <c r="O452">
        <v>123.16</v>
      </c>
      <c r="P452">
        <f t="shared" si="28"/>
        <v>1.7000000000000171</v>
      </c>
      <c r="Q452">
        <f t="shared" si="29"/>
        <v>0.25</v>
      </c>
      <c r="R452">
        <f t="shared" si="30"/>
        <v>0.77000000000001023</v>
      </c>
      <c r="S452">
        <f t="shared" si="31"/>
        <v>5.039999999999992</v>
      </c>
    </row>
    <row r="453" spans="1:19" x14ac:dyDescent="0.25">
      <c r="A453" t="s">
        <v>156</v>
      </c>
      <c r="B453">
        <v>8</v>
      </c>
      <c r="C453">
        <v>134.30000000000001</v>
      </c>
      <c r="D453" t="s">
        <v>297</v>
      </c>
      <c r="E453" t="s">
        <v>302</v>
      </c>
      <c r="F453" t="s">
        <v>298</v>
      </c>
      <c r="G453" t="s">
        <v>298</v>
      </c>
      <c r="H453" t="s">
        <v>299</v>
      </c>
      <c r="I453" t="s">
        <v>300</v>
      </c>
      <c r="J453" s="2">
        <v>0.06</v>
      </c>
      <c r="K453">
        <v>67.505208153943883</v>
      </c>
      <c r="L453">
        <v>129.43</v>
      </c>
      <c r="M453">
        <v>127.99</v>
      </c>
      <c r="N453">
        <v>128.5</v>
      </c>
      <c r="O453">
        <v>122.72</v>
      </c>
      <c r="P453">
        <f t="shared" si="28"/>
        <v>4.8700000000000045</v>
      </c>
      <c r="Q453">
        <f t="shared" si="29"/>
        <v>6.3100000000000165</v>
      </c>
      <c r="R453">
        <f t="shared" si="30"/>
        <v>5.8000000000000114</v>
      </c>
      <c r="S453">
        <f t="shared" si="31"/>
        <v>11.580000000000013</v>
      </c>
    </row>
    <row r="454" spans="1:19" x14ac:dyDescent="0.25">
      <c r="A454" t="s">
        <v>156</v>
      </c>
      <c r="B454">
        <v>10</v>
      </c>
      <c r="C454">
        <v>94.6</v>
      </c>
      <c r="D454" t="s">
        <v>297</v>
      </c>
      <c r="E454" t="s">
        <v>298</v>
      </c>
      <c r="F454" t="s">
        <v>298</v>
      </c>
      <c r="G454" t="s">
        <v>298</v>
      </c>
      <c r="H454" t="s">
        <v>299</v>
      </c>
      <c r="I454" t="s">
        <v>298</v>
      </c>
      <c r="J454" s="2">
        <v>-0.01</v>
      </c>
      <c r="K454">
        <v>99.967750134101664</v>
      </c>
      <c r="L454">
        <v>94.41</v>
      </c>
      <c r="M454">
        <v>93.63</v>
      </c>
      <c r="N454">
        <v>93.88</v>
      </c>
      <c r="O454">
        <v>90.25</v>
      </c>
      <c r="P454">
        <f t="shared" si="28"/>
        <v>0.18999999999999773</v>
      </c>
      <c r="Q454">
        <f t="shared" si="29"/>
        <v>0.96999999999999886</v>
      </c>
      <c r="R454">
        <f t="shared" si="30"/>
        <v>0.71999999999999886</v>
      </c>
      <c r="S454">
        <f t="shared" si="31"/>
        <v>4.3499999999999943</v>
      </c>
    </row>
    <row r="455" spans="1:19" x14ac:dyDescent="0.25">
      <c r="A455" t="s">
        <v>156</v>
      </c>
      <c r="B455">
        <v>11</v>
      </c>
      <c r="C455">
        <v>151</v>
      </c>
      <c r="D455" t="s">
        <v>297</v>
      </c>
      <c r="E455" t="s">
        <v>298</v>
      </c>
      <c r="F455" t="s">
        <v>298</v>
      </c>
      <c r="G455" t="s">
        <v>298</v>
      </c>
      <c r="H455" t="s">
        <v>299</v>
      </c>
      <c r="I455" t="s">
        <v>298</v>
      </c>
      <c r="J455" s="2">
        <v>0.13</v>
      </c>
      <c r="K455">
        <v>47.386752338881983</v>
      </c>
      <c r="L455">
        <v>151.13999999999999</v>
      </c>
      <c r="M455">
        <v>149.28</v>
      </c>
      <c r="N455">
        <v>149.94999999999999</v>
      </c>
      <c r="O455">
        <v>142.84</v>
      </c>
      <c r="P455">
        <f t="shared" si="28"/>
        <v>0.13999999999998636</v>
      </c>
      <c r="Q455">
        <f t="shared" si="29"/>
        <v>1.7199999999999989</v>
      </c>
      <c r="R455">
        <f t="shared" si="30"/>
        <v>1.0500000000000114</v>
      </c>
      <c r="S455">
        <f t="shared" si="31"/>
        <v>8.1599999999999966</v>
      </c>
    </row>
    <row r="456" spans="1:19" x14ac:dyDescent="0.25">
      <c r="A456" t="s">
        <v>156</v>
      </c>
      <c r="B456">
        <v>13</v>
      </c>
      <c r="C456">
        <v>78.3</v>
      </c>
      <c r="D456" t="s">
        <v>301</v>
      </c>
      <c r="E456" t="s">
        <v>298</v>
      </c>
      <c r="F456" t="s">
        <v>298</v>
      </c>
      <c r="G456" t="s">
        <v>298</v>
      </c>
      <c r="H456" t="s">
        <v>305</v>
      </c>
      <c r="I456" t="s">
        <v>298</v>
      </c>
      <c r="J456" s="2">
        <v>0.16</v>
      </c>
      <c r="K456">
        <v>115.3234610878763</v>
      </c>
      <c r="L456">
        <v>77.84</v>
      </c>
      <c r="M456">
        <v>77.38</v>
      </c>
      <c r="N456">
        <v>77.510000000000005</v>
      </c>
      <c r="O456">
        <v>74.900000000000006</v>
      </c>
      <c r="P456">
        <f t="shared" si="28"/>
        <v>0.45999999999999375</v>
      </c>
      <c r="Q456">
        <f t="shared" si="29"/>
        <v>0.92000000000000171</v>
      </c>
      <c r="R456">
        <f t="shared" si="30"/>
        <v>0.78999999999999204</v>
      </c>
      <c r="S456">
        <f t="shared" si="31"/>
        <v>3.3999999999999915</v>
      </c>
    </row>
    <row r="457" spans="1:19" x14ac:dyDescent="0.25">
      <c r="A457" t="s">
        <v>156</v>
      </c>
      <c r="B457">
        <v>14</v>
      </c>
      <c r="C457">
        <v>139.6</v>
      </c>
      <c r="D457" t="s">
        <v>297</v>
      </c>
      <c r="E457" t="s">
        <v>298</v>
      </c>
      <c r="F457" t="s">
        <v>298</v>
      </c>
      <c r="G457" t="s">
        <v>298</v>
      </c>
      <c r="H457" t="s">
        <v>299</v>
      </c>
      <c r="I457" t="s">
        <v>300</v>
      </c>
      <c r="J457" s="2">
        <v>0.02</v>
      </c>
      <c r="K457">
        <v>63.674029586353917</v>
      </c>
      <c r="L457">
        <v>133.56</v>
      </c>
      <c r="M457">
        <v>132.04</v>
      </c>
      <c r="N457">
        <v>132.58000000000001</v>
      </c>
      <c r="O457">
        <v>126.55</v>
      </c>
      <c r="P457">
        <f t="shared" si="28"/>
        <v>6.039999999999992</v>
      </c>
      <c r="Q457">
        <f t="shared" si="29"/>
        <v>7.5600000000000023</v>
      </c>
      <c r="R457">
        <f t="shared" si="30"/>
        <v>7.0199999999999818</v>
      </c>
      <c r="S457">
        <f t="shared" si="31"/>
        <v>13.049999999999997</v>
      </c>
    </row>
    <row r="458" spans="1:19" x14ac:dyDescent="0.25">
      <c r="A458" t="s">
        <v>156</v>
      </c>
      <c r="B458">
        <v>15</v>
      </c>
      <c r="C458">
        <v>134.30000000000001</v>
      </c>
      <c r="D458" t="s">
        <v>297</v>
      </c>
      <c r="E458" t="s">
        <v>298</v>
      </c>
      <c r="F458" t="s">
        <v>298</v>
      </c>
      <c r="G458" t="s">
        <v>298</v>
      </c>
      <c r="H458" t="s">
        <v>299</v>
      </c>
      <c r="I458" t="s">
        <v>300</v>
      </c>
      <c r="J458" s="2">
        <v>0</v>
      </c>
      <c r="K458">
        <v>59.914365785077173</v>
      </c>
      <c r="L458">
        <v>137.62</v>
      </c>
      <c r="M458">
        <v>136.02000000000001</v>
      </c>
      <c r="N458">
        <v>136.59</v>
      </c>
      <c r="O458">
        <v>130.31</v>
      </c>
      <c r="P458">
        <f t="shared" si="28"/>
        <v>3.3199999999999932</v>
      </c>
      <c r="Q458">
        <f t="shared" si="29"/>
        <v>1.7199999999999989</v>
      </c>
      <c r="R458">
        <f t="shared" si="30"/>
        <v>2.289999999999992</v>
      </c>
      <c r="S458">
        <f t="shared" si="31"/>
        <v>3.9900000000000091</v>
      </c>
    </row>
    <row r="459" spans="1:19" x14ac:dyDescent="0.25">
      <c r="A459" t="s">
        <v>156</v>
      </c>
      <c r="B459">
        <v>16</v>
      </c>
      <c r="C459">
        <v>125</v>
      </c>
      <c r="D459" t="s">
        <v>297</v>
      </c>
      <c r="E459" t="s">
        <v>298</v>
      </c>
      <c r="F459" t="s">
        <v>298</v>
      </c>
      <c r="G459" t="s">
        <v>298</v>
      </c>
      <c r="H459" t="s">
        <v>299</v>
      </c>
      <c r="I459" t="s">
        <v>300</v>
      </c>
      <c r="J459" s="2">
        <v>-0.05</v>
      </c>
      <c r="K459">
        <v>73.422326510486613</v>
      </c>
      <c r="L459">
        <v>123.05</v>
      </c>
      <c r="M459">
        <v>121.73</v>
      </c>
      <c r="N459">
        <v>122.19</v>
      </c>
      <c r="O459">
        <v>116.8</v>
      </c>
      <c r="P459">
        <f t="shared" si="28"/>
        <v>1.9500000000000028</v>
      </c>
      <c r="Q459">
        <f t="shared" si="29"/>
        <v>3.269999999999996</v>
      </c>
      <c r="R459">
        <f t="shared" si="30"/>
        <v>2.8100000000000023</v>
      </c>
      <c r="S459">
        <f t="shared" si="31"/>
        <v>8.2000000000000028</v>
      </c>
    </row>
    <row r="460" spans="1:19" x14ac:dyDescent="0.25">
      <c r="A460" t="s">
        <v>156</v>
      </c>
      <c r="B460">
        <v>17</v>
      </c>
      <c r="C460">
        <v>128.6</v>
      </c>
      <c r="D460" t="s">
        <v>297</v>
      </c>
      <c r="E460" t="s">
        <v>298</v>
      </c>
      <c r="F460" t="s">
        <v>298</v>
      </c>
      <c r="G460" t="s">
        <v>298</v>
      </c>
      <c r="H460" t="s">
        <v>299</v>
      </c>
      <c r="I460" t="s">
        <v>300</v>
      </c>
      <c r="J460" s="2">
        <v>-0.06</v>
      </c>
      <c r="K460">
        <v>70.939150602653925</v>
      </c>
      <c r="L460">
        <v>125.73</v>
      </c>
      <c r="M460">
        <v>124.35</v>
      </c>
      <c r="N460">
        <v>124.84</v>
      </c>
      <c r="O460">
        <v>119.28</v>
      </c>
      <c r="P460">
        <f t="shared" si="28"/>
        <v>2.8699999999999903</v>
      </c>
      <c r="Q460">
        <f t="shared" si="29"/>
        <v>4.25</v>
      </c>
      <c r="R460">
        <f t="shared" si="30"/>
        <v>3.7599999999999909</v>
      </c>
      <c r="S460">
        <f t="shared" si="31"/>
        <v>9.3199999999999932</v>
      </c>
    </row>
    <row r="461" spans="1:19" x14ac:dyDescent="0.25">
      <c r="A461" t="s">
        <v>156</v>
      </c>
      <c r="B461">
        <v>18</v>
      </c>
      <c r="C461">
        <v>128.6</v>
      </c>
      <c r="D461" t="s">
        <v>297</v>
      </c>
      <c r="E461" t="s">
        <v>298</v>
      </c>
      <c r="F461" t="s">
        <v>298</v>
      </c>
      <c r="G461" t="s">
        <v>298</v>
      </c>
      <c r="H461" t="s">
        <v>299</v>
      </c>
      <c r="I461" t="s">
        <v>300</v>
      </c>
      <c r="J461" s="2">
        <v>-0.06</v>
      </c>
      <c r="K461">
        <v>70.406594403094985</v>
      </c>
      <c r="L461">
        <v>126.3</v>
      </c>
      <c r="M461">
        <v>124.92</v>
      </c>
      <c r="N461">
        <v>125.4</v>
      </c>
      <c r="O461">
        <v>119.82</v>
      </c>
      <c r="P461">
        <f t="shared" si="28"/>
        <v>2.2999999999999972</v>
      </c>
      <c r="Q461">
        <f t="shared" si="29"/>
        <v>3.6799999999999926</v>
      </c>
      <c r="R461">
        <f t="shared" si="30"/>
        <v>3.1999999999999886</v>
      </c>
      <c r="S461">
        <f t="shared" si="31"/>
        <v>8.7800000000000011</v>
      </c>
    </row>
    <row r="462" spans="1:19" x14ac:dyDescent="0.25">
      <c r="A462" t="s">
        <v>156</v>
      </c>
      <c r="B462">
        <v>19</v>
      </c>
      <c r="C462">
        <v>128.6</v>
      </c>
      <c r="D462" t="s">
        <v>297</v>
      </c>
      <c r="E462" t="s">
        <v>298</v>
      </c>
      <c r="F462" t="s">
        <v>298</v>
      </c>
      <c r="G462" t="s">
        <v>298</v>
      </c>
      <c r="H462" t="s">
        <v>299</v>
      </c>
      <c r="I462" t="s">
        <v>300</v>
      </c>
      <c r="J462" s="2">
        <v>-0.06</v>
      </c>
      <c r="K462">
        <v>70.456034651391619</v>
      </c>
      <c r="L462">
        <v>126.25</v>
      </c>
      <c r="M462">
        <v>124.87</v>
      </c>
      <c r="N462">
        <v>125.35</v>
      </c>
      <c r="O462">
        <v>119.77</v>
      </c>
      <c r="P462">
        <f t="shared" si="28"/>
        <v>2.3499999999999943</v>
      </c>
      <c r="Q462">
        <f t="shared" si="29"/>
        <v>3.7299999999999898</v>
      </c>
      <c r="R462">
        <f t="shared" si="30"/>
        <v>3.25</v>
      </c>
      <c r="S462">
        <f t="shared" si="31"/>
        <v>8.8299999999999983</v>
      </c>
    </row>
    <row r="463" spans="1:19" x14ac:dyDescent="0.25">
      <c r="A463" t="s">
        <v>156</v>
      </c>
      <c r="B463">
        <v>20</v>
      </c>
      <c r="C463">
        <v>125</v>
      </c>
      <c r="D463" t="s">
        <v>297</v>
      </c>
      <c r="E463" t="s">
        <v>298</v>
      </c>
      <c r="F463" t="s">
        <v>298</v>
      </c>
      <c r="G463" t="s">
        <v>298</v>
      </c>
      <c r="H463" t="s">
        <v>299</v>
      </c>
      <c r="I463" t="s">
        <v>300</v>
      </c>
      <c r="J463" s="2">
        <v>-0.05</v>
      </c>
      <c r="K463">
        <v>70.737197886715791</v>
      </c>
      <c r="L463">
        <v>125.94</v>
      </c>
      <c r="M463">
        <v>124.57</v>
      </c>
      <c r="N463">
        <v>125.05</v>
      </c>
      <c r="O463">
        <v>119.48</v>
      </c>
      <c r="P463">
        <f t="shared" si="28"/>
        <v>0.93999999999999773</v>
      </c>
      <c r="Q463">
        <f t="shared" si="29"/>
        <v>0.43000000000000682</v>
      </c>
      <c r="R463">
        <f t="shared" si="30"/>
        <v>4.9999999999997158E-2</v>
      </c>
      <c r="S463">
        <f t="shared" si="31"/>
        <v>5.519999999999996</v>
      </c>
    </row>
    <row r="464" spans="1:19" x14ac:dyDescent="0.25">
      <c r="A464" t="s">
        <v>156</v>
      </c>
      <c r="B464">
        <v>21</v>
      </c>
      <c r="C464">
        <v>127.4</v>
      </c>
      <c r="D464" t="s">
        <v>297</v>
      </c>
      <c r="E464" t="s">
        <v>298</v>
      </c>
      <c r="F464" t="s">
        <v>298</v>
      </c>
      <c r="G464" t="s">
        <v>298</v>
      </c>
      <c r="H464" t="s">
        <v>299</v>
      </c>
      <c r="I464" t="s">
        <v>300</v>
      </c>
      <c r="J464" s="2">
        <v>-0.05</v>
      </c>
      <c r="K464">
        <v>70.01735491902808</v>
      </c>
      <c r="L464">
        <v>126.72</v>
      </c>
      <c r="M464">
        <v>125.33</v>
      </c>
      <c r="N464">
        <v>125.82</v>
      </c>
      <c r="O464">
        <v>120.2</v>
      </c>
      <c r="P464">
        <f t="shared" si="28"/>
        <v>0.68000000000000682</v>
      </c>
      <c r="Q464">
        <f t="shared" si="29"/>
        <v>2.0700000000000074</v>
      </c>
      <c r="R464">
        <f t="shared" si="30"/>
        <v>1.5800000000000125</v>
      </c>
      <c r="S464">
        <f t="shared" si="31"/>
        <v>7.2000000000000028</v>
      </c>
    </row>
    <row r="465" spans="1:19" x14ac:dyDescent="0.25">
      <c r="A465" t="s">
        <v>156</v>
      </c>
      <c r="B465">
        <v>22</v>
      </c>
      <c r="C465">
        <v>128.30000000000001</v>
      </c>
      <c r="D465" t="s">
        <v>297</v>
      </c>
      <c r="E465" t="s">
        <v>298</v>
      </c>
      <c r="F465" t="s">
        <v>298</v>
      </c>
      <c r="G465" t="s">
        <v>298</v>
      </c>
      <c r="H465" t="s">
        <v>299</v>
      </c>
      <c r="I465" t="s">
        <v>300</v>
      </c>
      <c r="J465" s="2">
        <v>-0.06</v>
      </c>
      <c r="K465">
        <v>70.535247849875816</v>
      </c>
      <c r="L465">
        <v>126.16</v>
      </c>
      <c r="M465">
        <v>124.78</v>
      </c>
      <c r="N465">
        <v>125.27</v>
      </c>
      <c r="O465">
        <v>119.69</v>
      </c>
      <c r="P465">
        <f t="shared" si="28"/>
        <v>2.1400000000000148</v>
      </c>
      <c r="Q465">
        <f t="shared" si="29"/>
        <v>3.5200000000000102</v>
      </c>
      <c r="R465">
        <f t="shared" si="30"/>
        <v>3.0300000000000153</v>
      </c>
      <c r="S465">
        <f t="shared" si="31"/>
        <v>8.6100000000000136</v>
      </c>
    </row>
    <row r="466" spans="1:19" x14ac:dyDescent="0.25">
      <c r="A466" t="s">
        <v>156</v>
      </c>
      <c r="B466">
        <v>23</v>
      </c>
      <c r="C466">
        <v>128.9</v>
      </c>
      <c r="D466" t="s">
        <v>297</v>
      </c>
      <c r="E466" t="s">
        <v>298</v>
      </c>
      <c r="F466" t="s">
        <v>298</v>
      </c>
      <c r="G466" t="s">
        <v>298</v>
      </c>
      <c r="H466" t="s">
        <v>299</v>
      </c>
      <c r="I466" t="s">
        <v>300</v>
      </c>
      <c r="J466" s="2">
        <v>-0.06</v>
      </c>
      <c r="K466">
        <v>70.268314462603726</v>
      </c>
      <c r="L466">
        <v>126.45</v>
      </c>
      <c r="M466">
        <v>125.06</v>
      </c>
      <c r="N466">
        <v>125.55</v>
      </c>
      <c r="O466">
        <v>119.95</v>
      </c>
      <c r="P466">
        <f t="shared" si="28"/>
        <v>2.4500000000000028</v>
      </c>
      <c r="Q466">
        <f t="shared" si="29"/>
        <v>3.8400000000000034</v>
      </c>
      <c r="R466">
        <f t="shared" si="30"/>
        <v>3.3500000000000085</v>
      </c>
      <c r="S466">
        <f t="shared" si="31"/>
        <v>8.9500000000000028</v>
      </c>
    </row>
    <row r="467" spans="1:19" x14ac:dyDescent="0.25">
      <c r="A467" t="s">
        <v>156</v>
      </c>
      <c r="B467">
        <v>24</v>
      </c>
      <c r="C467">
        <v>128.30000000000001</v>
      </c>
      <c r="D467" t="s">
        <v>297</v>
      </c>
      <c r="E467" t="s">
        <v>298</v>
      </c>
      <c r="F467" t="s">
        <v>298</v>
      </c>
      <c r="G467" t="s">
        <v>298</v>
      </c>
      <c r="H467" t="s">
        <v>299</v>
      </c>
      <c r="I467" t="s">
        <v>300</v>
      </c>
      <c r="J467" s="2">
        <v>-0.06</v>
      </c>
      <c r="K467">
        <v>69.983851038597848</v>
      </c>
      <c r="L467">
        <v>126.76</v>
      </c>
      <c r="M467">
        <v>125.37</v>
      </c>
      <c r="N467">
        <v>125.85</v>
      </c>
      <c r="O467">
        <v>120.24</v>
      </c>
      <c r="P467">
        <f t="shared" si="28"/>
        <v>1.5400000000000063</v>
      </c>
      <c r="Q467">
        <f t="shared" si="29"/>
        <v>2.9300000000000068</v>
      </c>
      <c r="R467">
        <f t="shared" si="30"/>
        <v>2.4500000000000171</v>
      </c>
      <c r="S467">
        <f t="shared" si="31"/>
        <v>8.0600000000000165</v>
      </c>
    </row>
    <row r="468" spans="1:19" x14ac:dyDescent="0.25">
      <c r="A468" t="s">
        <v>156</v>
      </c>
      <c r="B468">
        <v>25</v>
      </c>
      <c r="C468">
        <v>127.4</v>
      </c>
      <c r="D468" t="s">
        <v>297</v>
      </c>
      <c r="E468" t="s">
        <v>298</v>
      </c>
      <c r="F468" t="s">
        <v>298</v>
      </c>
      <c r="G468" t="s">
        <v>298</v>
      </c>
      <c r="H468" t="s">
        <v>299</v>
      </c>
      <c r="I468" t="s">
        <v>300</v>
      </c>
      <c r="J468" s="2">
        <v>-0.05</v>
      </c>
      <c r="K468">
        <v>69.766991285325915</v>
      </c>
      <c r="L468">
        <v>126.99</v>
      </c>
      <c r="M468">
        <v>125.6</v>
      </c>
      <c r="N468">
        <v>126.09</v>
      </c>
      <c r="O468">
        <v>120.45</v>
      </c>
      <c r="P468">
        <f t="shared" si="28"/>
        <v>0.4100000000000108</v>
      </c>
      <c r="Q468">
        <f t="shared" si="29"/>
        <v>1.8000000000000114</v>
      </c>
      <c r="R468">
        <f t="shared" si="30"/>
        <v>1.3100000000000023</v>
      </c>
      <c r="S468">
        <f t="shared" si="31"/>
        <v>6.9500000000000028</v>
      </c>
    </row>
    <row r="469" spans="1:19" x14ac:dyDescent="0.25">
      <c r="A469" t="s">
        <v>159</v>
      </c>
      <c r="B469">
        <v>1</v>
      </c>
      <c r="C469">
        <v>152.19999999999999</v>
      </c>
      <c r="D469" t="s">
        <v>297</v>
      </c>
      <c r="E469" t="s">
        <v>298</v>
      </c>
      <c r="F469" t="s">
        <v>298</v>
      </c>
      <c r="G469" t="s">
        <v>298</v>
      </c>
      <c r="H469" t="s">
        <v>299</v>
      </c>
      <c r="I469" t="s">
        <v>298</v>
      </c>
      <c r="J469" s="2">
        <v>0.17</v>
      </c>
      <c r="K469">
        <v>46.230497678490082</v>
      </c>
      <c r="L469">
        <v>152.38</v>
      </c>
      <c r="M469">
        <v>150.5</v>
      </c>
      <c r="N469">
        <v>151.18</v>
      </c>
      <c r="O469">
        <v>143.99</v>
      </c>
      <c r="P469">
        <f t="shared" si="28"/>
        <v>0.18000000000000682</v>
      </c>
      <c r="Q469">
        <f t="shared" si="29"/>
        <v>1.6999999999999886</v>
      </c>
      <c r="R469">
        <f t="shared" si="30"/>
        <v>1.0199999999999818</v>
      </c>
      <c r="S469">
        <f t="shared" si="31"/>
        <v>8.2099999999999795</v>
      </c>
    </row>
    <row r="470" spans="1:19" x14ac:dyDescent="0.25">
      <c r="A470" t="s">
        <v>159</v>
      </c>
      <c r="B470">
        <v>2</v>
      </c>
      <c r="C470">
        <v>37.9</v>
      </c>
      <c r="D470" t="s">
        <v>301</v>
      </c>
      <c r="E470" t="s">
        <v>298</v>
      </c>
      <c r="F470" t="s">
        <v>298</v>
      </c>
      <c r="G470" t="s">
        <v>298</v>
      </c>
      <c r="H470" t="s">
        <v>299</v>
      </c>
      <c r="I470" t="s">
        <v>298</v>
      </c>
      <c r="J470" s="2">
        <v>0.05</v>
      </c>
      <c r="K470">
        <v>151.65853570187679</v>
      </c>
      <c r="L470">
        <v>38.64</v>
      </c>
      <c r="M470">
        <v>38.93</v>
      </c>
      <c r="N470">
        <v>38.76</v>
      </c>
      <c r="O470">
        <v>38.56</v>
      </c>
      <c r="P470">
        <f t="shared" si="28"/>
        <v>0.74000000000000199</v>
      </c>
      <c r="Q470">
        <f t="shared" si="29"/>
        <v>1.0300000000000011</v>
      </c>
      <c r="R470">
        <f t="shared" si="30"/>
        <v>0.85999999999999943</v>
      </c>
      <c r="S470">
        <f t="shared" si="31"/>
        <v>0.66000000000000369</v>
      </c>
    </row>
    <row r="471" spans="1:19" x14ac:dyDescent="0.25">
      <c r="A471" t="s">
        <v>159</v>
      </c>
      <c r="B471">
        <v>3</v>
      </c>
      <c r="C471">
        <v>81.2</v>
      </c>
      <c r="D471" t="s">
        <v>301</v>
      </c>
      <c r="E471" t="s">
        <v>298</v>
      </c>
      <c r="F471" t="s">
        <v>298</v>
      </c>
      <c r="G471" t="s">
        <v>298</v>
      </c>
      <c r="H471" t="s">
        <v>305</v>
      </c>
      <c r="I471" t="s">
        <v>298</v>
      </c>
      <c r="J471" s="2">
        <v>0.23</v>
      </c>
      <c r="K471">
        <v>114.708979823189</v>
      </c>
      <c r="L471">
        <v>78.5</v>
      </c>
      <c r="M471">
        <v>78.03</v>
      </c>
      <c r="N471">
        <v>78.16</v>
      </c>
      <c r="O471">
        <v>75.510000000000005</v>
      </c>
      <c r="P471">
        <f t="shared" si="28"/>
        <v>2.7000000000000028</v>
      </c>
      <c r="Q471">
        <f t="shared" si="29"/>
        <v>3.1700000000000017</v>
      </c>
      <c r="R471">
        <f t="shared" si="30"/>
        <v>3.0400000000000063</v>
      </c>
      <c r="S471">
        <f t="shared" si="31"/>
        <v>5.6899999999999977</v>
      </c>
    </row>
    <row r="472" spans="1:19" x14ac:dyDescent="0.25">
      <c r="A472" t="s">
        <v>159</v>
      </c>
      <c r="B472">
        <v>4</v>
      </c>
      <c r="C472">
        <v>160.30000000000001</v>
      </c>
      <c r="D472" t="s">
        <v>297</v>
      </c>
      <c r="E472" t="s">
        <v>298</v>
      </c>
      <c r="F472" t="s">
        <v>298</v>
      </c>
      <c r="G472" t="s">
        <v>298</v>
      </c>
      <c r="H472" t="s">
        <v>299</v>
      </c>
      <c r="I472" t="s">
        <v>298</v>
      </c>
      <c r="J472" s="2">
        <v>0.36</v>
      </c>
      <c r="K472">
        <v>41.734447755857111</v>
      </c>
      <c r="L472">
        <v>157.22999999999999</v>
      </c>
      <c r="M472">
        <v>155.26</v>
      </c>
      <c r="N472">
        <v>155.97999999999999</v>
      </c>
      <c r="O472">
        <v>148.49</v>
      </c>
      <c r="P472">
        <f t="shared" si="28"/>
        <v>3.0700000000000216</v>
      </c>
      <c r="Q472">
        <f t="shared" si="29"/>
        <v>5.0400000000000205</v>
      </c>
      <c r="R472">
        <f t="shared" si="30"/>
        <v>4.3200000000000216</v>
      </c>
      <c r="S472">
        <f t="shared" si="31"/>
        <v>11.810000000000002</v>
      </c>
    </row>
    <row r="473" spans="1:19" x14ac:dyDescent="0.25">
      <c r="A473" t="s">
        <v>159</v>
      </c>
      <c r="B473">
        <v>5</v>
      </c>
      <c r="C473">
        <v>62.5</v>
      </c>
      <c r="D473" t="s">
        <v>301</v>
      </c>
      <c r="E473" t="s">
        <v>298</v>
      </c>
      <c r="F473" t="s">
        <v>298</v>
      </c>
      <c r="G473" t="s">
        <v>298</v>
      </c>
      <c r="H473" t="s">
        <v>299</v>
      </c>
      <c r="I473" t="s">
        <v>298</v>
      </c>
      <c r="J473" s="2">
        <v>0.09</v>
      </c>
      <c r="K473">
        <v>130.43298307551771</v>
      </c>
      <c r="L473">
        <v>61.54</v>
      </c>
      <c r="M473">
        <v>61.39</v>
      </c>
      <c r="N473">
        <v>61.4</v>
      </c>
      <c r="O473">
        <v>59.79</v>
      </c>
      <c r="P473">
        <f t="shared" si="28"/>
        <v>0.96000000000000085</v>
      </c>
      <c r="Q473">
        <f t="shared" si="29"/>
        <v>1.1099999999999994</v>
      </c>
      <c r="R473">
        <f t="shared" si="30"/>
        <v>1.1000000000000014</v>
      </c>
      <c r="S473">
        <f t="shared" si="31"/>
        <v>2.7100000000000009</v>
      </c>
    </row>
    <row r="474" spans="1:19" x14ac:dyDescent="0.25">
      <c r="A474" t="s">
        <v>159</v>
      </c>
      <c r="B474">
        <v>6</v>
      </c>
      <c r="C474">
        <v>14.1</v>
      </c>
      <c r="D474" t="s">
        <v>301</v>
      </c>
      <c r="E474" t="s">
        <v>298</v>
      </c>
      <c r="F474" t="s">
        <v>298</v>
      </c>
      <c r="G474" t="s">
        <v>298</v>
      </c>
      <c r="H474" t="s">
        <v>299</v>
      </c>
      <c r="I474" t="s">
        <v>298</v>
      </c>
      <c r="J474" s="2">
        <v>-0.03</v>
      </c>
      <c r="K474">
        <v>177.26836997279599</v>
      </c>
      <c r="L474">
        <v>11.01</v>
      </c>
      <c r="M474">
        <v>11.82</v>
      </c>
      <c r="N474">
        <v>11.45</v>
      </c>
      <c r="O474">
        <v>12.95</v>
      </c>
      <c r="P474">
        <f t="shared" si="28"/>
        <v>3.09</v>
      </c>
      <c r="Q474">
        <f t="shared" si="29"/>
        <v>2.2799999999999994</v>
      </c>
      <c r="R474">
        <f t="shared" si="30"/>
        <v>2.6500000000000004</v>
      </c>
      <c r="S474">
        <f t="shared" si="31"/>
        <v>1.1500000000000004</v>
      </c>
    </row>
    <row r="475" spans="1:19" x14ac:dyDescent="0.25">
      <c r="A475" t="s">
        <v>159</v>
      </c>
      <c r="B475">
        <v>7</v>
      </c>
      <c r="C475">
        <v>175.2</v>
      </c>
      <c r="D475" t="s">
        <v>297</v>
      </c>
      <c r="E475" t="s">
        <v>298</v>
      </c>
      <c r="F475" t="s">
        <v>298</v>
      </c>
      <c r="G475" t="s">
        <v>298</v>
      </c>
      <c r="H475" t="s">
        <v>299</v>
      </c>
      <c r="I475" t="s">
        <v>298</v>
      </c>
      <c r="J475" s="2">
        <v>0.35</v>
      </c>
      <c r="K475">
        <v>33.716274919721421</v>
      </c>
      <c r="L475">
        <v>165.88</v>
      </c>
      <c r="M475">
        <v>163.75</v>
      </c>
      <c r="N475">
        <v>164.53</v>
      </c>
      <c r="O475">
        <v>156.51</v>
      </c>
      <c r="P475">
        <f t="shared" si="28"/>
        <v>9.3199999999999932</v>
      </c>
      <c r="Q475">
        <f t="shared" si="29"/>
        <v>11.449999999999989</v>
      </c>
      <c r="R475">
        <f t="shared" si="30"/>
        <v>10.669999999999987</v>
      </c>
      <c r="S475">
        <f t="shared" si="31"/>
        <v>18.689999999999998</v>
      </c>
    </row>
    <row r="476" spans="1:19" x14ac:dyDescent="0.25">
      <c r="A476" t="s">
        <v>163</v>
      </c>
      <c r="B476">
        <v>1</v>
      </c>
      <c r="C476">
        <v>99.7</v>
      </c>
      <c r="D476" t="s">
        <v>301</v>
      </c>
      <c r="E476" t="s">
        <v>298</v>
      </c>
      <c r="F476" t="s">
        <v>298</v>
      </c>
      <c r="G476" t="s">
        <v>298</v>
      </c>
      <c r="H476" t="s">
        <v>305</v>
      </c>
      <c r="I476" t="s">
        <v>298</v>
      </c>
      <c r="J476" s="2">
        <v>0.23</v>
      </c>
      <c r="K476">
        <v>92.777241711785038</v>
      </c>
      <c r="L476">
        <v>102.17</v>
      </c>
      <c r="M476">
        <v>101.24</v>
      </c>
      <c r="N476">
        <v>101.55</v>
      </c>
      <c r="O476">
        <v>97.44</v>
      </c>
      <c r="P476">
        <f t="shared" si="28"/>
        <v>2.4699999999999989</v>
      </c>
      <c r="Q476">
        <f t="shared" si="29"/>
        <v>1.539999999999992</v>
      </c>
      <c r="R476">
        <f t="shared" si="30"/>
        <v>1.8499999999999943</v>
      </c>
      <c r="S476">
        <f t="shared" si="31"/>
        <v>2.2600000000000051</v>
      </c>
    </row>
    <row r="477" spans="1:19" x14ac:dyDescent="0.25">
      <c r="A477" t="s">
        <v>163</v>
      </c>
      <c r="B477">
        <v>2</v>
      </c>
      <c r="C477">
        <v>73.099999999999994</v>
      </c>
      <c r="D477" t="s">
        <v>301</v>
      </c>
      <c r="E477" t="s">
        <v>298</v>
      </c>
      <c r="F477" t="s">
        <v>298</v>
      </c>
      <c r="G477" t="s">
        <v>298</v>
      </c>
      <c r="H477" t="s">
        <v>305</v>
      </c>
      <c r="I477" t="s">
        <v>298</v>
      </c>
      <c r="J477" s="2">
        <v>0.14000000000000001</v>
      </c>
      <c r="K477">
        <v>123.4254236951556</v>
      </c>
      <c r="L477">
        <v>69.099999999999994</v>
      </c>
      <c r="M477">
        <v>68.81</v>
      </c>
      <c r="N477">
        <v>68.87</v>
      </c>
      <c r="O477">
        <v>66.8</v>
      </c>
      <c r="P477">
        <f t="shared" si="28"/>
        <v>4</v>
      </c>
      <c r="Q477">
        <f t="shared" si="29"/>
        <v>4.289999999999992</v>
      </c>
      <c r="R477">
        <f t="shared" si="30"/>
        <v>4.2299999999999898</v>
      </c>
      <c r="S477">
        <f t="shared" si="31"/>
        <v>6.2999999999999972</v>
      </c>
    </row>
    <row r="478" spans="1:19" x14ac:dyDescent="0.25">
      <c r="A478" t="s">
        <v>163</v>
      </c>
      <c r="B478">
        <v>3</v>
      </c>
      <c r="C478">
        <v>76.7</v>
      </c>
      <c r="D478" t="s">
        <v>301</v>
      </c>
      <c r="E478" t="s">
        <v>298</v>
      </c>
      <c r="F478" t="s">
        <v>298</v>
      </c>
      <c r="G478" t="s">
        <v>298</v>
      </c>
      <c r="H478" t="s">
        <v>305</v>
      </c>
      <c r="I478" t="s">
        <v>298</v>
      </c>
      <c r="J478" s="2">
        <v>0.11</v>
      </c>
      <c r="K478">
        <v>120.7877767147998</v>
      </c>
      <c r="L478">
        <v>71.95</v>
      </c>
      <c r="M478">
        <v>71.599999999999994</v>
      </c>
      <c r="N478">
        <v>71.680000000000007</v>
      </c>
      <c r="O478">
        <v>69.430000000000007</v>
      </c>
      <c r="P478">
        <f t="shared" si="28"/>
        <v>4.75</v>
      </c>
      <c r="Q478">
        <f t="shared" si="29"/>
        <v>5.1000000000000085</v>
      </c>
      <c r="R478">
        <f t="shared" si="30"/>
        <v>5.019999999999996</v>
      </c>
      <c r="S478">
        <f t="shared" si="31"/>
        <v>7.269999999999996</v>
      </c>
    </row>
    <row r="479" spans="1:19" x14ac:dyDescent="0.25">
      <c r="A479" t="s">
        <v>163</v>
      </c>
      <c r="B479">
        <v>4</v>
      </c>
      <c r="C479">
        <v>69.599999999999994</v>
      </c>
      <c r="D479" t="s">
        <v>301</v>
      </c>
      <c r="E479" t="s">
        <v>298</v>
      </c>
      <c r="F479" t="s">
        <v>298</v>
      </c>
      <c r="G479" t="s">
        <v>298</v>
      </c>
      <c r="H479" t="s">
        <v>305</v>
      </c>
      <c r="I479" t="s">
        <v>298</v>
      </c>
      <c r="J479" s="2">
        <v>0.11</v>
      </c>
      <c r="K479">
        <v>118.6248214673623</v>
      </c>
      <c r="L479">
        <v>74.28</v>
      </c>
      <c r="M479">
        <v>73.89</v>
      </c>
      <c r="N479">
        <v>73.989999999999995</v>
      </c>
      <c r="O479">
        <v>71.599999999999994</v>
      </c>
      <c r="P479">
        <f t="shared" si="28"/>
        <v>4.6800000000000068</v>
      </c>
      <c r="Q479">
        <f t="shared" si="29"/>
        <v>4.2900000000000063</v>
      </c>
      <c r="R479">
        <f t="shared" si="30"/>
        <v>4.3900000000000006</v>
      </c>
      <c r="S479">
        <f t="shared" si="31"/>
        <v>2</v>
      </c>
    </row>
    <row r="480" spans="1:19" x14ac:dyDescent="0.25">
      <c r="A480" t="s">
        <v>163</v>
      </c>
      <c r="B480">
        <v>5</v>
      </c>
      <c r="C480">
        <v>77.2</v>
      </c>
      <c r="D480" t="s">
        <v>301</v>
      </c>
      <c r="E480" t="s">
        <v>298</v>
      </c>
      <c r="F480" t="s">
        <v>298</v>
      </c>
      <c r="G480" t="s">
        <v>298</v>
      </c>
      <c r="H480" t="s">
        <v>305</v>
      </c>
      <c r="I480" t="s">
        <v>298</v>
      </c>
      <c r="J480" s="2">
        <v>0.11</v>
      </c>
      <c r="K480">
        <v>124.3263077876322</v>
      </c>
      <c r="L480">
        <v>68.13</v>
      </c>
      <c r="M480">
        <v>67.849999999999994</v>
      </c>
      <c r="N480">
        <v>67.91</v>
      </c>
      <c r="O480">
        <v>65.900000000000006</v>
      </c>
      <c r="P480">
        <f t="shared" si="28"/>
        <v>9.0700000000000074</v>
      </c>
      <c r="Q480">
        <f t="shared" si="29"/>
        <v>9.3500000000000085</v>
      </c>
      <c r="R480">
        <f t="shared" si="30"/>
        <v>9.2900000000000063</v>
      </c>
      <c r="S480">
        <f t="shared" si="31"/>
        <v>11.299999999999997</v>
      </c>
    </row>
    <row r="481" spans="1:19" x14ac:dyDescent="0.25">
      <c r="A481" t="s">
        <v>163</v>
      </c>
      <c r="B481">
        <v>7</v>
      </c>
      <c r="C481">
        <v>60.7</v>
      </c>
      <c r="D481" t="s">
        <v>301</v>
      </c>
      <c r="E481" t="s">
        <v>298</v>
      </c>
      <c r="F481" t="s">
        <v>298</v>
      </c>
      <c r="G481" t="s">
        <v>298</v>
      </c>
      <c r="H481" t="s">
        <v>299</v>
      </c>
      <c r="I481" t="s">
        <v>298</v>
      </c>
      <c r="J481" s="2">
        <v>7.0000000000000007E-2</v>
      </c>
      <c r="K481">
        <v>123.36116894468169</v>
      </c>
      <c r="L481">
        <v>69.17</v>
      </c>
      <c r="M481">
        <v>68.88</v>
      </c>
      <c r="N481">
        <v>68.94</v>
      </c>
      <c r="O481">
        <v>66.86</v>
      </c>
      <c r="P481">
        <f t="shared" si="28"/>
        <v>8.4699999999999989</v>
      </c>
      <c r="Q481">
        <f t="shared" si="29"/>
        <v>8.1799999999999926</v>
      </c>
      <c r="R481">
        <f t="shared" si="30"/>
        <v>8.2399999999999949</v>
      </c>
      <c r="S481">
        <f t="shared" si="31"/>
        <v>6.1599999999999966</v>
      </c>
    </row>
    <row r="482" spans="1:19" x14ac:dyDescent="0.25">
      <c r="A482" t="s">
        <v>163</v>
      </c>
      <c r="B482">
        <v>12</v>
      </c>
      <c r="C482">
        <v>146.5</v>
      </c>
      <c r="D482" t="s">
        <v>297</v>
      </c>
      <c r="E482" t="s">
        <v>298</v>
      </c>
      <c r="F482" t="s">
        <v>298</v>
      </c>
      <c r="G482" t="s">
        <v>298</v>
      </c>
      <c r="H482" t="s">
        <v>299</v>
      </c>
      <c r="I482" t="s">
        <v>300</v>
      </c>
      <c r="J482" s="2">
        <v>0.16</v>
      </c>
      <c r="K482">
        <v>50.604435933876999</v>
      </c>
      <c r="L482">
        <v>147.66</v>
      </c>
      <c r="M482">
        <v>145.88</v>
      </c>
      <c r="N482">
        <v>146.52000000000001</v>
      </c>
      <c r="O482">
        <v>139.62</v>
      </c>
      <c r="P482">
        <f t="shared" si="28"/>
        <v>1.1599999999999966</v>
      </c>
      <c r="Q482">
        <f t="shared" si="29"/>
        <v>0.62000000000000455</v>
      </c>
      <c r="R482">
        <f t="shared" si="30"/>
        <v>2.0000000000010232E-2</v>
      </c>
      <c r="S482">
        <f t="shared" si="31"/>
        <v>6.8799999999999955</v>
      </c>
    </row>
    <row r="483" spans="1:19" x14ac:dyDescent="0.25">
      <c r="A483" t="s">
        <v>163</v>
      </c>
      <c r="B483">
        <v>13</v>
      </c>
      <c r="C483">
        <v>152.1</v>
      </c>
      <c r="D483" t="s">
        <v>297</v>
      </c>
      <c r="E483" t="s">
        <v>298</v>
      </c>
      <c r="F483" t="s">
        <v>298</v>
      </c>
      <c r="G483" t="s">
        <v>298</v>
      </c>
      <c r="H483" t="s">
        <v>299</v>
      </c>
      <c r="I483" t="s">
        <v>300</v>
      </c>
      <c r="J483" s="2">
        <v>0.17</v>
      </c>
      <c r="K483">
        <v>47.918125813649311</v>
      </c>
      <c r="L483">
        <v>150.56</v>
      </c>
      <c r="M483">
        <v>148.72</v>
      </c>
      <c r="N483">
        <v>149.38</v>
      </c>
      <c r="O483">
        <v>142.30000000000001</v>
      </c>
      <c r="P483">
        <f t="shared" si="28"/>
        <v>1.539999999999992</v>
      </c>
      <c r="Q483">
        <f t="shared" si="29"/>
        <v>3.3799999999999955</v>
      </c>
      <c r="R483">
        <f t="shared" si="30"/>
        <v>2.7199999999999989</v>
      </c>
      <c r="S483">
        <f t="shared" si="31"/>
        <v>9.7999999999999829</v>
      </c>
    </row>
    <row r="484" spans="1:19" x14ac:dyDescent="0.25">
      <c r="A484" t="s">
        <v>163</v>
      </c>
      <c r="B484">
        <v>14</v>
      </c>
      <c r="C484">
        <v>102.7</v>
      </c>
      <c r="D484" t="s">
        <v>297</v>
      </c>
      <c r="E484" t="s">
        <v>298</v>
      </c>
      <c r="F484" t="s">
        <v>298</v>
      </c>
      <c r="G484" t="s">
        <v>298</v>
      </c>
      <c r="H484" t="s">
        <v>299</v>
      </c>
      <c r="I484" t="s">
        <v>300</v>
      </c>
      <c r="J484" s="2">
        <v>0.03</v>
      </c>
      <c r="K484">
        <v>83.97602161173981</v>
      </c>
      <c r="L484">
        <v>111.66</v>
      </c>
      <c r="M484">
        <v>110.56</v>
      </c>
      <c r="N484">
        <v>110.93</v>
      </c>
      <c r="O484">
        <v>106.25</v>
      </c>
      <c r="P484">
        <f t="shared" si="28"/>
        <v>8.9599999999999937</v>
      </c>
      <c r="Q484">
        <f t="shared" si="29"/>
        <v>7.8599999999999994</v>
      </c>
      <c r="R484">
        <f t="shared" si="30"/>
        <v>8.230000000000004</v>
      </c>
      <c r="S484">
        <f t="shared" si="31"/>
        <v>3.5499999999999972</v>
      </c>
    </row>
    <row r="485" spans="1:19" x14ac:dyDescent="0.25">
      <c r="A485" t="s">
        <v>163</v>
      </c>
      <c r="B485">
        <v>15</v>
      </c>
      <c r="C485">
        <v>105.7</v>
      </c>
      <c r="D485" t="s">
        <v>297</v>
      </c>
      <c r="E485" t="s">
        <v>298</v>
      </c>
      <c r="F485" t="s">
        <v>298</v>
      </c>
      <c r="G485" t="s">
        <v>298</v>
      </c>
      <c r="H485" t="s">
        <v>299</v>
      </c>
      <c r="I485" t="s">
        <v>300</v>
      </c>
      <c r="J485" s="2">
        <v>0</v>
      </c>
      <c r="K485">
        <v>88.544125431743666</v>
      </c>
      <c r="L485">
        <v>106.73</v>
      </c>
      <c r="M485">
        <v>105.72</v>
      </c>
      <c r="N485">
        <v>106.06</v>
      </c>
      <c r="O485">
        <v>101.68</v>
      </c>
      <c r="P485">
        <f t="shared" si="28"/>
        <v>1.0300000000000011</v>
      </c>
      <c r="Q485">
        <f t="shared" si="29"/>
        <v>1.9999999999996021E-2</v>
      </c>
      <c r="R485">
        <f t="shared" si="30"/>
        <v>0.35999999999999943</v>
      </c>
      <c r="S485">
        <f t="shared" si="31"/>
        <v>4.019999999999996</v>
      </c>
    </row>
    <row r="486" spans="1:19" x14ac:dyDescent="0.25">
      <c r="A486" t="s">
        <v>163</v>
      </c>
      <c r="B486">
        <v>16</v>
      </c>
      <c r="C486">
        <v>115.4</v>
      </c>
      <c r="D486" t="s">
        <v>297</v>
      </c>
      <c r="E486" t="s">
        <v>298</v>
      </c>
      <c r="F486" t="s">
        <v>298</v>
      </c>
      <c r="G486" t="s">
        <v>298</v>
      </c>
      <c r="H486" t="s">
        <v>299</v>
      </c>
      <c r="I486" t="s">
        <v>300</v>
      </c>
      <c r="J486" s="2">
        <v>7.0000000000000007E-2</v>
      </c>
      <c r="K486">
        <v>76.980655123485633</v>
      </c>
      <c r="L486">
        <v>119.21</v>
      </c>
      <c r="M486">
        <v>117.96</v>
      </c>
      <c r="N486">
        <v>118.39</v>
      </c>
      <c r="O486">
        <v>113.24</v>
      </c>
      <c r="P486">
        <f t="shared" si="28"/>
        <v>3.8099999999999881</v>
      </c>
      <c r="Q486">
        <f t="shared" si="29"/>
        <v>2.5599999999999881</v>
      </c>
      <c r="R486">
        <f t="shared" si="30"/>
        <v>2.9899999999999949</v>
      </c>
      <c r="S486">
        <f t="shared" si="31"/>
        <v>2.1600000000000108</v>
      </c>
    </row>
    <row r="487" spans="1:19" x14ac:dyDescent="0.25">
      <c r="A487" t="s">
        <v>163</v>
      </c>
      <c r="B487">
        <v>17</v>
      </c>
      <c r="C487">
        <v>150.1</v>
      </c>
      <c r="D487" t="s">
        <v>297</v>
      </c>
      <c r="E487" t="s">
        <v>298</v>
      </c>
      <c r="F487" t="s">
        <v>298</v>
      </c>
      <c r="G487" t="s">
        <v>298</v>
      </c>
      <c r="H487" t="s">
        <v>299</v>
      </c>
      <c r="I487" t="s">
        <v>300</v>
      </c>
      <c r="J487" s="2">
        <v>0.14000000000000001</v>
      </c>
      <c r="K487">
        <v>49.977356812417177</v>
      </c>
      <c r="L487">
        <v>148.34</v>
      </c>
      <c r="M487">
        <v>146.54</v>
      </c>
      <c r="N487">
        <v>147.19</v>
      </c>
      <c r="O487">
        <v>140.24</v>
      </c>
      <c r="P487">
        <f t="shared" si="28"/>
        <v>1.7599999999999909</v>
      </c>
      <c r="Q487">
        <f t="shared" si="29"/>
        <v>3.5600000000000023</v>
      </c>
      <c r="R487">
        <f t="shared" si="30"/>
        <v>2.9099999999999966</v>
      </c>
      <c r="S487">
        <f t="shared" si="31"/>
        <v>9.8599999999999852</v>
      </c>
    </row>
    <row r="488" spans="1:19" x14ac:dyDescent="0.25">
      <c r="A488" t="s">
        <v>163</v>
      </c>
      <c r="B488">
        <v>19</v>
      </c>
      <c r="C488">
        <v>173</v>
      </c>
      <c r="D488" t="s">
        <v>297</v>
      </c>
      <c r="E488" t="s">
        <v>298</v>
      </c>
      <c r="F488" t="s">
        <v>298</v>
      </c>
      <c r="G488" t="s">
        <v>298</v>
      </c>
      <c r="H488" t="s">
        <v>299</v>
      </c>
      <c r="I488" t="s">
        <v>300</v>
      </c>
      <c r="J488" s="2">
        <v>0.2</v>
      </c>
      <c r="K488">
        <v>28.50833057206971</v>
      </c>
      <c r="L488">
        <v>171.5</v>
      </c>
      <c r="M488">
        <v>169.26</v>
      </c>
      <c r="N488">
        <v>170.08</v>
      </c>
      <c r="O488">
        <v>161.71</v>
      </c>
      <c r="P488">
        <f t="shared" si="28"/>
        <v>1.5</v>
      </c>
      <c r="Q488">
        <f t="shared" si="29"/>
        <v>3.7400000000000091</v>
      </c>
      <c r="R488">
        <f t="shared" si="30"/>
        <v>2.9199999999999875</v>
      </c>
      <c r="S488">
        <f t="shared" si="31"/>
        <v>11.289999999999992</v>
      </c>
    </row>
    <row r="489" spans="1:19" x14ac:dyDescent="0.25">
      <c r="A489" t="s">
        <v>163</v>
      </c>
      <c r="B489">
        <v>20</v>
      </c>
      <c r="C489">
        <v>109.2</v>
      </c>
      <c r="D489" t="s">
        <v>297</v>
      </c>
      <c r="E489" t="s">
        <v>298</v>
      </c>
      <c r="F489" t="s">
        <v>298</v>
      </c>
      <c r="G489" t="s">
        <v>298</v>
      </c>
      <c r="H489" t="s">
        <v>299</v>
      </c>
      <c r="I489" t="s">
        <v>300</v>
      </c>
      <c r="J489" s="2">
        <v>0.11</v>
      </c>
      <c r="K489">
        <v>83.25267609275177</v>
      </c>
      <c r="L489">
        <v>112.44</v>
      </c>
      <c r="M489">
        <v>111.32</v>
      </c>
      <c r="N489">
        <v>111.71</v>
      </c>
      <c r="O489">
        <v>106.97</v>
      </c>
      <c r="P489">
        <f t="shared" si="28"/>
        <v>3.2399999999999949</v>
      </c>
      <c r="Q489">
        <f t="shared" si="29"/>
        <v>2.1199999999999903</v>
      </c>
      <c r="R489">
        <f t="shared" si="30"/>
        <v>2.5099999999999909</v>
      </c>
      <c r="S489">
        <f t="shared" si="31"/>
        <v>2.230000000000004</v>
      </c>
    </row>
    <row r="490" spans="1:19" x14ac:dyDescent="0.25">
      <c r="A490" t="s">
        <v>163</v>
      </c>
      <c r="B490">
        <v>21</v>
      </c>
      <c r="C490">
        <v>154.1</v>
      </c>
      <c r="D490" t="s">
        <v>297</v>
      </c>
      <c r="E490" t="s">
        <v>298</v>
      </c>
      <c r="F490" t="s">
        <v>298</v>
      </c>
      <c r="G490" t="s">
        <v>298</v>
      </c>
      <c r="H490" t="s">
        <v>299</v>
      </c>
      <c r="I490" t="s">
        <v>300</v>
      </c>
      <c r="J490" s="2">
        <v>0.15</v>
      </c>
      <c r="K490">
        <v>44.906096080870462</v>
      </c>
      <c r="L490">
        <v>153.81</v>
      </c>
      <c r="M490">
        <v>151.91</v>
      </c>
      <c r="N490">
        <v>152.6</v>
      </c>
      <c r="O490">
        <v>145.32</v>
      </c>
      <c r="P490">
        <f t="shared" si="28"/>
        <v>0.28999999999999204</v>
      </c>
      <c r="Q490">
        <f t="shared" si="29"/>
        <v>2.1899999999999977</v>
      </c>
      <c r="R490">
        <f t="shared" si="30"/>
        <v>1.5</v>
      </c>
      <c r="S490">
        <f t="shared" si="31"/>
        <v>8.7800000000000011</v>
      </c>
    </row>
    <row r="491" spans="1:19" x14ac:dyDescent="0.25">
      <c r="A491" t="s">
        <v>163</v>
      </c>
      <c r="B491">
        <v>22</v>
      </c>
      <c r="C491">
        <v>96.7</v>
      </c>
      <c r="D491" t="s">
        <v>297</v>
      </c>
      <c r="E491" t="s">
        <v>298</v>
      </c>
      <c r="F491" t="s">
        <v>298</v>
      </c>
      <c r="G491" t="s">
        <v>298</v>
      </c>
      <c r="H491" t="s">
        <v>299</v>
      </c>
      <c r="I491" t="s">
        <v>300</v>
      </c>
      <c r="J491" s="2">
        <v>0.03</v>
      </c>
      <c r="K491">
        <v>101.4997604010214</v>
      </c>
      <c r="L491">
        <v>92.75</v>
      </c>
      <c r="M491">
        <v>92.01</v>
      </c>
      <c r="N491">
        <v>92.25</v>
      </c>
      <c r="O491">
        <v>88.72</v>
      </c>
      <c r="P491">
        <f t="shared" si="28"/>
        <v>3.9500000000000028</v>
      </c>
      <c r="Q491">
        <f t="shared" si="29"/>
        <v>4.6899999999999977</v>
      </c>
      <c r="R491">
        <f t="shared" si="30"/>
        <v>4.4500000000000028</v>
      </c>
      <c r="S491">
        <f t="shared" si="31"/>
        <v>7.980000000000004</v>
      </c>
    </row>
    <row r="492" spans="1:19" x14ac:dyDescent="0.25">
      <c r="A492" t="s">
        <v>163</v>
      </c>
      <c r="B492">
        <v>23</v>
      </c>
      <c r="C492">
        <v>158.19999999999999</v>
      </c>
      <c r="D492" t="s">
        <v>297</v>
      </c>
      <c r="E492" t="s">
        <v>298</v>
      </c>
      <c r="F492" t="s">
        <v>298</v>
      </c>
      <c r="G492" t="s">
        <v>298</v>
      </c>
      <c r="H492" t="s">
        <v>299</v>
      </c>
      <c r="I492" t="s">
        <v>300</v>
      </c>
      <c r="J492" s="2">
        <v>0.17</v>
      </c>
      <c r="K492">
        <v>41.623697577544192</v>
      </c>
      <c r="L492">
        <v>157.35</v>
      </c>
      <c r="M492">
        <v>155.38</v>
      </c>
      <c r="N492">
        <v>156.1</v>
      </c>
      <c r="O492">
        <v>148.6</v>
      </c>
      <c r="P492">
        <f t="shared" si="28"/>
        <v>0.84999999999999432</v>
      </c>
      <c r="Q492">
        <f t="shared" si="29"/>
        <v>2.8199999999999932</v>
      </c>
      <c r="R492">
        <f t="shared" si="30"/>
        <v>2.0999999999999943</v>
      </c>
      <c r="S492">
        <f t="shared" si="31"/>
        <v>9.5999999999999943</v>
      </c>
    </row>
    <row r="493" spans="1:19" x14ac:dyDescent="0.25">
      <c r="A493" t="s">
        <v>163</v>
      </c>
      <c r="B493">
        <v>24</v>
      </c>
      <c r="C493">
        <v>139.1</v>
      </c>
      <c r="D493" t="s">
        <v>297</v>
      </c>
      <c r="E493" t="s">
        <v>298</v>
      </c>
      <c r="F493" t="s">
        <v>298</v>
      </c>
      <c r="G493" t="s">
        <v>298</v>
      </c>
      <c r="H493" t="s">
        <v>299</v>
      </c>
      <c r="I493" t="s">
        <v>300</v>
      </c>
      <c r="J493" s="2">
        <v>0.2</v>
      </c>
      <c r="K493">
        <v>57.319913417293627</v>
      </c>
      <c r="L493">
        <v>140.41999999999999</v>
      </c>
      <c r="M493">
        <v>138.77000000000001</v>
      </c>
      <c r="N493">
        <v>139.36000000000001</v>
      </c>
      <c r="O493">
        <v>132.9</v>
      </c>
      <c r="P493">
        <f t="shared" si="28"/>
        <v>1.3199999999999932</v>
      </c>
      <c r="Q493">
        <f t="shared" si="29"/>
        <v>0.32999999999998408</v>
      </c>
      <c r="R493">
        <f t="shared" si="30"/>
        <v>0.26000000000001933</v>
      </c>
      <c r="S493">
        <f t="shared" si="31"/>
        <v>6.1999999999999886</v>
      </c>
    </row>
    <row r="494" spans="1:19" x14ac:dyDescent="0.25">
      <c r="A494" t="s">
        <v>163</v>
      </c>
      <c r="B494">
        <v>25</v>
      </c>
      <c r="C494">
        <v>152.6</v>
      </c>
      <c r="D494" t="s">
        <v>297</v>
      </c>
      <c r="E494" t="s">
        <v>298</v>
      </c>
      <c r="F494" t="s">
        <v>298</v>
      </c>
      <c r="G494" t="s">
        <v>298</v>
      </c>
      <c r="H494" t="s">
        <v>299</v>
      </c>
      <c r="I494" t="s">
        <v>300</v>
      </c>
      <c r="J494" s="2">
        <v>0.18</v>
      </c>
      <c r="K494">
        <v>41.407030094370128</v>
      </c>
      <c r="L494">
        <v>157.59</v>
      </c>
      <c r="M494">
        <v>155.61000000000001</v>
      </c>
      <c r="N494">
        <v>156.33000000000001</v>
      </c>
      <c r="O494">
        <v>148.81</v>
      </c>
      <c r="P494">
        <f t="shared" si="28"/>
        <v>4.9900000000000091</v>
      </c>
      <c r="Q494">
        <f t="shared" si="29"/>
        <v>3.0100000000000193</v>
      </c>
      <c r="R494">
        <f t="shared" si="30"/>
        <v>3.7300000000000182</v>
      </c>
      <c r="S494">
        <f t="shared" si="31"/>
        <v>3.789999999999992</v>
      </c>
    </row>
    <row r="495" spans="1:19" x14ac:dyDescent="0.25">
      <c r="A495" t="s">
        <v>163</v>
      </c>
      <c r="B495">
        <v>32</v>
      </c>
      <c r="C495">
        <v>61.8</v>
      </c>
      <c r="D495" t="s">
        <v>301</v>
      </c>
      <c r="E495" t="s">
        <v>298</v>
      </c>
      <c r="F495" t="s">
        <v>298</v>
      </c>
      <c r="G495" t="s">
        <v>298</v>
      </c>
      <c r="H495" t="s">
        <v>299</v>
      </c>
      <c r="I495" t="s">
        <v>298</v>
      </c>
      <c r="J495" s="2">
        <v>0.08</v>
      </c>
      <c r="K495">
        <v>132.06744237240031</v>
      </c>
      <c r="L495">
        <v>59.78</v>
      </c>
      <c r="M495">
        <v>59.66</v>
      </c>
      <c r="N495">
        <v>59.65</v>
      </c>
      <c r="O495">
        <v>58.15</v>
      </c>
      <c r="P495">
        <f t="shared" si="28"/>
        <v>2.019999999999996</v>
      </c>
      <c r="Q495">
        <f t="shared" si="29"/>
        <v>2.1400000000000006</v>
      </c>
      <c r="R495">
        <f t="shared" si="30"/>
        <v>2.1499999999999986</v>
      </c>
      <c r="S495">
        <f t="shared" si="31"/>
        <v>3.6499999999999986</v>
      </c>
    </row>
    <row r="496" spans="1:19" x14ac:dyDescent="0.25">
      <c r="A496" t="s">
        <v>163</v>
      </c>
      <c r="B496">
        <v>33</v>
      </c>
      <c r="C496">
        <v>56.5</v>
      </c>
      <c r="D496" t="s">
        <v>301</v>
      </c>
      <c r="E496" t="s">
        <v>298</v>
      </c>
      <c r="F496" t="s">
        <v>298</v>
      </c>
      <c r="G496" t="s">
        <v>298</v>
      </c>
      <c r="H496" t="s">
        <v>299</v>
      </c>
      <c r="I496" t="s">
        <v>298</v>
      </c>
      <c r="J496" s="2">
        <v>0.08</v>
      </c>
      <c r="K496">
        <v>138.50801694390961</v>
      </c>
      <c r="L496">
        <v>52.83</v>
      </c>
      <c r="M496">
        <v>52.85</v>
      </c>
      <c r="N496">
        <v>52.79</v>
      </c>
      <c r="O496">
        <v>51.71</v>
      </c>
      <c r="P496">
        <f t="shared" si="28"/>
        <v>3.6700000000000017</v>
      </c>
      <c r="Q496">
        <f t="shared" si="29"/>
        <v>3.6499999999999986</v>
      </c>
      <c r="R496">
        <f t="shared" si="30"/>
        <v>3.7100000000000009</v>
      </c>
      <c r="S496">
        <f t="shared" si="31"/>
        <v>4.7899999999999991</v>
      </c>
    </row>
    <row r="497" spans="1:19" x14ac:dyDescent="0.25">
      <c r="A497" t="s">
        <v>163</v>
      </c>
      <c r="B497">
        <v>34</v>
      </c>
      <c r="C497">
        <v>61.1</v>
      </c>
      <c r="D497" t="s">
        <v>301</v>
      </c>
      <c r="E497" t="s">
        <v>298</v>
      </c>
      <c r="F497" t="s">
        <v>298</v>
      </c>
      <c r="G497" t="s">
        <v>298</v>
      </c>
      <c r="H497" t="s">
        <v>299</v>
      </c>
      <c r="I497" t="s">
        <v>298</v>
      </c>
      <c r="J497" s="2">
        <v>0.08</v>
      </c>
      <c r="K497">
        <v>133.13711015018509</v>
      </c>
      <c r="L497">
        <v>58.62</v>
      </c>
      <c r="M497">
        <v>58.53</v>
      </c>
      <c r="N497">
        <v>58.51</v>
      </c>
      <c r="O497">
        <v>57.08</v>
      </c>
      <c r="P497">
        <f t="shared" si="28"/>
        <v>2.480000000000004</v>
      </c>
      <c r="Q497">
        <f t="shared" si="29"/>
        <v>2.5700000000000003</v>
      </c>
      <c r="R497">
        <f t="shared" si="30"/>
        <v>2.5900000000000034</v>
      </c>
      <c r="S497">
        <f t="shared" si="31"/>
        <v>4.0200000000000031</v>
      </c>
    </row>
    <row r="498" spans="1:19" x14ac:dyDescent="0.25">
      <c r="A498" t="s">
        <v>163</v>
      </c>
      <c r="B498">
        <v>35</v>
      </c>
      <c r="C498">
        <v>55.9</v>
      </c>
      <c r="D498" t="s">
        <v>301</v>
      </c>
      <c r="E498" t="s">
        <v>298</v>
      </c>
      <c r="F498" t="s">
        <v>298</v>
      </c>
      <c r="G498" t="s">
        <v>298</v>
      </c>
      <c r="H498" t="s">
        <v>299</v>
      </c>
      <c r="I498" t="s">
        <v>298</v>
      </c>
      <c r="J498" s="2">
        <v>0.08</v>
      </c>
      <c r="K498">
        <v>138.3887121476244</v>
      </c>
      <c r="L498">
        <v>52.96</v>
      </c>
      <c r="M498">
        <v>52.97</v>
      </c>
      <c r="N498">
        <v>52.91</v>
      </c>
      <c r="O498">
        <v>51.83</v>
      </c>
      <c r="P498">
        <f t="shared" si="28"/>
        <v>2.9399999999999977</v>
      </c>
      <c r="Q498">
        <f t="shared" si="29"/>
        <v>2.9299999999999997</v>
      </c>
      <c r="R498">
        <f t="shared" si="30"/>
        <v>2.990000000000002</v>
      </c>
      <c r="S498">
        <f t="shared" si="31"/>
        <v>4.07</v>
      </c>
    </row>
    <row r="499" spans="1:19" s="1" customFormat="1" x14ac:dyDescent="0.25">
      <c r="A499" s="1" t="s">
        <v>166</v>
      </c>
      <c r="B499" s="1">
        <v>1</v>
      </c>
      <c r="C499" s="1">
        <v>148.30000000000001</v>
      </c>
      <c r="D499" s="1" t="s">
        <v>297</v>
      </c>
      <c r="E499" s="1" t="s">
        <v>298</v>
      </c>
      <c r="F499" s="1" t="s">
        <v>298</v>
      </c>
      <c r="G499" s="1" t="s">
        <v>298</v>
      </c>
      <c r="H499" s="1" t="s">
        <v>299</v>
      </c>
      <c r="I499" s="1" t="s">
        <v>300</v>
      </c>
      <c r="J499" s="4">
        <v>0.16</v>
      </c>
      <c r="K499" s="1">
        <v>47.952222998509349</v>
      </c>
      <c r="L499" s="1">
        <v>150.53</v>
      </c>
      <c r="M499" s="1">
        <v>148.68</v>
      </c>
      <c r="N499" s="1">
        <v>149.35</v>
      </c>
      <c r="O499" s="1">
        <v>142.27000000000001</v>
      </c>
      <c r="P499" s="1">
        <f t="shared" si="28"/>
        <v>2.2299999999999898</v>
      </c>
      <c r="Q499" s="1">
        <f t="shared" si="29"/>
        <v>0.37999999999999545</v>
      </c>
      <c r="R499" s="1">
        <f t="shared" si="30"/>
        <v>1.0499999999999829</v>
      </c>
      <c r="S499" s="1">
        <f t="shared" si="31"/>
        <v>6.0300000000000011</v>
      </c>
    </row>
    <row r="500" spans="1:19" s="1" customFormat="1" x14ac:dyDescent="0.25">
      <c r="A500" s="1" t="s">
        <v>166</v>
      </c>
      <c r="B500" s="1">
        <v>2</v>
      </c>
      <c r="C500" s="1">
        <v>111</v>
      </c>
      <c r="D500" s="1" t="s">
        <v>297</v>
      </c>
      <c r="E500" s="1" t="s">
        <v>298</v>
      </c>
      <c r="F500" s="1" t="s">
        <v>298</v>
      </c>
      <c r="G500" s="1" t="s">
        <v>298</v>
      </c>
      <c r="H500" s="1" t="s">
        <v>299</v>
      </c>
      <c r="I500" s="1" t="s">
        <v>300</v>
      </c>
      <c r="J500" s="4">
        <v>-0.02</v>
      </c>
      <c r="K500" s="1">
        <v>87.791626890289265</v>
      </c>
      <c r="L500" s="1">
        <v>107.54</v>
      </c>
      <c r="M500" s="1">
        <v>106.52</v>
      </c>
      <c r="N500" s="1">
        <v>106.87</v>
      </c>
      <c r="O500" s="1">
        <v>102.43</v>
      </c>
      <c r="P500" s="1">
        <f t="shared" si="28"/>
        <v>3.4599999999999937</v>
      </c>
      <c r="Q500" s="1">
        <f t="shared" si="29"/>
        <v>4.480000000000004</v>
      </c>
      <c r="R500" s="1">
        <f t="shared" si="30"/>
        <v>4.1299999999999955</v>
      </c>
      <c r="S500" s="1">
        <f t="shared" si="31"/>
        <v>8.5699999999999932</v>
      </c>
    </row>
    <row r="501" spans="1:19" s="1" customFormat="1" x14ac:dyDescent="0.25">
      <c r="A501" s="1" t="s">
        <v>166</v>
      </c>
      <c r="B501" s="1">
        <v>3</v>
      </c>
      <c r="C501" s="1">
        <v>121.01</v>
      </c>
      <c r="D501" s="1" t="s">
        <v>297</v>
      </c>
      <c r="E501" s="1" t="s">
        <v>298</v>
      </c>
      <c r="F501" s="1" t="s">
        <v>298</v>
      </c>
      <c r="G501" s="1" t="s">
        <v>298</v>
      </c>
      <c r="H501" s="1" t="s">
        <v>299</v>
      </c>
      <c r="I501" s="1" t="s">
        <v>300</v>
      </c>
      <c r="J501" s="4">
        <v>-0.05</v>
      </c>
      <c r="K501" s="1">
        <v>75.353666775563056</v>
      </c>
      <c r="L501" s="1">
        <v>120.96</v>
      </c>
      <c r="M501" s="1">
        <v>119.68</v>
      </c>
      <c r="N501" s="1">
        <v>120.13</v>
      </c>
      <c r="O501" s="1">
        <v>114.87</v>
      </c>
      <c r="P501" s="1">
        <f t="shared" si="28"/>
        <v>5.0000000000011369E-2</v>
      </c>
      <c r="Q501" s="1">
        <f t="shared" si="29"/>
        <v>1.3299999999999983</v>
      </c>
      <c r="R501" s="1">
        <f t="shared" si="30"/>
        <v>0.88000000000000966</v>
      </c>
      <c r="S501" s="1">
        <f t="shared" si="31"/>
        <v>6.1400000000000006</v>
      </c>
    </row>
    <row r="502" spans="1:19" s="1" customFormat="1" x14ac:dyDescent="0.25">
      <c r="A502" s="1" t="s">
        <v>166</v>
      </c>
      <c r="B502" s="1">
        <v>4</v>
      </c>
      <c r="C502" s="1">
        <v>134.86000000000001</v>
      </c>
      <c r="D502" s="1" t="s">
        <v>297</v>
      </c>
      <c r="E502" s="1" t="s">
        <v>298</v>
      </c>
      <c r="F502" s="1" t="s">
        <v>298</v>
      </c>
      <c r="G502" s="1" t="s">
        <v>298</v>
      </c>
      <c r="H502" s="1" t="s">
        <v>299</v>
      </c>
      <c r="I502" s="1" t="s">
        <v>300</v>
      </c>
      <c r="J502" s="4">
        <v>-0.02</v>
      </c>
      <c r="K502" s="1">
        <v>62.23811688967141</v>
      </c>
      <c r="L502" s="1">
        <v>135.11000000000001</v>
      </c>
      <c r="M502" s="1">
        <v>133.56</v>
      </c>
      <c r="N502" s="1">
        <v>134.11000000000001</v>
      </c>
      <c r="O502" s="1">
        <v>127.98</v>
      </c>
      <c r="P502" s="1">
        <f t="shared" si="28"/>
        <v>0.25</v>
      </c>
      <c r="Q502" s="1">
        <f t="shared" si="29"/>
        <v>1.3000000000000114</v>
      </c>
      <c r="R502" s="1">
        <f t="shared" si="30"/>
        <v>0.75</v>
      </c>
      <c r="S502" s="1">
        <f t="shared" si="31"/>
        <v>6.8800000000000097</v>
      </c>
    </row>
    <row r="503" spans="1:19" s="1" customFormat="1" x14ac:dyDescent="0.25">
      <c r="A503" s="1" t="s">
        <v>166</v>
      </c>
      <c r="B503" s="1">
        <v>5</v>
      </c>
      <c r="C503" s="1">
        <v>113.44</v>
      </c>
      <c r="D503" s="1" t="s">
        <v>297</v>
      </c>
      <c r="E503" s="1" t="s">
        <v>298</v>
      </c>
      <c r="F503" s="1" t="s">
        <v>298</v>
      </c>
      <c r="G503" s="1" t="s">
        <v>298</v>
      </c>
      <c r="H503" s="1" t="s">
        <v>299</v>
      </c>
      <c r="I503" s="1" t="s">
        <v>300</v>
      </c>
      <c r="J503" s="4">
        <v>-0.01</v>
      </c>
      <c r="K503" s="1">
        <v>69.551064058801629</v>
      </c>
      <c r="L503" s="1">
        <v>127.22</v>
      </c>
      <c r="M503" s="1">
        <v>125.82</v>
      </c>
      <c r="N503" s="1">
        <v>126.32</v>
      </c>
      <c r="O503" s="1">
        <v>120.67</v>
      </c>
      <c r="P503" s="1">
        <f t="shared" si="28"/>
        <v>13.780000000000001</v>
      </c>
      <c r="Q503" s="1">
        <f t="shared" si="29"/>
        <v>12.379999999999995</v>
      </c>
      <c r="R503" s="1">
        <f t="shared" si="30"/>
        <v>12.879999999999995</v>
      </c>
      <c r="S503" s="1">
        <f t="shared" si="31"/>
        <v>7.230000000000004</v>
      </c>
    </row>
    <row r="504" spans="1:19" s="1" customFormat="1" x14ac:dyDescent="0.25">
      <c r="A504" s="1" t="s">
        <v>166</v>
      </c>
      <c r="B504" s="1">
        <v>6</v>
      </c>
      <c r="C504" s="1">
        <v>147.55000000000001</v>
      </c>
      <c r="D504" s="1" t="s">
        <v>297</v>
      </c>
      <c r="E504" s="1" t="s">
        <v>298</v>
      </c>
      <c r="F504" s="1" t="s">
        <v>298</v>
      </c>
      <c r="G504" s="1" t="s">
        <v>298</v>
      </c>
      <c r="H504" s="1" t="s">
        <v>299</v>
      </c>
      <c r="I504" s="1" t="s">
        <v>300</v>
      </c>
      <c r="J504" s="4">
        <v>0.16</v>
      </c>
      <c r="K504" s="1">
        <v>50.878220096529851</v>
      </c>
      <c r="L504" s="1">
        <v>147.37</v>
      </c>
      <c r="M504" s="1">
        <v>145.59</v>
      </c>
      <c r="N504" s="1">
        <v>146.22999999999999</v>
      </c>
      <c r="O504" s="1">
        <v>139.34</v>
      </c>
      <c r="P504" s="1">
        <f t="shared" si="28"/>
        <v>0.18000000000000682</v>
      </c>
      <c r="Q504" s="1">
        <f t="shared" si="29"/>
        <v>1.960000000000008</v>
      </c>
      <c r="R504" s="1">
        <f t="shared" si="30"/>
        <v>1.3200000000000216</v>
      </c>
      <c r="S504" s="1">
        <f t="shared" si="31"/>
        <v>8.210000000000008</v>
      </c>
    </row>
    <row r="505" spans="1:19" s="1" customFormat="1" x14ac:dyDescent="0.25">
      <c r="A505" s="1" t="s">
        <v>166</v>
      </c>
      <c r="B505" s="1">
        <v>8</v>
      </c>
      <c r="C505" s="1">
        <v>55.44</v>
      </c>
      <c r="D505" s="1" t="s">
        <v>301</v>
      </c>
      <c r="E505" s="1" t="s">
        <v>298</v>
      </c>
      <c r="F505" s="1" t="s">
        <v>298</v>
      </c>
      <c r="G505" s="1" t="s">
        <v>298</v>
      </c>
      <c r="H505" s="1" t="s">
        <v>299</v>
      </c>
      <c r="I505" s="1" t="s">
        <v>298</v>
      </c>
      <c r="J505" s="4">
        <v>0.08</v>
      </c>
      <c r="K505" s="1">
        <v>133.88135188616241</v>
      </c>
      <c r="L505" s="1">
        <v>57.82</v>
      </c>
      <c r="M505" s="1">
        <v>57.74</v>
      </c>
      <c r="N505" s="1">
        <v>57.72</v>
      </c>
      <c r="O505" s="1">
        <v>56.34</v>
      </c>
      <c r="P505" s="1">
        <f t="shared" si="28"/>
        <v>2.3800000000000026</v>
      </c>
      <c r="Q505" s="1">
        <f t="shared" si="29"/>
        <v>2.3000000000000043</v>
      </c>
      <c r="R505" s="1">
        <f t="shared" si="30"/>
        <v>2.2800000000000011</v>
      </c>
      <c r="S505" s="1">
        <f t="shared" si="31"/>
        <v>0.90000000000000568</v>
      </c>
    </row>
    <row r="506" spans="1:19" s="1" customFormat="1" x14ac:dyDescent="0.25">
      <c r="A506" s="1" t="s">
        <v>166</v>
      </c>
      <c r="B506" s="1">
        <v>13</v>
      </c>
      <c r="C506" s="1">
        <v>132.63999999999999</v>
      </c>
      <c r="D506" s="1" t="s">
        <v>297</v>
      </c>
      <c r="E506" s="1" t="s">
        <v>298</v>
      </c>
      <c r="F506" s="1" t="s">
        <v>298</v>
      </c>
      <c r="G506" s="1" t="s">
        <v>298</v>
      </c>
      <c r="H506" s="1" t="s">
        <v>299</v>
      </c>
      <c r="I506" s="1" t="s">
        <v>298</v>
      </c>
      <c r="J506" s="4">
        <v>-0.03</v>
      </c>
      <c r="K506" s="1">
        <v>62.857745370571003</v>
      </c>
      <c r="L506" s="1">
        <v>134.44</v>
      </c>
      <c r="M506" s="1">
        <v>132.91</v>
      </c>
      <c r="N506" s="1">
        <v>133.44999999999999</v>
      </c>
      <c r="O506" s="1">
        <v>127.36</v>
      </c>
      <c r="P506" s="1">
        <f t="shared" si="28"/>
        <v>1.8000000000000114</v>
      </c>
      <c r="Q506" s="1">
        <f t="shared" si="29"/>
        <v>0.27000000000001023</v>
      </c>
      <c r="R506" s="1">
        <f t="shared" si="30"/>
        <v>0.81000000000000227</v>
      </c>
      <c r="S506" s="1">
        <f t="shared" si="31"/>
        <v>5.2799999999999869</v>
      </c>
    </row>
    <row r="507" spans="1:19" s="1" customFormat="1" x14ac:dyDescent="0.25">
      <c r="A507" s="1" t="s">
        <v>166</v>
      </c>
      <c r="B507" s="1">
        <v>14</v>
      </c>
      <c r="C507" s="1">
        <v>132.63999999999999</v>
      </c>
      <c r="D507" s="1" t="s">
        <v>297</v>
      </c>
      <c r="E507" s="1" t="s">
        <v>298</v>
      </c>
      <c r="F507" s="1" t="s">
        <v>298</v>
      </c>
      <c r="G507" s="1" t="s">
        <v>298</v>
      </c>
      <c r="H507" s="1" t="s">
        <v>299</v>
      </c>
      <c r="I507" s="1" t="s">
        <v>298</v>
      </c>
      <c r="J507" s="4">
        <v>-0.02</v>
      </c>
      <c r="K507" s="1">
        <v>61.98674822122107</v>
      </c>
      <c r="L507" s="1">
        <v>135.38</v>
      </c>
      <c r="M507" s="1">
        <v>133.83000000000001</v>
      </c>
      <c r="N507" s="1">
        <v>134.38</v>
      </c>
      <c r="O507" s="1">
        <v>128.24</v>
      </c>
      <c r="P507" s="1">
        <f t="shared" si="28"/>
        <v>2.7400000000000091</v>
      </c>
      <c r="Q507" s="1">
        <f t="shared" si="29"/>
        <v>1.1900000000000261</v>
      </c>
      <c r="R507" s="1">
        <f t="shared" si="30"/>
        <v>1.7400000000000091</v>
      </c>
      <c r="S507" s="1">
        <f t="shared" si="31"/>
        <v>4.3999999999999773</v>
      </c>
    </row>
    <row r="508" spans="1:19" s="1" customFormat="1" x14ac:dyDescent="0.25">
      <c r="A508" s="1" t="s">
        <v>166</v>
      </c>
      <c r="B508" s="1">
        <v>15</v>
      </c>
      <c r="C508" s="1">
        <v>57.87</v>
      </c>
      <c r="D508" s="1" t="s">
        <v>301</v>
      </c>
      <c r="E508" s="1" t="s">
        <v>298</v>
      </c>
      <c r="F508" s="1" t="s">
        <v>298</v>
      </c>
      <c r="G508" s="1" t="s">
        <v>298</v>
      </c>
      <c r="H508" s="1" t="s">
        <v>299</v>
      </c>
      <c r="I508" s="1" t="s">
        <v>298</v>
      </c>
      <c r="J508" s="4">
        <v>0.02</v>
      </c>
      <c r="K508" s="1">
        <v>134.406399374991</v>
      </c>
      <c r="L508" s="1">
        <v>57.25</v>
      </c>
      <c r="M508" s="1">
        <v>57.19</v>
      </c>
      <c r="N508" s="1">
        <v>57.16</v>
      </c>
      <c r="O508" s="1">
        <v>55.82</v>
      </c>
      <c r="P508" s="1">
        <f t="shared" si="28"/>
        <v>0.61999999999999744</v>
      </c>
      <c r="Q508" s="1">
        <f t="shared" si="29"/>
        <v>0.67999999999999972</v>
      </c>
      <c r="R508" s="1">
        <f t="shared" si="30"/>
        <v>0.71000000000000085</v>
      </c>
      <c r="S508" s="1">
        <f t="shared" si="31"/>
        <v>2.0499999999999972</v>
      </c>
    </row>
    <row r="509" spans="1:19" s="1" customFormat="1" x14ac:dyDescent="0.25">
      <c r="A509" s="1" t="s">
        <v>166</v>
      </c>
      <c r="B509" s="1">
        <v>17</v>
      </c>
      <c r="C509" s="1">
        <v>54.26</v>
      </c>
      <c r="D509" s="1" t="s">
        <v>301</v>
      </c>
      <c r="E509" s="1" t="s">
        <v>298</v>
      </c>
      <c r="F509" s="1" t="s">
        <v>298</v>
      </c>
      <c r="G509" s="1" t="s">
        <v>298</v>
      </c>
      <c r="H509" s="1" t="s">
        <v>299</v>
      </c>
      <c r="I509" s="1" t="s">
        <v>298</v>
      </c>
      <c r="J509" s="4">
        <v>0</v>
      </c>
      <c r="K509" s="1">
        <v>135.9981354328622</v>
      </c>
      <c r="L509" s="1">
        <v>55.54</v>
      </c>
      <c r="M509" s="1">
        <v>55.5</v>
      </c>
      <c r="N509" s="1">
        <v>55.46</v>
      </c>
      <c r="O509" s="1">
        <v>54.22</v>
      </c>
      <c r="P509" s="1">
        <f t="shared" si="28"/>
        <v>1.2800000000000011</v>
      </c>
      <c r="Q509" s="1">
        <f t="shared" si="29"/>
        <v>1.240000000000002</v>
      </c>
      <c r="R509" s="1">
        <f t="shared" si="30"/>
        <v>1.2000000000000028</v>
      </c>
      <c r="S509" s="1">
        <f t="shared" si="31"/>
        <v>3.9999999999999147E-2</v>
      </c>
    </row>
    <row r="510" spans="1:19" s="1" customFormat="1" x14ac:dyDescent="0.25">
      <c r="A510" s="1" t="s">
        <v>166</v>
      </c>
      <c r="B510" s="1">
        <v>18</v>
      </c>
      <c r="C510" s="1">
        <v>21.72</v>
      </c>
      <c r="D510" s="1" t="s">
        <v>301</v>
      </c>
      <c r="E510" s="1" t="s">
        <v>298</v>
      </c>
      <c r="F510" s="1" t="s">
        <v>298</v>
      </c>
      <c r="G510" s="1" t="s">
        <v>298</v>
      </c>
      <c r="H510" s="1" t="s">
        <v>299</v>
      </c>
      <c r="I510" s="1" t="s">
        <v>298</v>
      </c>
      <c r="J510" s="4">
        <v>-0.04</v>
      </c>
      <c r="K510" s="1">
        <v>167.97947688004481</v>
      </c>
      <c r="L510" s="1">
        <v>21.03</v>
      </c>
      <c r="M510" s="1">
        <v>21.66</v>
      </c>
      <c r="N510" s="1">
        <v>21.36</v>
      </c>
      <c r="O510" s="1">
        <v>22.24</v>
      </c>
      <c r="P510" s="1">
        <f t="shared" si="28"/>
        <v>0.68999999999999773</v>
      </c>
      <c r="Q510" s="1">
        <f t="shared" si="29"/>
        <v>5.9999999999998721E-2</v>
      </c>
      <c r="R510" s="1">
        <f t="shared" si="30"/>
        <v>0.35999999999999943</v>
      </c>
      <c r="S510" s="1">
        <f t="shared" si="31"/>
        <v>0.51999999999999957</v>
      </c>
    </row>
    <row r="511" spans="1:19" s="1" customFormat="1" x14ac:dyDescent="0.25">
      <c r="A511" s="1" t="s">
        <v>166</v>
      </c>
      <c r="B511" s="1">
        <v>19</v>
      </c>
      <c r="C511" s="1">
        <v>30.84</v>
      </c>
      <c r="D511" s="1" t="s">
        <v>301</v>
      </c>
      <c r="E511" s="1" t="s">
        <v>298</v>
      </c>
      <c r="F511" s="1" t="s">
        <v>298</v>
      </c>
      <c r="G511" s="1" t="s">
        <v>298</v>
      </c>
      <c r="H511" s="1" t="s">
        <v>299</v>
      </c>
      <c r="I511" s="1" t="s">
        <v>298</v>
      </c>
      <c r="J511" s="4">
        <v>-0.04</v>
      </c>
      <c r="K511" s="1">
        <v>159.21484261719951</v>
      </c>
      <c r="L511" s="1">
        <v>30.49</v>
      </c>
      <c r="M511" s="1">
        <v>30.93</v>
      </c>
      <c r="N511" s="1">
        <v>30.71</v>
      </c>
      <c r="O511" s="1">
        <v>31.01</v>
      </c>
      <c r="P511" s="1">
        <f t="shared" si="28"/>
        <v>0.35000000000000142</v>
      </c>
      <c r="Q511" s="1">
        <f t="shared" si="29"/>
        <v>8.9999999999999858E-2</v>
      </c>
      <c r="R511" s="1">
        <f t="shared" si="30"/>
        <v>0.12999999999999901</v>
      </c>
      <c r="S511" s="1">
        <f t="shared" si="31"/>
        <v>0.17000000000000171</v>
      </c>
    </row>
    <row r="512" spans="1:19" s="1" customFormat="1" x14ac:dyDescent="0.25">
      <c r="A512" s="1" t="s">
        <v>166</v>
      </c>
      <c r="B512" s="1">
        <v>20</v>
      </c>
      <c r="C512" s="1">
        <v>60.62</v>
      </c>
      <c r="D512" s="1" t="s">
        <v>301</v>
      </c>
      <c r="E512" s="1" t="s">
        <v>298</v>
      </c>
      <c r="F512" s="1" t="s">
        <v>298</v>
      </c>
      <c r="G512" s="1" t="s">
        <v>298</v>
      </c>
      <c r="H512" s="1" t="s">
        <v>305</v>
      </c>
      <c r="I512" s="1" t="s">
        <v>298</v>
      </c>
      <c r="J512" s="4">
        <v>0.01</v>
      </c>
      <c r="K512" s="1">
        <v>132.46990946074271</v>
      </c>
      <c r="L512" s="1">
        <v>59.34</v>
      </c>
      <c r="M512" s="1">
        <v>59.24</v>
      </c>
      <c r="N512" s="1">
        <v>59.22</v>
      </c>
      <c r="O512" s="1">
        <v>57.75</v>
      </c>
      <c r="P512" s="1">
        <f t="shared" si="28"/>
        <v>1.279999999999994</v>
      </c>
      <c r="Q512" s="1">
        <f t="shared" si="29"/>
        <v>1.3799999999999955</v>
      </c>
      <c r="R512" s="1">
        <f t="shared" si="30"/>
        <v>1.3999999999999986</v>
      </c>
      <c r="S512" s="1">
        <f t="shared" si="31"/>
        <v>2.8699999999999974</v>
      </c>
    </row>
    <row r="513" spans="1:19" s="1" customFormat="1" x14ac:dyDescent="0.25">
      <c r="A513" s="1" t="s">
        <v>166</v>
      </c>
      <c r="B513" s="1">
        <v>21</v>
      </c>
      <c r="C513" s="1">
        <v>38.479999999999997</v>
      </c>
      <c r="D513" s="1" t="s">
        <v>301</v>
      </c>
      <c r="E513" s="1" t="s">
        <v>298</v>
      </c>
      <c r="F513" s="1" t="s">
        <v>298</v>
      </c>
      <c r="G513" s="1" t="s">
        <v>298</v>
      </c>
      <c r="H513" s="1" t="s">
        <v>299</v>
      </c>
      <c r="I513" s="1" t="s">
        <v>298</v>
      </c>
      <c r="J513" s="4">
        <v>-0.01</v>
      </c>
      <c r="K513" s="1">
        <v>152.62544263528409</v>
      </c>
      <c r="L513" s="1">
        <v>37.6</v>
      </c>
      <c r="M513" s="1">
        <v>37.9</v>
      </c>
      <c r="N513" s="1">
        <v>37.729999999999997</v>
      </c>
      <c r="O513" s="1">
        <v>37.6</v>
      </c>
      <c r="P513" s="1">
        <f t="shared" si="28"/>
        <v>0.87999999999999545</v>
      </c>
      <c r="Q513" s="1">
        <f t="shared" si="29"/>
        <v>0.57999999999999829</v>
      </c>
      <c r="R513" s="1">
        <f t="shared" si="30"/>
        <v>0.75</v>
      </c>
      <c r="S513" s="1">
        <f t="shared" si="31"/>
        <v>0.87999999999999545</v>
      </c>
    </row>
    <row r="514" spans="1:19" s="1" customFormat="1" x14ac:dyDescent="0.25">
      <c r="A514" s="1" t="s">
        <v>166</v>
      </c>
      <c r="B514" s="1">
        <v>33</v>
      </c>
      <c r="C514" s="1">
        <v>133.32</v>
      </c>
      <c r="D514" s="1" t="s">
        <v>297</v>
      </c>
      <c r="E514" s="1" t="s">
        <v>298</v>
      </c>
      <c r="F514" s="1" t="s">
        <v>298</v>
      </c>
      <c r="G514" s="1" t="s">
        <v>298</v>
      </c>
      <c r="H514" s="1" t="s">
        <v>299</v>
      </c>
      <c r="I514" s="1" t="s">
        <v>300</v>
      </c>
      <c r="J514" s="4">
        <v>-0.02</v>
      </c>
      <c r="K514" s="1">
        <v>63.641508393385287</v>
      </c>
      <c r="L514" s="1">
        <v>133.6</v>
      </c>
      <c r="M514" s="1">
        <v>132.08000000000001</v>
      </c>
      <c r="N514" s="1">
        <v>132.62</v>
      </c>
      <c r="O514" s="1">
        <v>126.58</v>
      </c>
      <c r="P514" s="1">
        <f t="shared" si="28"/>
        <v>0.28000000000000114</v>
      </c>
      <c r="Q514" s="1">
        <f t="shared" si="29"/>
        <v>1.2399999999999807</v>
      </c>
      <c r="R514" s="1">
        <f t="shared" si="30"/>
        <v>0.69999999999998863</v>
      </c>
      <c r="S514" s="1">
        <f t="shared" si="31"/>
        <v>6.7399999999999949</v>
      </c>
    </row>
    <row r="515" spans="1:19" s="1" customFormat="1" x14ac:dyDescent="0.25">
      <c r="A515" s="1" t="s">
        <v>166</v>
      </c>
      <c r="B515" s="1">
        <v>34</v>
      </c>
      <c r="C515" s="1">
        <v>130.38999999999999</v>
      </c>
      <c r="D515" s="1" t="s">
        <v>297</v>
      </c>
      <c r="E515" s="1" t="s">
        <v>298</v>
      </c>
      <c r="F515" s="1" t="s">
        <v>298</v>
      </c>
      <c r="G515" s="1" t="s">
        <v>298</v>
      </c>
      <c r="H515" s="1" t="s">
        <v>299</v>
      </c>
      <c r="I515" s="1" t="s">
        <v>300</v>
      </c>
      <c r="J515" s="4">
        <v>-0.05</v>
      </c>
      <c r="K515" s="1">
        <v>64.901702263089248</v>
      </c>
      <c r="L515" s="1">
        <v>132.24</v>
      </c>
      <c r="M515" s="1">
        <v>130.74</v>
      </c>
      <c r="N515" s="1">
        <v>131.27000000000001</v>
      </c>
      <c r="O515" s="1">
        <v>125.32</v>
      </c>
      <c r="P515" s="1">
        <f t="shared" ref="P515:P578" si="32">ABS(C515-L515)</f>
        <v>1.8500000000000227</v>
      </c>
      <c r="Q515" s="1">
        <f t="shared" ref="Q515:Q578" si="33">ABS(C515-M515)</f>
        <v>0.35000000000002274</v>
      </c>
      <c r="R515" s="1">
        <f t="shared" ref="R515:R578" si="34">ABS(C515-N515)</f>
        <v>0.88000000000002387</v>
      </c>
      <c r="S515" s="1">
        <f t="shared" ref="S515:S578" si="35">ABS(C515-O515)</f>
        <v>5.0699999999999932</v>
      </c>
    </row>
    <row r="516" spans="1:19" s="1" customFormat="1" x14ac:dyDescent="0.25">
      <c r="A516" s="1" t="s">
        <v>166</v>
      </c>
      <c r="B516" s="1">
        <v>35</v>
      </c>
      <c r="C516" s="1">
        <v>113.65</v>
      </c>
      <c r="D516" s="1" t="s">
        <v>297</v>
      </c>
      <c r="E516" s="1" t="s">
        <v>298</v>
      </c>
      <c r="F516" s="1" t="s">
        <v>298</v>
      </c>
      <c r="G516" s="1" t="s">
        <v>298</v>
      </c>
      <c r="H516" s="1" t="s">
        <v>299</v>
      </c>
      <c r="I516" s="1" t="s">
        <v>300</v>
      </c>
      <c r="J516" s="4">
        <v>-0.02</v>
      </c>
      <c r="K516" s="1">
        <v>89.410030391552368</v>
      </c>
      <c r="L516" s="1">
        <v>105.8</v>
      </c>
      <c r="M516" s="1">
        <v>104.81</v>
      </c>
      <c r="N516" s="1">
        <v>105.14</v>
      </c>
      <c r="O516" s="1">
        <v>100.81</v>
      </c>
      <c r="P516" s="1">
        <f t="shared" si="32"/>
        <v>7.8500000000000085</v>
      </c>
      <c r="Q516" s="1">
        <f t="shared" si="33"/>
        <v>8.8400000000000034</v>
      </c>
      <c r="R516" s="1">
        <f t="shared" si="34"/>
        <v>8.5100000000000051</v>
      </c>
      <c r="S516" s="1">
        <f t="shared" si="35"/>
        <v>12.840000000000003</v>
      </c>
    </row>
    <row r="517" spans="1:19" s="1" customFormat="1" x14ac:dyDescent="0.25">
      <c r="A517" s="1" t="s">
        <v>166</v>
      </c>
      <c r="B517" s="1">
        <v>36</v>
      </c>
      <c r="C517" s="1">
        <v>158.22999999999999</v>
      </c>
      <c r="D517" s="1" t="s">
        <v>297</v>
      </c>
      <c r="E517" s="1" t="s">
        <v>298</v>
      </c>
      <c r="F517" s="1" t="s">
        <v>298</v>
      </c>
      <c r="G517" s="1" t="s">
        <v>298</v>
      </c>
      <c r="H517" s="1" t="s">
        <v>299</v>
      </c>
      <c r="I517" s="1" t="s">
        <v>300</v>
      </c>
      <c r="J517" s="4">
        <v>0.12</v>
      </c>
      <c r="K517" s="1">
        <v>43.052612565838253</v>
      </c>
      <c r="L517" s="1">
        <v>155.81</v>
      </c>
      <c r="M517" s="1">
        <v>153.87</v>
      </c>
      <c r="N517" s="1">
        <v>154.57</v>
      </c>
      <c r="O517" s="1">
        <v>147.16999999999999</v>
      </c>
      <c r="P517" s="1">
        <f t="shared" si="32"/>
        <v>2.4199999999999875</v>
      </c>
      <c r="Q517" s="1">
        <f t="shared" si="33"/>
        <v>4.3599999999999852</v>
      </c>
      <c r="R517" s="1">
        <f t="shared" si="34"/>
        <v>3.6599999999999966</v>
      </c>
      <c r="S517" s="1">
        <f t="shared" si="35"/>
        <v>11.060000000000002</v>
      </c>
    </row>
    <row r="518" spans="1:19" s="1" customFormat="1" x14ac:dyDescent="0.25">
      <c r="A518" s="1" t="s">
        <v>166</v>
      </c>
      <c r="B518" s="1">
        <v>37</v>
      </c>
      <c r="C518" s="1">
        <v>113.65</v>
      </c>
      <c r="D518" s="1" t="s">
        <v>297</v>
      </c>
      <c r="E518" s="1" t="s">
        <v>298</v>
      </c>
      <c r="F518" s="1" t="s">
        <v>298</v>
      </c>
      <c r="G518" s="1" t="s">
        <v>298</v>
      </c>
      <c r="H518" s="1" t="s">
        <v>299</v>
      </c>
      <c r="I518" s="1" t="s">
        <v>300</v>
      </c>
      <c r="J518" s="4">
        <v>-0.02</v>
      </c>
      <c r="K518" s="1">
        <v>81.003784867331632</v>
      </c>
      <c r="L518" s="1">
        <v>114.87</v>
      </c>
      <c r="M518" s="1">
        <v>113.7</v>
      </c>
      <c r="N518" s="1">
        <v>114.1</v>
      </c>
      <c r="O518" s="1">
        <v>109.22</v>
      </c>
      <c r="P518" s="1">
        <f t="shared" si="32"/>
        <v>1.2199999999999989</v>
      </c>
      <c r="Q518" s="1">
        <f t="shared" si="33"/>
        <v>4.9999999999997158E-2</v>
      </c>
      <c r="R518" s="1">
        <f t="shared" si="34"/>
        <v>0.44999999999998863</v>
      </c>
      <c r="S518" s="1">
        <f t="shared" si="35"/>
        <v>4.4300000000000068</v>
      </c>
    </row>
    <row r="519" spans="1:19" s="1" customFormat="1" x14ac:dyDescent="0.25">
      <c r="A519" s="1" t="s">
        <v>166</v>
      </c>
      <c r="B519" s="1">
        <v>38</v>
      </c>
      <c r="C519" s="1">
        <v>130.38999999999999</v>
      </c>
      <c r="D519" s="1" t="s">
        <v>297</v>
      </c>
      <c r="E519" s="1" t="s">
        <v>298</v>
      </c>
      <c r="F519" s="1" t="s">
        <v>298</v>
      </c>
      <c r="G519" s="1" t="s">
        <v>298</v>
      </c>
      <c r="H519" s="1" t="s">
        <v>299</v>
      </c>
      <c r="I519" s="1" t="s">
        <v>300</v>
      </c>
      <c r="J519" s="4">
        <v>-0.05</v>
      </c>
      <c r="K519" s="1">
        <v>70.393926961129964</v>
      </c>
      <c r="L519" s="1">
        <v>126.31</v>
      </c>
      <c r="M519" s="1">
        <v>124.93</v>
      </c>
      <c r="N519" s="1">
        <v>125.42</v>
      </c>
      <c r="O519" s="1">
        <v>119.83</v>
      </c>
      <c r="P519" s="1">
        <f t="shared" si="32"/>
        <v>4.0799999999999841</v>
      </c>
      <c r="Q519" s="1">
        <f t="shared" si="33"/>
        <v>5.4599999999999795</v>
      </c>
      <c r="R519" s="1">
        <f t="shared" si="34"/>
        <v>4.9699999999999847</v>
      </c>
      <c r="S519" s="1">
        <f t="shared" si="35"/>
        <v>10.559999999999988</v>
      </c>
    </row>
    <row r="520" spans="1:19" s="1" customFormat="1" x14ac:dyDescent="0.25">
      <c r="A520" s="1" t="s">
        <v>166</v>
      </c>
      <c r="B520" s="1">
        <v>42</v>
      </c>
      <c r="C520" s="1">
        <v>54.8</v>
      </c>
      <c r="D520" s="1" t="s">
        <v>301</v>
      </c>
      <c r="E520" s="1" t="s">
        <v>298</v>
      </c>
      <c r="F520" s="1" t="s">
        <v>298</v>
      </c>
      <c r="G520" s="1" t="s">
        <v>298</v>
      </c>
      <c r="H520" s="1" t="s">
        <v>299</v>
      </c>
      <c r="I520" s="1" t="s">
        <v>298</v>
      </c>
      <c r="J520" s="4">
        <v>0.08</v>
      </c>
      <c r="K520" s="1">
        <v>139.41116961242579</v>
      </c>
      <c r="L520" s="1">
        <v>51.85</v>
      </c>
      <c r="M520" s="1">
        <v>51.89</v>
      </c>
      <c r="N520" s="1">
        <v>51.82</v>
      </c>
      <c r="O520" s="1">
        <v>50.81</v>
      </c>
      <c r="P520" s="1">
        <f t="shared" si="32"/>
        <v>2.9499999999999957</v>
      </c>
      <c r="Q520" s="1">
        <f t="shared" si="33"/>
        <v>2.9099999999999966</v>
      </c>
      <c r="R520" s="1">
        <f t="shared" si="34"/>
        <v>2.9799999999999969</v>
      </c>
      <c r="S520" s="1">
        <f t="shared" si="35"/>
        <v>3.9899999999999949</v>
      </c>
    </row>
    <row r="521" spans="1:19" s="1" customFormat="1" x14ac:dyDescent="0.25">
      <c r="A521" s="1" t="s">
        <v>166</v>
      </c>
      <c r="B521" s="1">
        <v>51</v>
      </c>
      <c r="C521" s="1">
        <v>55.49</v>
      </c>
      <c r="D521" s="1" t="s">
        <v>301</v>
      </c>
      <c r="E521" s="1" t="s">
        <v>298</v>
      </c>
      <c r="F521" s="1" t="s">
        <v>298</v>
      </c>
      <c r="G521" s="1" t="s">
        <v>298</v>
      </c>
      <c r="H521" s="1" t="s">
        <v>299</v>
      </c>
      <c r="I521" s="1" t="s">
        <v>298</v>
      </c>
      <c r="J521" s="4">
        <v>0.08</v>
      </c>
      <c r="K521" s="1">
        <v>139.33471618652229</v>
      </c>
      <c r="L521" s="1">
        <v>51.94</v>
      </c>
      <c r="M521" s="1">
        <v>51.97</v>
      </c>
      <c r="N521" s="1">
        <v>51.9</v>
      </c>
      <c r="O521" s="1">
        <v>50.89</v>
      </c>
      <c r="P521" s="1">
        <f t="shared" si="32"/>
        <v>3.5500000000000043</v>
      </c>
      <c r="Q521" s="1">
        <f t="shared" si="33"/>
        <v>3.5200000000000031</v>
      </c>
      <c r="R521" s="1">
        <f t="shared" si="34"/>
        <v>3.5900000000000034</v>
      </c>
      <c r="S521" s="1">
        <f t="shared" si="35"/>
        <v>4.6000000000000014</v>
      </c>
    </row>
    <row r="522" spans="1:19" x14ac:dyDescent="0.25">
      <c r="A522" t="s">
        <v>170</v>
      </c>
      <c r="B522">
        <v>1</v>
      </c>
      <c r="C522">
        <v>167.31</v>
      </c>
      <c r="D522" t="s">
        <v>297</v>
      </c>
      <c r="E522" t="s">
        <v>298</v>
      </c>
      <c r="F522" t="s">
        <v>298</v>
      </c>
      <c r="G522" t="s">
        <v>298</v>
      </c>
      <c r="H522" t="s">
        <v>299</v>
      </c>
      <c r="I522" t="s">
        <v>298</v>
      </c>
      <c r="J522" s="2">
        <v>0.38</v>
      </c>
      <c r="K522">
        <v>33.995543247038171</v>
      </c>
      <c r="L522">
        <v>165.58</v>
      </c>
      <c r="M522">
        <v>163.44999999999999</v>
      </c>
      <c r="N522">
        <v>164.23</v>
      </c>
      <c r="O522">
        <v>156.22999999999999</v>
      </c>
      <c r="P522">
        <f t="shared" si="32"/>
        <v>1.7299999999999898</v>
      </c>
      <c r="Q522">
        <f t="shared" si="33"/>
        <v>3.8600000000000136</v>
      </c>
      <c r="R522">
        <f t="shared" si="34"/>
        <v>3.0800000000000125</v>
      </c>
      <c r="S522">
        <f t="shared" si="35"/>
        <v>11.080000000000013</v>
      </c>
    </row>
    <row r="523" spans="1:19" x14ac:dyDescent="0.25">
      <c r="A523" t="s">
        <v>170</v>
      </c>
      <c r="B523">
        <v>2</v>
      </c>
      <c r="C523">
        <v>140.05000000000001</v>
      </c>
      <c r="D523" t="s">
        <v>297</v>
      </c>
      <c r="E523" t="s">
        <v>298</v>
      </c>
      <c r="F523" t="s">
        <v>298</v>
      </c>
      <c r="G523" t="s">
        <v>298</v>
      </c>
      <c r="H523" t="s">
        <v>299</v>
      </c>
      <c r="I523" t="s">
        <v>298</v>
      </c>
      <c r="J523" s="2">
        <v>0.21</v>
      </c>
      <c r="K523">
        <v>58.113328980780189</v>
      </c>
      <c r="L523">
        <v>139.56</v>
      </c>
      <c r="M523">
        <v>137.93</v>
      </c>
      <c r="N523">
        <v>138.51</v>
      </c>
      <c r="O523">
        <v>132.11000000000001</v>
      </c>
      <c r="P523">
        <f t="shared" si="32"/>
        <v>0.49000000000000909</v>
      </c>
      <c r="Q523">
        <f t="shared" si="33"/>
        <v>2.1200000000000045</v>
      </c>
      <c r="R523">
        <f t="shared" si="34"/>
        <v>1.5400000000000205</v>
      </c>
      <c r="S523">
        <f t="shared" si="35"/>
        <v>7.9399999999999977</v>
      </c>
    </row>
    <row r="524" spans="1:19" x14ac:dyDescent="0.25">
      <c r="A524" t="s">
        <v>170</v>
      </c>
      <c r="B524">
        <v>3</v>
      </c>
      <c r="C524">
        <v>122.77</v>
      </c>
      <c r="D524" t="s">
        <v>297</v>
      </c>
      <c r="E524" t="s">
        <v>298</v>
      </c>
      <c r="F524" t="s">
        <v>298</v>
      </c>
      <c r="G524" t="s">
        <v>298</v>
      </c>
      <c r="H524" t="s">
        <v>299</v>
      </c>
      <c r="I524" t="s">
        <v>298</v>
      </c>
      <c r="J524" s="2">
        <v>0.08</v>
      </c>
      <c r="K524">
        <v>74.464572650575732</v>
      </c>
      <c r="L524">
        <v>121.92</v>
      </c>
      <c r="M524">
        <v>120.62</v>
      </c>
      <c r="N524">
        <v>121.08</v>
      </c>
      <c r="O524">
        <v>115.76</v>
      </c>
      <c r="P524">
        <f t="shared" si="32"/>
        <v>0.84999999999999432</v>
      </c>
      <c r="Q524">
        <f t="shared" si="33"/>
        <v>2.1499999999999915</v>
      </c>
      <c r="R524">
        <f t="shared" si="34"/>
        <v>1.6899999999999977</v>
      </c>
      <c r="S524">
        <f t="shared" si="35"/>
        <v>7.0099999999999909</v>
      </c>
    </row>
    <row r="525" spans="1:19" x14ac:dyDescent="0.25">
      <c r="A525" t="s">
        <v>170</v>
      </c>
      <c r="B525">
        <v>4</v>
      </c>
      <c r="C525">
        <v>107.46</v>
      </c>
      <c r="D525" t="s">
        <v>301</v>
      </c>
      <c r="E525" t="s">
        <v>298</v>
      </c>
      <c r="F525" t="s">
        <v>298</v>
      </c>
      <c r="G525" t="s">
        <v>298</v>
      </c>
      <c r="H525" t="s">
        <v>305</v>
      </c>
      <c r="I525" t="s">
        <v>298</v>
      </c>
      <c r="J525" s="2">
        <v>0.25</v>
      </c>
      <c r="K525">
        <v>88.667454428386904</v>
      </c>
      <c r="L525">
        <v>106.6</v>
      </c>
      <c r="M525">
        <v>105.59</v>
      </c>
      <c r="N525">
        <v>105.93</v>
      </c>
      <c r="O525">
        <v>101.55</v>
      </c>
      <c r="P525">
        <f t="shared" si="32"/>
        <v>0.85999999999999943</v>
      </c>
      <c r="Q525">
        <f t="shared" si="33"/>
        <v>1.8699999999999903</v>
      </c>
      <c r="R525">
        <f t="shared" si="34"/>
        <v>1.5299999999999869</v>
      </c>
      <c r="S525">
        <f t="shared" si="35"/>
        <v>5.9099999999999966</v>
      </c>
    </row>
    <row r="526" spans="1:19" x14ac:dyDescent="0.25">
      <c r="A526" t="s">
        <v>170</v>
      </c>
      <c r="B526">
        <v>5</v>
      </c>
      <c r="C526">
        <v>129.03</v>
      </c>
      <c r="D526" t="s">
        <v>297</v>
      </c>
      <c r="E526" t="s">
        <v>298</v>
      </c>
      <c r="F526" t="s">
        <v>298</v>
      </c>
      <c r="G526" t="s">
        <v>298</v>
      </c>
      <c r="H526" t="s">
        <v>299</v>
      </c>
      <c r="I526" t="s">
        <v>300</v>
      </c>
      <c r="J526" s="2">
        <v>-0.01</v>
      </c>
      <c r="K526">
        <v>67.46285689768149</v>
      </c>
      <c r="L526">
        <v>129.47999999999999</v>
      </c>
      <c r="M526">
        <v>128.03</v>
      </c>
      <c r="N526">
        <v>128.54</v>
      </c>
      <c r="O526">
        <v>122.76</v>
      </c>
      <c r="P526">
        <f t="shared" si="32"/>
        <v>0.44999999999998863</v>
      </c>
      <c r="Q526">
        <f t="shared" si="33"/>
        <v>1</v>
      </c>
      <c r="R526">
        <f t="shared" si="34"/>
        <v>0.49000000000000909</v>
      </c>
      <c r="S526">
        <f t="shared" si="35"/>
        <v>6.269999999999996</v>
      </c>
    </row>
    <row r="527" spans="1:19" x14ac:dyDescent="0.25">
      <c r="A527" t="s">
        <v>170</v>
      </c>
      <c r="B527">
        <v>6</v>
      </c>
      <c r="C527">
        <v>127.57</v>
      </c>
      <c r="D527" t="s">
        <v>297</v>
      </c>
      <c r="E527" t="s">
        <v>298</v>
      </c>
      <c r="F527" t="s">
        <v>298</v>
      </c>
      <c r="G527" t="s">
        <v>298</v>
      </c>
      <c r="H527" t="s">
        <v>299</v>
      </c>
      <c r="I527" t="s">
        <v>300</v>
      </c>
      <c r="J527" s="2">
        <v>-0.05</v>
      </c>
      <c r="K527">
        <v>67.826691441470373</v>
      </c>
      <c r="L527">
        <v>129.08000000000001</v>
      </c>
      <c r="M527">
        <v>127.65</v>
      </c>
      <c r="N527">
        <v>128.15</v>
      </c>
      <c r="O527">
        <v>122.4</v>
      </c>
      <c r="P527">
        <f t="shared" si="32"/>
        <v>1.5100000000000193</v>
      </c>
      <c r="Q527">
        <f t="shared" si="33"/>
        <v>8.0000000000012506E-2</v>
      </c>
      <c r="R527">
        <f t="shared" si="34"/>
        <v>0.58000000000001251</v>
      </c>
      <c r="S527">
        <f t="shared" si="35"/>
        <v>5.1699999999999875</v>
      </c>
    </row>
    <row r="528" spans="1:19" x14ac:dyDescent="0.25">
      <c r="A528" t="s">
        <v>170</v>
      </c>
      <c r="B528">
        <v>7</v>
      </c>
      <c r="C528">
        <v>129.05000000000001</v>
      </c>
      <c r="D528" t="s">
        <v>297</v>
      </c>
      <c r="E528" t="s">
        <v>298</v>
      </c>
      <c r="F528" t="s">
        <v>298</v>
      </c>
      <c r="G528" t="s">
        <v>298</v>
      </c>
      <c r="H528" t="s">
        <v>299</v>
      </c>
      <c r="I528" t="s">
        <v>300</v>
      </c>
      <c r="J528" s="2">
        <v>-0.06</v>
      </c>
      <c r="K528">
        <v>69.948067833010228</v>
      </c>
      <c r="L528">
        <v>126.79</v>
      </c>
      <c r="M528">
        <v>125.4</v>
      </c>
      <c r="N528">
        <v>125.89</v>
      </c>
      <c r="O528">
        <v>120.27</v>
      </c>
      <c r="P528">
        <f t="shared" si="32"/>
        <v>2.2600000000000051</v>
      </c>
      <c r="Q528">
        <f t="shared" si="33"/>
        <v>3.6500000000000057</v>
      </c>
      <c r="R528">
        <f t="shared" si="34"/>
        <v>3.1600000000000108</v>
      </c>
      <c r="S528">
        <f t="shared" si="35"/>
        <v>8.7800000000000153</v>
      </c>
    </row>
    <row r="529" spans="1:19" x14ac:dyDescent="0.25">
      <c r="A529" t="s">
        <v>170</v>
      </c>
      <c r="B529">
        <v>8</v>
      </c>
      <c r="C529">
        <v>129.32</v>
      </c>
      <c r="D529" t="s">
        <v>297</v>
      </c>
      <c r="E529" t="s">
        <v>298</v>
      </c>
      <c r="F529" t="s">
        <v>298</v>
      </c>
      <c r="G529" t="s">
        <v>298</v>
      </c>
      <c r="H529" t="s">
        <v>299</v>
      </c>
      <c r="I529" t="s">
        <v>300</v>
      </c>
      <c r="J529" s="2">
        <v>-0.06</v>
      </c>
      <c r="K529">
        <v>71.376861941585332</v>
      </c>
      <c r="L529">
        <v>125.25</v>
      </c>
      <c r="M529">
        <v>123.89</v>
      </c>
      <c r="N529">
        <v>124.37</v>
      </c>
      <c r="O529">
        <v>118.84</v>
      </c>
      <c r="P529">
        <f t="shared" si="32"/>
        <v>4.0699999999999932</v>
      </c>
      <c r="Q529">
        <f t="shared" si="33"/>
        <v>5.4299999999999926</v>
      </c>
      <c r="R529">
        <f t="shared" si="34"/>
        <v>4.9499999999999886</v>
      </c>
      <c r="S529">
        <f t="shared" si="35"/>
        <v>10.47999999999999</v>
      </c>
    </row>
    <row r="530" spans="1:19" x14ac:dyDescent="0.25">
      <c r="A530" t="s">
        <v>170</v>
      </c>
      <c r="B530">
        <v>9</v>
      </c>
      <c r="C530">
        <v>129.05000000000001</v>
      </c>
      <c r="D530" t="s">
        <v>297</v>
      </c>
      <c r="E530" t="s">
        <v>298</v>
      </c>
      <c r="F530" t="s">
        <v>298</v>
      </c>
      <c r="G530" t="s">
        <v>298</v>
      </c>
      <c r="H530" t="s">
        <v>299</v>
      </c>
      <c r="I530" t="s">
        <v>300</v>
      </c>
      <c r="J530" s="2">
        <v>-0.06</v>
      </c>
      <c r="K530">
        <v>70.723155646644742</v>
      </c>
      <c r="L530">
        <v>125.96</v>
      </c>
      <c r="M530">
        <v>124.58</v>
      </c>
      <c r="N530">
        <v>125.07</v>
      </c>
      <c r="O530">
        <v>119.5</v>
      </c>
      <c r="P530">
        <f t="shared" si="32"/>
        <v>3.0900000000000176</v>
      </c>
      <c r="Q530">
        <f t="shared" si="33"/>
        <v>4.4700000000000131</v>
      </c>
      <c r="R530">
        <f t="shared" si="34"/>
        <v>3.9800000000000182</v>
      </c>
      <c r="S530">
        <f t="shared" si="35"/>
        <v>9.5500000000000114</v>
      </c>
    </row>
    <row r="531" spans="1:19" x14ac:dyDescent="0.25">
      <c r="A531" t="s">
        <v>170</v>
      </c>
      <c r="B531">
        <v>10</v>
      </c>
      <c r="C531">
        <v>127.57</v>
      </c>
      <c r="D531" t="s">
        <v>297</v>
      </c>
      <c r="E531" t="s">
        <v>298</v>
      </c>
      <c r="F531" t="s">
        <v>298</v>
      </c>
      <c r="G531" t="s">
        <v>298</v>
      </c>
      <c r="H531" t="s">
        <v>299</v>
      </c>
      <c r="I531" t="s">
        <v>300</v>
      </c>
      <c r="J531" s="2">
        <v>-0.05</v>
      </c>
      <c r="K531">
        <v>72.490861189525177</v>
      </c>
      <c r="L531">
        <v>124.05</v>
      </c>
      <c r="M531">
        <v>122.71</v>
      </c>
      <c r="N531">
        <v>123.18</v>
      </c>
      <c r="O531">
        <v>117.73</v>
      </c>
      <c r="P531">
        <f t="shared" si="32"/>
        <v>3.519999999999996</v>
      </c>
      <c r="Q531">
        <f t="shared" si="33"/>
        <v>4.8599999999999994</v>
      </c>
      <c r="R531">
        <f t="shared" si="34"/>
        <v>4.3899999999999864</v>
      </c>
      <c r="S531">
        <f t="shared" si="35"/>
        <v>9.8399999999999892</v>
      </c>
    </row>
    <row r="532" spans="1:19" x14ac:dyDescent="0.25">
      <c r="A532" t="s">
        <v>170</v>
      </c>
      <c r="B532">
        <v>11</v>
      </c>
      <c r="C532">
        <v>50.02</v>
      </c>
      <c r="D532" t="s">
        <v>301</v>
      </c>
      <c r="E532" t="s">
        <v>298</v>
      </c>
      <c r="F532" t="s">
        <v>298</v>
      </c>
      <c r="G532" t="s">
        <v>298</v>
      </c>
      <c r="H532" t="s">
        <v>299</v>
      </c>
      <c r="I532" t="s">
        <v>298</v>
      </c>
      <c r="J532" s="2">
        <v>0.04</v>
      </c>
      <c r="K532">
        <v>142.02771994677161</v>
      </c>
      <c r="L532">
        <v>49.03</v>
      </c>
      <c r="M532">
        <v>49.12</v>
      </c>
      <c r="N532">
        <v>49.03</v>
      </c>
      <c r="O532">
        <v>48.19</v>
      </c>
      <c r="P532">
        <f t="shared" si="32"/>
        <v>0.99000000000000199</v>
      </c>
      <c r="Q532">
        <f t="shared" si="33"/>
        <v>0.90000000000000568</v>
      </c>
      <c r="R532">
        <f t="shared" si="34"/>
        <v>0.99000000000000199</v>
      </c>
      <c r="S532">
        <f t="shared" si="35"/>
        <v>1.8300000000000054</v>
      </c>
    </row>
    <row r="533" spans="1:19" x14ac:dyDescent="0.25">
      <c r="A533" t="s">
        <v>170</v>
      </c>
      <c r="B533">
        <v>12</v>
      </c>
      <c r="C533">
        <v>43.83</v>
      </c>
      <c r="D533" t="s">
        <v>301</v>
      </c>
      <c r="E533" t="s">
        <v>298</v>
      </c>
      <c r="F533" t="s">
        <v>298</v>
      </c>
      <c r="G533" t="s">
        <v>298</v>
      </c>
      <c r="H533" t="s">
        <v>299</v>
      </c>
      <c r="I533" t="s">
        <v>298</v>
      </c>
      <c r="J533" s="2">
        <v>0.08</v>
      </c>
      <c r="K533">
        <v>153.91439285725289</v>
      </c>
      <c r="L533">
        <v>36.21</v>
      </c>
      <c r="M533">
        <v>36.54</v>
      </c>
      <c r="N533">
        <v>36.36</v>
      </c>
      <c r="O533">
        <v>36.31</v>
      </c>
      <c r="P533">
        <f t="shared" si="32"/>
        <v>7.6199999999999974</v>
      </c>
      <c r="Q533">
        <f t="shared" si="33"/>
        <v>7.2899999999999991</v>
      </c>
      <c r="R533">
        <f t="shared" si="34"/>
        <v>7.4699999999999989</v>
      </c>
      <c r="S533">
        <f t="shared" si="35"/>
        <v>7.519999999999996</v>
      </c>
    </row>
    <row r="534" spans="1:19" x14ac:dyDescent="0.25">
      <c r="A534" t="s">
        <v>170</v>
      </c>
      <c r="B534">
        <v>13</v>
      </c>
      <c r="C534">
        <v>193.83</v>
      </c>
      <c r="D534" t="s">
        <v>297</v>
      </c>
      <c r="E534" t="s">
        <v>298</v>
      </c>
      <c r="F534" t="s">
        <v>298</v>
      </c>
      <c r="G534" t="s">
        <v>298</v>
      </c>
      <c r="H534" t="s">
        <v>299</v>
      </c>
      <c r="I534" t="s">
        <v>298</v>
      </c>
      <c r="J534" s="2">
        <v>0.17</v>
      </c>
      <c r="K534">
        <v>9.6654018711901042</v>
      </c>
      <c r="L534">
        <v>191.83</v>
      </c>
      <c r="M534">
        <v>189.2</v>
      </c>
      <c r="N534">
        <v>190.17</v>
      </c>
      <c r="O534">
        <v>180.56</v>
      </c>
      <c r="P534">
        <f t="shared" si="32"/>
        <v>2</v>
      </c>
      <c r="Q534">
        <f t="shared" si="33"/>
        <v>4.6300000000000239</v>
      </c>
      <c r="R534">
        <f t="shared" si="34"/>
        <v>3.660000000000025</v>
      </c>
      <c r="S534">
        <f t="shared" si="35"/>
        <v>13.27000000000001</v>
      </c>
    </row>
    <row r="535" spans="1:19" x14ac:dyDescent="0.25">
      <c r="A535" t="s">
        <v>170</v>
      </c>
      <c r="B535">
        <v>14</v>
      </c>
      <c r="C535">
        <v>136.85</v>
      </c>
      <c r="D535" t="s">
        <v>297</v>
      </c>
      <c r="E535" t="s">
        <v>298</v>
      </c>
      <c r="F535" t="s">
        <v>298</v>
      </c>
      <c r="G535" t="s">
        <v>298</v>
      </c>
      <c r="H535" t="s">
        <v>299</v>
      </c>
      <c r="I535" t="s">
        <v>300</v>
      </c>
      <c r="J535" s="2">
        <v>0.02</v>
      </c>
      <c r="K535">
        <v>63.349192859079153</v>
      </c>
      <c r="L535">
        <v>133.91</v>
      </c>
      <c r="M535">
        <v>132.38999999999999</v>
      </c>
      <c r="N535">
        <v>132.93</v>
      </c>
      <c r="O535">
        <v>126.87</v>
      </c>
      <c r="P535">
        <f t="shared" si="32"/>
        <v>2.9399999999999977</v>
      </c>
      <c r="Q535">
        <f t="shared" si="33"/>
        <v>4.460000000000008</v>
      </c>
      <c r="R535">
        <f t="shared" si="34"/>
        <v>3.9199999999999875</v>
      </c>
      <c r="S535">
        <f t="shared" si="35"/>
        <v>9.9799999999999898</v>
      </c>
    </row>
    <row r="536" spans="1:19" x14ac:dyDescent="0.25">
      <c r="A536" t="s">
        <v>170</v>
      </c>
      <c r="B536">
        <v>15</v>
      </c>
      <c r="C536">
        <v>128.19</v>
      </c>
      <c r="D536" t="s">
        <v>297</v>
      </c>
      <c r="E536" t="s">
        <v>298</v>
      </c>
      <c r="F536" t="s">
        <v>298</v>
      </c>
      <c r="G536" t="s">
        <v>298</v>
      </c>
      <c r="H536" t="s">
        <v>299</v>
      </c>
      <c r="I536" t="s">
        <v>300</v>
      </c>
      <c r="J536" s="2">
        <v>-0.05</v>
      </c>
      <c r="K536">
        <v>69.534004174382616</v>
      </c>
      <c r="L536">
        <v>127.24</v>
      </c>
      <c r="M536">
        <v>125.84</v>
      </c>
      <c r="N536">
        <v>126.33</v>
      </c>
      <c r="O536">
        <v>120.69</v>
      </c>
      <c r="P536">
        <f t="shared" si="32"/>
        <v>0.95000000000000284</v>
      </c>
      <c r="Q536">
        <f t="shared" si="33"/>
        <v>2.3499999999999943</v>
      </c>
      <c r="R536">
        <f t="shared" si="34"/>
        <v>1.8599999999999994</v>
      </c>
      <c r="S536">
        <f t="shared" si="35"/>
        <v>7.5</v>
      </c>
    </row>
    <row r="537" spans="1:19" x14ac:dyDescent="0.25">
      <c r="A537" t="s">
        <v>170</v>
      </c>
      <c r="B537">
        <v>16</v>
      </c>
      <c r="C537">
        <v>128.57</v>
      </c>
      <c r="D537" t="s">
        <v>297</v>
      </c>
      <c r="E537" t="s">
        <v>298</v>
      </c>
      <c r="F537" t="s">
        <v>298</v>
      </c>
      <c r="G537" t="s">
        <v>298</v>
      </c>
      <c r="H537" t="s">
        <v>299</v>
      </c>
      <c r="I537" t="s">
        <v>300</v>
      </c>
      <c r="J537" s="2">
        <v>-0.06</v>
      </c>
      <c r="K537">
        <v>69.81327808651092</v>
      </c>
      <c r="L537">
        <v>126.94</v>
      </c>
      <c r="M537">
        <v>125.55</v>
      </c>
      <c r="N537">
        <v>126.04</v>
      </c>
      <c r="O537">
        <v>120.41</v>
      </c>
      <c r="P537">
        <f t="shared" si="32"/>
        <v>1.6299999999999955</v>
      </c>
      <c r="Q537">
        <f t="shared" si="33"/>
        <v>3.019999999999996</v>
      </c>
      <c r="R537">
        <f t="shared" si="34"/>
        <v>2.5299999999999869</v>
      </c>
      <c r="S537">
        <f t="shared" si="35"/>
        <v>8.1599999999999966</v>
      </c>
    </row>
    <row r="538" spans="1:19" x14ac:dyDescent="0.25">
      <c r="A538" t="s">
        <v>170</v>
      </c>
      <c r="B538">
        <v>17</v>
      </c>
      <c r="C538">
        <v>133.4</v>
      </c>
      <c r="D538" t="s">
        <v>297</v>
      </c>
      <c r="E538" t="s">
        <v>298</v>
      </c>
      <c r="F538" t="s">
        <v>298</v>
      </c>
      <c r="G538" t="s">
        <v>298</v>
      </c>
      <c r="H538" t="s">
        <v>299</v>
      </c>
      <c r="I538" t="s">
        <v>300</v>
      </c>
      <c r="J538" s="2">
        <v>-0.06</v>
      </c>
      <c r="K538">
        <v>66.001527251664683</v>
      </c>
      <c r="L538">
        <v>131.05000000000001</v>
      </c>
      <c r="M538">
        <v>129.58000000000001</v>
      </c>
      <c r="N538">
        <v>130.1</v>
      </c>
      <c r="O538">
        <v>124.22</v>
      </c>
      <c r="P538">
        <f t="shared" si="32"/>
        <v>2.3499999999999943</v>
      </c>
      <c r="Q538">
        <f t="shared" si="33"/>
        <v>3.8199999999999932</v>
      </c>
      <c r="R538">
        <f t="shared" si="34"/>
        <v>3.3000000000000114</v>
      </c>
      <c r="S538">
        <f t="shared" si="35"/>
        <v>9.1800000000000068</v>
      </c>
    </row>
    <row r="539" spans="1:19" x14ac:dyDescent="0.25">
      <c r="A539" t="s">
        <v>170</v>
      </c>
      <c r="B539">
        <v>18</v>
      </c>
      <c r="C539">
        <v>128.57</v>
      </c>
      <c r="D539" t="s">
        <v>297</v>
      </c>
      <c r="E539" t="s">
        <v>298</v>
      </c>
      <c r="F539" t="s">
        <v>298</v>
      </c>
      <c r="G539" t="s">
        <v>298</v>
      </c>
      <c r="H539" t="s">
        <v>299</v>
      </c>
      <c r="I539" t="s">
        <v>300</v>
      </c>
      <c r="J539" s="2">
        <v>-0.06</v>
      </c>
      <c r="K539">
        <v>70.873771113975423</v>
      </c>
      <c r="L539">
        <v>125.8</v>
      </c>
      <c r="M539">
        <v>124.42</v>
      </c>
      <c r="N539">
        <v>124.91</v>
      </c>
      <c r="O539">
        <v>119.35</v>
      </c>
      <c r="P539">
        <f t="shared" si="32"/>
        <v>2.769999999999996</v>
      </c>
      <c r="Q539">
        <f t="shared" si="33"/>
        <v>4.1499999999999915</v>
      </c>
      <c r="R539">
        <f t="shared" si="34"/>
        <v>3.6599999999999966</v>
      </c>
      <c r="S539">
        <f t="shared" si="35"/>
        <v>9.2199999999999989</v>
      </c>
    </row>
    <row r="540" spans="1:19" x14ac:dyDescent="0.25">
      <c r="A540" t="s">
        <v>170</v>
      </c>
      <c r="B540">
        <v>19</v>
      </c>
      <c r="C540">
        <v>128.19</v>
      </c>
      <c r="D540" t="s">
        <v>297</v>
      </c>
      <c r="E540" t="s">
        <v>298</v>
      </c>
      <c r="F540" t="s">
        <v>298</v>
      </c>
      <c r="G540" t="s">
        <v>298</v>
      </c>
      <c r="H540" t="s">
        <v>299</v>
      </c>
      <c r="I540" t="s">
        <v>300</v>
      </c>
      <c r="J540" s="2">
        <v>-0.05</v>
      </c>
      <c r="K540">
        <v>71.038857041129532</v>
      </c>
      <c r="L540">
        <v>125.62</v>
      </c>
      <c r="M540">
        <v>124.25</v>
      </c>
      <c r="N540">
        <v>124.73</v>
      </c>
      <c r="O540">
        <v>119.18</v>
      </c>
      <c r="P540">
        <f t="shared" si="32"/>
        <v>2.5699999999999932</v>
      </c>
      <c r="Q540">
        <f t="shared" si="33"/>
        <v>3.9399999999999977</v>
      </c>
      <c r="R540">
        <f t="shared" si="34"/>
        <v>3.4599999999999937</v>
      </c>
      <c r="S540">
        <f t="shared" si="35"/>
        <v>9.0099999999999909</v>
      </c>
    </row>
    <row r="541" spans="1:19" x14ac:dyDescent="0.25">
      <c r="A541" t="s">
        <v>174</v>
      </c>
      <c r="B541">
        <v>1</v>
      </c>
      <c r="C541">
        <v>51.1</v>
      </c>
      <c r="D541" t="s">
        <v>301</v>
      </c>
      <c r="E541" t="s">
        <v>298</v>
      </c>
      <c r="F541" t="s">
        <v>298</v>
      </c>
      <c r="G541" t="s">
        <v>298</v>
      </c>
      <c r="H541" t="s">
        <v>299</v>
      </c>
      <c r="I541" t="s">
        <v>298</v>
      </c>
      <c r="J541" s="2">
        <v>0.04</v>
      </c>
      <c r="K541">
        <v>140.22600986227289</v>
      </c>
      <c r="L541">
        <v>50.97</v>
      </c>
      <c r="M541">
        <v>51.03</v>
      </c>
      <c r="N541">
        <v>50.95</v>
      </c>
      <c r="O541">
        <v>50</v>
      </c>
      <c r="P541">
        <f t="shared" si="32"/>
        <v>0.13000000000000256</v>
      </c>
      <c r="Q541">
        <f t="shared" si="33"/>
        <v>7.0000000000000284E-2</v>
      </c>
      <c r="R541">
        <f t="shared" si="34"/>
        <v>0.14999999999999858</v>
      </c>
      <c r="S541">
        <f t="shared" si="35"/>
        <v>1.1000000000000014</v>
      </c>
    </row>
    <row r="542" spans="1:19" x14ac:dyDescent="0.25">
      <c r="A542" t="s">
        <v>174</v>
      </c>
      <c r="B542">
        <v>2</v>
      </c>
      <c r="C542">
        <v>39.200000000000003</v>
      </c>
      <c r="D542" t="s">
        <v>301</v>
      </c>
      <c r="E542" t="s">
        <v>298</v>
      </c>
      <c r="F542" t="s">
        <v>298</v>
      </c>
      <c r="G542" t="s">
        <v>298</v>
      </c>
      <c r="H542" t="s">
        <v>299</v>
      </c>
      <c r="I542" t="s">
        <v>298</v>
      </c>
      <c r="J542" s="2">
        <v>0.03</v>
      </c>
      <c r="K542">
        <v>152.28589603907901</v>
      </c>
      <c r="L542">
        <v>37.96</v>
      </c>
      <c r="M542">
        <v>38.26</v>
      </c>
      <c r="N542">
        <v>38.090000000000003</v>
      </c>
      <c r="O542">
        <v>37.94</v>
      </c>
      <c r="P542">
        <f t="shared" si="32"/>
        <v>1.240000000000002</v>
      </c>
      <c r="Q542">
        <f t="shared" si="33"/>
        <v>0.94000000000000483</v>
      </c>
      <c r="R542">
        <f t="shared" si="34"/>
        <v>1.1099999999999994</v>
      </c>
      <c r="S542">
        <f t="shared" si="35"/>
        <v>1.2600000000000051</v>
      </c>
    </row>
    <row r="543" spans="1:19" x14ac:dyDescent="0.25">
      <c r="A543" t="s">
        <v>174</v>
      </c>
      <c r="B543">
        <v>3</v>
      </c>
      <c r="C543">
        <v>166.6</v>
      </c>
      <c r="D543" t="s">
        <v>297</v>
      </c>
      <c r="E543" t="s">
        <v>298</v>
      </c>
      <c r="F543" t="s">
        <v>298</v>
      </c>
      <c r="G543" t="s">
        <v>298</v>
      </c>
      <c r="H543" t="s">
        <v>299</v>
      </c>
      <c r="I543" t="s">
        <v>298</v>
      </c>
      <c r="J543" s="2">
        <v>0.25</v>
      </c>
      <c r="K543">
        <v>39.674588888182718</v>
      </c>
      <c r="L543">
        <v>159.46</v>
      </c>
      <c r="M543">
        <v>157.44</v>
      </c>
      <c r="N543">
        <v>158.16999999999999</v>
      </c>
      <c r="O543">
        <v>150.55000000000001</v>
      </c>
      <c r="P543">
        <f t="shared" si="32"/>
        <v>7.1399999999999864</v>
      </c>
      <c r="Q543">
        <f t="shared" si="33"/>
        <v>9.1599999999999966</v>
      </c>
      <c r="R543">
        <f t="shared" si="34"/>
        <v>8.4300000000000068</v>
      </c>
      <c r="S543">
        <f t="shared" si="35"/>
        <v>16.049999999999983</v>
      </c>
    </row>
    <row r="544" spans="1:19" x14ac:dyDescent="0.25">
      <c r="A544" t="s">
        <v>174</v>
      </c>
      <c r="B544">
        <v>4</v>
      </c>
      <c r="C544">
        <v>108.5</v>
      </c>
      <c r="D544" t="s">
        <v>297</v>
      </c>
      <c r="E544" t="s">
        <v>298</v>
      </c>
      <c r="F544" t="s">
        <v>298</v>
      </c>
      <c r="G544" t="s">
        <v>298</v>
      </c>
      <c r="H544" t="s">
        <v>299</v>
      </c>
      <c r="I544" t="s">
        <v>298</v>
      </c>
      <c r="J544" s="2">
        <v>0.04</v>
      </c>
      <c r="K544">
        <v>83.500144590531136</v>
      </c>
      <c r="L544">
        <v>112.17</v>
      </c>
      <c r="M544">
        <v>111.06</v>
      </c>
      <c r="N544">
        <v>111.44</v>
      </c>
      <c r="O544">
        <v>106.72</v>
      </c>
      <c r="P544">
        <f t="shared" si="32"/>
        <v>3.6700000000000017</v>
      </c>
      <c r="Q544">
        <f t="shared" si="33"/>
        <v>2.5600000000000023</v>
      </c>
      <c r="R544">
        <f t="shared" si="34"/>
        <v>2.9399999999999977</v>
      </c>
      <c r="S544">
        <f t="shared" si="35"/>
        <v>1.7800000000000011</v>
      </c>
    </row>
    <row r="545" spans="1:19" x14ac:dyDescent="0.25">
      <c r="A545" t="s">
        <v>174</v>
      </c>
      <c r="B545">
        <v>5</v>
      </c>
      <c r="C545">
        <v>159.30000000000001</v>
      </c>
      <c r="D545" t="s">
        <v>297</v>
      </c>
      <c r="E545" t="s">
        <v>298</v>
      </c>
      <c r="F545" t="s">
        <v>298</v>
      </c>
      <c r="G545" t="s">
        <v>298</v>
      </c>
      <c r="H545" t="s">
        <v>299</v>
      </c>
      <c r="I545" t="s">
        <v>298</v>
      </c>
      <c r="J545" s="2">
        <v>0.12</v>
      </c>
      <c r="K545">
        <v>37.235093202998193</v>
      </c>
      <c r="L545">
        <v>162.09</v>
      </c>
      <c r="M545">
        <v>160.02000000000001</v>
      </c>
      <c r="N545">
        <v>160.78</v>
      </c>
      <c r="O545">
        <v>152.99</v>
      </c>
      <c r="P545">
        <f t="shared" si="32"/>
        <v>2.789999999999992</v>
      </c>
      <c r="Q545">
        <f t="shared" si="33"/>
        <v>0.71999999999999886</v>
      </c>
      <c r="R545">
        <f t="shared" si="34"/>
        <v>1.4799999999999898</v>
      </c>
      <c r="S545">
        <f t="shared" si="35"/>
        <v>6.3100000000000023</v>
      </c>
    </row>
    <row r="546" spans="1:19" x14ac:dyDescent="0.25">
      <c r="A546" t="s">
        <v>174</v>
      </c>
      <c r="B546">
        <v>6</v>
      </c>
      <c r="C546">
        <v>28.3</v>
      </c>
      <c r="D546" t="s">
        <v>301</v>
      </c>
      <c r="E546" t="s">
        <v>298</v>
      </c>
      <c r="F546" t="s">
        <v>298</v>
      </c>
      <c r="G546" t="s">
        <v>298</v>
      </c>
      <c r="H546" t="s">
        <v>299</v>
      </c>
      <c r="I546" t="s">
        <v>298</v>
      </c>
      <c r="J546" s="2">
        <v>-0.04</v>
      </c>
      <c r="K546">
        <v>160.36750355035619</v>
      </c>
      <c r="L546">
        <v>29.24</v>
      </c>
      <c r="M546">
        <v>29.71</v>
      </c>
      <c r="N546">
        <v>29.48</v>
      </c>
      <c r="O546">
        <v>29.85</v>
      </c>
      <c r="P546">
        <f t="shared" si="32"/>
        <v>0.93999999999999773</v>
      </c>
      <c r="Q546">
        <f t="shared" si="33"/>
        <v>1.4100000000000001</v>
      </c>
      <c r="R546">
        <f t="shared" si="34"/>
        <v>1.1799999999999997</v>
      </c>
      <c r="S546">
        <f t="shared" si="35"/>
        <v>1.5500000000000007</v>
      </c>
    </row>
    <row r="547" spans="1:19" x14ac:dyDescent="0.25">
      <c r="A547" t="s">
        <v>174</v>
      </c>
      <c r="B547">
        <v>7</v>
      </c>
      <c r="C547">
        <v>28.3</v>
      </c>
      <c r="D547" t="s">
        <v>301</v>
      </c>
      <c r="E547" t="s">
        <v>298</v>
      </c>
      <c r="F547" t="s">
        <v>298</v>
      </c>
      <c r="G547" t="s">
        <v>298</v>
      </c>
      <c r="H547" t="s">
        <v>299</v>
      </c>
      <c r="I547" t="s">
        <v>298</v>
      </c>
      <c r="J547" s="2">
        <v>-0.04</v>
      </c>
      <c r="K547">
        <v>163.4714802086682</v>
      </c>
      <c r="L547">
        <v>25.9</v>
      </c>
      <c r="M547">
        <v>26.43</v>
      </c>
      <c r="N547">
        <v>26.17</v>
      </c>
      <c r="O547">
        <v>26.75</v>
      </c>
      <c r="P547">
        <f t="shared" si="32"/>
        <v>2.4000000000000021</v>
      </c>
      <c r="Q547">
        <f t="shared" si="33"/>
        <v>1.870000000000001</v>
      </c>
      <c r="R547">
        <f t="shared" si="34"/>
        <v>2.129999999999999</v>
      </c>
      <c r="S547">
        <f t="shared" si="35"/>
        <v>1.5500000000000007</v>
      </c>
    </row>
    <row r="548" spans="1:19" x14ac:dyDescent="0.25">
      <c r="A548" t="s">
        <v>174</v>
      </c>
      <c r="B548">
        <v>8</v>
      </c>
      <c r="C548">
        <v>150.9</v>
      </c>
      <c r="D548" t="s">
        <v>297</v>
      </c>
      <c r="E548" t="s">
        <v>298</v>
      </c>
      <c r="F548" t="s">
        <v>298</v>
      </c>
      <c r="G548" t="s">
        <v>298</v>
      </c>
      <c r="H548" t="s">
        <v>299</v>
      </c>
      <c r="I548" t="s">
        <v>298</v>
      </c>
      <c r="J548" s="2">
        <v>0.51</v>
      </c>
      <c r="K548">
        <v>48.278787725114917</v>
      </c>
      <c r="L548">
        <v>150.16999999999999</v>
      </c>
      <c r="M548">
        <v>148.34</v>
      </c>
      <c r="N548">
        <v>149</v>
      </c>
      <c r="O548">
        <v>141.94</v>
      </c>
      <c r="P548">
        <f t="shared" si="32"/>
        <v>0.73000000000001819</v>
      </c>
      <c r="Q548">
        <f t="shared" si="33"/>
        <v>2.5600000000000023</v>
      </c>
      <c r="R548">
        <f t="shared" si="34"/>
        <v>1.9000000000000057</v>
      </c>
      <c r="S548">
        <f t="shared" si="35"/>
        <v>8.960000000000008</v>
      </c>
    </row>
    <row r="549" spans="1:19" x14ac:dyDescent="0.25">
      <c r="A549" t="s">
        <v>174</v>
      </c>
      <c r="B549">
        <v>9</v>
      </c>
      <c r="C549">
        <v>64.8</v>
      </c>
      <c r="D549" t="s">
        <v>301</v>
      </c>
      <c r="E549" t="s">
        <v>298</v>
      </c>
      <c r="F549" t="s">
        <v>298</v>
      </c>
      <c r="G549" t="s">
        <v>298</v>
      </c>
      <c r="H549" t="s">
        <v>299</v>
      </c>
      <c r="I549" t="s">
        <v>298</v>
      </c>
      <c r="J549" s="2">
        <v>0.09</v>
      </c>
      <c r="K549">
        <v>128.49382655035399</v>
      </c>
      <c r="L549">
        <v>63.63</v>
      </c>
      <c r="M549">
        <v>63.44</v>
      </c>
      <c r="N549">
        <v>63.46</v>
      </c>
      <c r="O549">
        <v>61.73</v>
      </c>
      <c r="P549">
        <f t="shared" si="32"/>
        <v>1.1699999999999946</v>
      </c>
      <c r="Q549">
        <f t="shared" si="33"/>
        <v>1.3599999999999994</v>
      </c>
      <c r="R549">
        <f t="shared" si="34"/>
        <v>1.3399999999999963</v>
      </c>
      <c r="S549">
        <f t="shared" si="35"/>
        <v>3.0700000000000003</v>
      </c>
    </row>
    <row r="550" spans="1:19" x14ac:dyDescent="0.25">
      <c r="A550" t="s">
        <v>174</v>
      </c>
      <c r="B550">
        <v>10</v>
      </c>
      <c r="C550">
        <v>13.7</v>
      </c>
      <c r="D550" t="s">
        <v>301</v>
      </c>
      <c r="E550" t="s">
        <v>298</v>
      </c>
      <c r="F550" t="s">
        <v>298</v>
      </c>
      <c r="G550" t="s">
        <v>298</v>
      </c>
      <c r="H550" t="s">
        <v>299</v>
      </c>
      <c r="I550" t="s">
        <v>298</v>
      </c>
      <c r="J550" s="2">
        <v>-0.03</v>
      </c>
      <c r="K550">
        <v>177.15587053466169</v>
      </c>
      <c r="L550">
        <v>11.13</v>
      </c>
      <c r="M550">
        <v>11.94</v>
      </c>
      <c r="N550">
        <v>11.57</v>
      </c>
      <c r="O550">
        <v>13.07</v>
      </c>
      <c r="P550">
        <f t="shared" si="32"/>
        <v>2.5699999999999985</v>
      </c>
      <c r="Q550">
        <f t="shared" si="33"/>
        <v>1.7599999999999998</v>
      </c>
      <c r="R550">
        <f t="shared" si="34"/>
        <v>2.129999999999999</v>
      </c>
      <c r="S550">
        <f t="shared" si="35"/>
        <v>0.62999999999999901</v>
      </c>
    </row>
    <row r="551" spans="1:19" s="1" customFormat="1" x14ac:dyDescent="0.25">
      <c r="A551" s="1" t="s">
        <v>178</v>
      </c>
      <c r="B551" s="1">
        <v>1</v>
      </c>
      <c r="C551" s="1">
        <v>149.9</v>
      </c>
      <c r="D551" s="1" t="s">
        <v>297</v>
      </c>
      <c r="E551" s="1" t="s">
        <v>298</v>
      </c>
      <c r="F551" s="1" t="s">
        <v>298</v>
      </c>
      <c r="G551" s="1" t="s">
        <v>298</v>
      </c>
      <c r="H551" s="1" t="s">
        <v>299</v>
      </c>
      <c r="I551" s="1" t="s">
        <v>300</v>
      </c>
      <c r="J551" s="4">
        <v>0.03</v>
      </c>
      <c r="K551" s="1">
        <v>49.161875159181982</v>
      </c>
      <c r="L551" s="1">
        <v>149.22</v>
      </c>
      <c r="M551" s="1">
        <v>147.4</v>
      </c>
      <c r="N551" s="1">
        <v>148.06</v>
      </c>
      <c r="O551" s="1">
        <v>141.06</v>
      </c>
      <c r="P551" s="1">
        <f t="shared" si="32"/>
        <v>0.68000000000000682</v>
      </c>
      <c r="Q551" s="1">
        <f t="shared" si="33"/>
        <v>2.5</v>
      </c>
      <c r="R551" s="1">
        <f t="shared" si="34"/>
        <v>1.8400000000000034</v>
      </c>
      <c r="S551" s="1">
        <f t="shared" si="35"/>
        <v>8.8400000000000034</v>
      </c>
    </row>
    <row r="552" spans="1:19" s="1" customFormat="1" x14ac:dyDescent="0.25">
      <c r="A552" s="1" t="s">
        <v>178</v>
      </c>
      <c r="B552" s="1">
        <v>2</v>
      </c>
      <c r="C552" s="1">
        <v>139.9</v>
      </c>
      <c r="D552" s="1" t="s">
        <v>297</v>
      </c>
      <c r="E552" s="1" t="s">
        <v>298</v>
      </c>
      <c r="F552" s="1" t="s">
        <v>298</v>
      </c>
      <c r="G552" s="1" t="s">
        <v>298</v>
      </c>
      <c r="H552" s="1" t="s">
        <v>299</v>
      </c>
      <c r="I552" s="1" t="s">
        <v>300</v>
      </c>
      <c r="J552" s="4">
        <v>-0.01</v>
      </c>
      <c r="K552" s="1">
        <v>57.011600473402289</v>
      </c>
      <c r="L552" s="1">
        <v>140.75</v>
      </c>
      <c r="M552" s="1">
        <v>139.09</v>
      </c>
      <c r="N552" s="1">
        <v>139.69</v>
      </c>
      <c r="O552" s="1">
        <v>133.21</v>
      </c>
      <c r="P552" s="1">
        <f t="shared" si="32"/>
        <v>0.84999999999999432</v>
      </c>
      <c r="Q552" s="1">
        <f t="shared" si="33"/>
        <v>0.81000000000000227</v>
      </c>
      <c r="R552" s="1">
        <f t="shared" si="34"/>
        <v>0.21000000000000796</v>
      </c>
      <c r="S552" s="1">
        <f t="shared" si="35"/>
        <v>6.6899999999999977</v>
      </c>
    </row>
    <row r="553" spans="1:19" s="1" customFormat="1" x14ac:dyDescent="0.25">
      <c r="A553" s="1" t="s">
        <v>178</v>
      </c>
      <c r="B553" s="1">
        <v>3</v>
      </c>
      <c r="C553" s="1">
        <v>135.30000000000001</v>
      </c>
      <c r="D553" s="1" t="s">
        <v>297</v>
      </c>
      <c r="E553" s="1" t="s">
        <v>298</v>
      </c>
      <c r="F553" s="1" t="s">
        <v>298</v>
      </c>
      <c r="G553" s="1" t="s">
        <v>298</v>
      </c>
      <c r="H553" s="1" t="s">
        <v>299</v>
      </c>
      <c r="I553" s="1" t="s">
        <v>300</v>
      </c>
      <c r="J553" s="4">
        <v>-0.05</v>
      </c>
      <c r="K553" s="1">
        <v>65.557291664514636</v>
      </c>
      <c r="L553" s="1">
        <v>131.53</v>
      </c>
      <c r="M553" s="1">
        <v>130.05000000000001</v>
      </c>
      <c r="N553" s="1">
        <v>130.57</v>
      </c>
      <c r="O553" s="1">
        <v>124.66</v>
      </c>
      <c r="P553" s="1">
        <f t="shared" si="32"/>
        <v>3.7700000000000102</v>
      </c>
      <c r="Q553" s="1">
        <f t="shared" si="33"/>
        <v>5.25</v>
      </c>
      <c r="R553" s="1">
        <f t="shared" si="34"/>
        <v>4.7300000000000182</v>
      </c>
      <c r="S553" s="1">
        <f t="shared" si="35"/>
        <v>10.640000000000015</v>
      </c>
    </row>
    <row r="554" spans="1:19" s="1" customFormat="1" x14ac:dyDescent="0.25">
      <c r="A554" s="1" t="s">
        <v>178</v>
      </c>
      <c r="B554" s="1">
        <v>4</v>
      </c>
      <c r="C554" s="1">
        <v>123.5</v>
      </c>
      <c r="D554" s="1" t="s">
        <v>297</v>
      </c>
      <c r="E554" s="1" t="s">
        <v>298</v>
      </c>
      <c r="F554" s="1" t="s">
        <v>298</v>
      </c>
      <c r="G554" s="1" t="s">
        <v>298</v>
      </c>
      <c r="H554" s="1" t="s">
        <v>299</v>
      </c>
      <c r="I554" s="1" t="s">
        <v>300</v>
      </c>
      <c r="J554" s="4">
        <v>-0.04</v>
      </c>
      <c r="K554" s="1">
        <v>74.565758022154952</v>
      </c>
      <c r="L554" s="1">
        <v>121.81</v>
      </c>
      <c r="M554" s="1">
        <v>120.52</v>
      </c>
      <c r="N554" s="1">
        <v>120.97</v>
      </c>
      <c r="O554" s="1">
        <v>115.66</v>
      </c>
      <c r="P554" s="1">
        <f t="shared" si="32"/>
        <v>1.6899999999999977</v>
      </c>
      <c r="Q554" s="1">
        <f t="shared" si="33"/>
        <v>2.980000000000004</v>
      </c>
      <c r="R554" s="1">
        <f t="shared" si="34"/>
        <v>2.5300000000000011</v>
      </c>
      <c r="S554" s="1">
        <f t="shared" si="35"/>
        <v>7.8400000000000034</v>
      </c>
    </row>
    <row r="555" spans="1:19" s="1" customFormat="1" x14ac:dyDescent="0.25">
      <c r="A555" s="1" t="s">
        <v>178</v>
      </c>
      <c r="B555" s="1">
        <v>5</v>
      </c>
      <c r="C555" s="1">
        <v>148.6</v>
      </c>
      <c r="D555" s="1" t="s">
        <v>297</v>
      </c>
      <c r="E555" s="1" t="s">
        <v>298</v>
      </c>
      <c r="F555" s="1" t="s">
        <v>298</v>
      </c>
      <c r="G555" s="1" t="s">
        <v>298</v>
      </c>
      <c r="H555" s="1" t="s">
        <v>299</v>
      </c>
      <c r="I555" s="1" t="s">
        <v>300</v>
      </c>
      <c r="J555" s="4">
        <v>0.03</v>
      </c>
      <c r="K555" s="1">
        <v>49.951665062286082</v>
      </c>
      <c r="L555" s="1">
        <v>148.37</v>
      </c>
      <c r="M555" s="1">
        <v>146.57</v>
      </c>
      <c r="N555" s="1">
        <v>147.22</v>
      </c>
      <c r="O555" s="1">
        <v>140.27000000000001</v>
      </c>
      <c r="P555" s="1">
        <f t="shared" si="32"/>
        <v>0.22999999999998977</v>
      </c>
      <c r="Q555" s="1">
        <f t="shared" si="33"/>
        <v>2.0300000000000011</v>
      </c>
      <c r="R555" s="1">
        <f t="shared" si="34"/>
        <v>1.3799999999999955</v>
      </c>
      <c r="S555" s="1">
        <f t="shared" si="35"/>
        <v>8.3299999999999841</v>
      </c>
    </row>
    <row r="556" spans="1:19" s="1" customFormat="1" x14ac:dyDescent="0.25">
      <c r="A556" s="1" t="s">
        <v>178</v>
      </c>
      <c r="B556" s="1">
        <v>10</v>
      </c>
      <c r="C556" s="1">
        <v>65.400000000000006</v>
      </c>
      <c r="D556" s="1" t="s">
        <v>301</v>
      </c>
      <c r="E556" s="1" t="s">
        <v>298</v>
      </c>
      <c r="F556" s="1" t="s">
        <v>298</v>
      </c>
      <c r="G556" s="1" t="s">
        <v>298</v>
      </c>
      <c r="H556" s="1" t="s">
        <v>304</v>
      </c>
      <c r="I556" s="1" t="s">
        <v>298</v>
      </c>
      <c r="J556" s="4">
        <v>0.04</v>
      </c>
      <c r="K556" s="1">
        <v>127.53978250341299</v>
      </c>
      <c r="L556" s="1">
        <v>64.66</v>
      </c>
      <c r="M556" s="1">
        <v>64.45</v>
      </c>
      <c r="N556" s="1">
        <v>64.48</v>
      </c>
      <c r="O556" s="1">
        <v>62.68</v>
      </c>
      <c r="P556" s="1">
        <f t="shared" si="32"/>
        <v>0.74000000000000909</v>
      </c>
      <c r="Q556" s="1">
        <f t="shared" si="33"/>
        <v>0.95000000000000284</v>
      </c>
      <c r="R556" s="1">
        <f t="shared" si="34"/>
        <v>0.92000000000000171</v>
      </c>
      <c r="S556" s="1">
        <f t="shared" si="35"/>
        <v>2.720000000000006</v>
      </c>
    </row>
    <row r="557" spans="1:19" s="1" customFormat="1" x14ac:dyDescent="0.25">
      <c r="A557" s="1" t="s">
        <v>178</v>
      </c>
      <c r="B557" s="1">
        <v>11</v>
      </c>
      <c r="C557" s="1">
        <v>33</v>
      </c>
      <c r="D557" s="1" t="s">
        <v>301</v>
      </c>
      <c r="E557" s="1" t="s">
        <v>298</v>
      </c>
      <c r="F557" s="1" t="s">
        <v>298</v>
      </c>
      <c r="G557" s="1" t="s">
        <v>298</v>
      </c>
      <c r="H557" s="1" t="s">
        <v>299</v>
      </c>
      <c r="I557" s="1" t="s">
        <v>298</v>
      </c>
      <c r="J557" s="4">
        <v>-0.03</v>
      </c>
      <c r="K557" s="1">
        <v>155.34349602928199</v>
      </c>
      <c r="L557" s="1">
        <v>34.659999999999997</v>
      </c>
      <c r="M557" s="1">
        <v>35.03</v>
      </c>
      <c r="N557" s="1">
        <v>34.83</v>
      </c>
      <c r="O557" s="1">
        <v>34.880000000000003</v>
      </c>
      <c r="P557" s="1">
        <f t="shared" si="32"/>
        <v>1.6599999999999966</v>
      </c>
      <c r="Q557" s="1">
        <f t="shared" si="33"/>
        <v>2.0300000000000011</v>
      </c>
      <c r="R557" s="1">
        <f t="shared" si="34"/>
        <v>1.8299999999999983</v>
      </c>
      <c r="S557" s="1">
        <f t="shared" si="35"/>
        <v>1.8800000000000026</v>
      </c>
    </row>
    <row r="558" spans="1:19" s="1" customFormat="1" x14ac:dyDescent="0.25">
      <c r="A558" s="1" t="s">
        <v>178</v>
      </c>
      <c r="B558" s="1">
        <v>12</v>
      </c>
      <c r="C558" s="1">
        <v>28.9</v>
      </c>
      <c r="D558" s="1" t="s">
        <v>301</v>
      </c>
      <c r="E558" s="1" t="s">
        <v>298</v>
      </c>
      <c r="F558" s="1" t="s">
        <v>298</v>
      </c>
      <c r="G558" s="1" t="s">
        <v>298</v>
      </c>
      <c r="H558" s="1" t="s">
        <v>299</v>
      </c>
      <c r="I558" s="1" t="s">
        <v>298</v>
      </c>
      <c r="J558" s="4">
        <v>-0.04</v>
      </c>
      <c r="K558" s="1">
        <v>162.8359321019378</v>
      </c>
      <c r="L558" s="1">
        <v>26.58</v>
      </c>
      <c r="M558" s="1">
        <v>27.1</v>
      </c>
      <c r="N558" s="1">
        <v>26.84</v>
      </c>
      <c r="O558" s="1">
        <v>27.39</v>
      </c>
      <c r="P558" s="1">
        <f t="shared" si="32"/>
        <v>2.3200000000000003</v>
      </c>
      <c r="Q558" s="1">
        <f t="shared" si="33"/>
        <v>1.7999999999999972</v>
      </c>
      <c r="R558" s="1">
        <f t="shared" si="34"/>
        <v>2.0599999999999987</v>
      </c>
      <c r="S558" s="1">
        <f t="shared" si="35"/>
        <v>1.509999999999998</v>
      </c>
    </row>
    <row r="559" spans="1:19" s="1" customFormat="1" x14ac:dyDescent="0.25">
      <c r="A559" s="1" t="s">
        <v>178</v>
      </c>
      <c r="B559" s="1">
        <v>13</v>
      </c>
      <c r="C559" s="1">
        <v>65.099999999999994</v>
      </c>
      <c r="D559" s="1" t="s">
        <v>301</v>
      </c>
      <c r="E559" s="1" t="s">
        <v>298</v>
      </c>
      <c r="F559" s="1" t="s">
        <v>298</v>
      </c>
      <c r="G559" s="1" t="s">
        <v>298</v>
      </c>
      <c r="H559" s="1" t="s">
        <v>304</v>
      </c>
      <c r="I559" s="1" t="s">
        <v>298</v>
      </c>
      <c r="J559" s="4">
        <v>0.01</v>
      </c>
      <c r="K559" s="1">
        <v>124.851071179378</v>
      </c>
      <c r="L559" s="1">
        <v>67.56</v>
      </c>
      <c r="M559" s="1">
        <v>67.3</v>
      </c>
      <c r="N559" s="1">
        <v>67.349999999999994</v>
      </c>
      <c r="O559" s="1">
        <v>65.37</v>
      </c>
      <c r="P559" s="1">
        <f t="shared" si="32"/>
        <v>2.460000000000008</v>
      </c>
      <c r="Q559" s="1">
        <f t="shared" si="33"/>
        <v>2.2000000000000028</v>
      </c>
      <c r="R559" s="1">
        <f t="shared" si="34"/>
        <v>2.25</v>
      </c>
      <c r="S559" s="1">
        <f t="shared" si="35"/>
        <v>0.27000000000001023</v>
      </c>
    </row>
    <row r="560" spans="1:19" s="1" customFormat="1" x14ac:dyDescent="0.25">
      <c r="A560" s="1" t="s">
        <v>178</v>
      </c>
      <c r="B560" s="1">
        <v>14</v>
      </c>
      <c r="C560" s="1">
        <v>22.2</v>
      </c>
      <c r="D560" s="1" t="s">
        <v>301</v>
      </c>
      <c r="E560" s="1" t="s">
        <v>298</v>
      </c>
      <c r="F560" s="1" t="s">
        <v>298</v>
      </c>
      <c r="G560" s="1" t="s">
        <v>298</v>
      </c>
      <c r="H560" s="1" t="s">
        <v>299</v>
      </c>
      <c r="I560" s="1" t="s">
        <v>298</v>
      </c>
      <c r="J560" s="4">
        <v>-0.04</v>
      </c>
      <c r="K560" s="1">
        <v>173.39663589156149</v>
      </c>
      <c r="L560" s="1">
        <v>15.19</v>
      </c>
      <c r="M560" s="1">
        <v>15.92</v>
      </c>
      <c r="N560" s="1">
        <v>15.58</v>
      </c>
      <c r="O560" s="1">
        <v>16.829999999999998</v>
      </c>
      <c r="P560" s="1">
        <f t="shared" si="32"/>
        <v>7.01</v>
      </c>
      <c r="Q560" s="1">
        <f t="shared" si="33"/>
        <v>6.2799999999999994</v>
      </c>
      <c r="R560" s="1">
        <f t="shared" si="34"/>
        <v>6.6199999999999992</v>
      </c>
      <c r="S560" s="1">
        <f t="shared" si="35"/>
        <v>5.370000000000001</v>
      </c>
    </row>
    <row r="561" spans="1:19" s="1" customFormat="1" x14ac:dyDescent="0.25">
      <c r="A561" s="1" t="s">
        <v>178</v>
      </c>
      <c r="B561" s="1">
        <v>15</v>
      </c>
      <c r="C561" s="1">
        <v>11.1</v>
      </c>
      <c r="D561" s="1" t="s">
        <v>301</v>
      </c>
      <c r="E561" s="1" t="s">
        <v>298</v>
      </c>
      <c r="F561" s="1" t="s">
        <v>298</v>
      </c>
      <c r="G561" s="1" t="s">
        <v>298</v>
      </c>
      <c r="H561" s="1" t="s">
        <v>299</v>
      </c>
      <c r="I561" s="1" t="s">
        <v>298</v>
      </c>
      <c r="J561" s="4">
        <v>-0.06</v>
      </c>
      <c r="K561" s="1">
        <v>177.86859904854771</v>
      </c>
      <c r="L561" s="1">
        <v>10.36</v>
      </c>
      <c r="M561" s="1">
        <v>11.19</v>
      </c>
      <c r="N561" s="1">
        <v>10.81</v>
      </c>
      <c r="O561" s="1">
        <v>12.35</v>
      </c>
      <c r="P561" s="1">
        <f t="shared" si="32"/>
        <v>0.74000000000000021</v>
      </c>
      <c r="Q561" s="1">
        <f t="shared" si="33"/>
        <v>8.9999999999999858E-2</v>
      </c>
      <c r="R561" s="1">
        <f t="shared" si="34"/>
        <v>0.28999999999999915</v>
      </c>
      <c r="S561" s="1">
        <f t="shared" si="35"/>
        <v>1.25</v>
      </c>
    </row>
    <row r="562" spans="1:19" s="1" customFormat="1" x14ac:dyDescent="0.25">
      <c r="A562" s="1" t="s">
        <v>178</v>
      </c>
      <c r="B562" s="1">
        <v>22</v>
      </c>
      <c r="C562" s="1">
        <v>35.200000000000003</v>
      </c>
      <c r="D562" s="1" t="s">
        <v>301</v>
      </c>
      <c r="E562" s="1" t="s">
        <v>298</v>
      </c>
      <c r="F562" s="1" t="s">
        <v>298</v>
      </c>
      <c r="G562" s="1" t="s">
        <v>298</v>
      </c>
      <c r="H562" s="1" t="s">
        <v>299</v>
      </c>
      <c r="I562" s="1" t="s">
        <v>298</v>
      </c>
      <c r="J562" s="4">
        <v>-0.01</v>
      </c>
      <c r="K562" s="1">
        <v>155.84723709530741</v>
      </c>
      <c r="L562" s="1">
        <v>34.119999999999997</v>
      </c>
      <c r="M562" s="1">
        <v>34.5</v>
      </c>
      <c r="N562" s="1">
        <v>34.299999999999997</v>
      </c>
      <c r="O562" s="1">
        <v>34.369999999999997</v>
      </c>
      <c r="P562" s="1">
        <f t="shared" si="32"/>
        <v>1.0800000000000054</v>
      </c>
      <c r="Q562" s="1">
        <f t="shared" si="33"/>
        <v>0.70000000000000284</v>
      </c>
      <c r="R562" s="1">
        <f t="shared" si="34"/>
        <v>0.90000000000000568</v>
      </c>
      <c r="S562" s="1">
        <f t="shared" si="35"/>
        <v>0.8300000000000054</v>
      </c>
    </row>
    <row r="563" spans="1:19" x14ac:dyDescent="0.25">
      <c r="A563" t="s">
        <v>182</v>
      </c>
      <c r="B563">
        <v>1</v>
      </c>
      <c r="C563">
        <v>143.19999999999999</v>
      </c>
      <c r="D563" t="s">
        <v>297</v>
      </c>
      <c r="E563" t="s">
        <v>298</v>
      </c>
      <c r="F563" t="s">
        <v>298</v>
      </c>
      <c r="G563" t="s">
        <v>298</v>
      </c>
      <c r="H563" t="s">
        <v>299</v>
      </c>
      <c r="I563" t="s">
        <v>300</v>
      </c>
      <c r="J563" s="2">
        <v>0.05</v>
      </c>
      <c r="K563">
        <v>55.818307061255503</v>
      </c>
      <c r="L563">
        <v>142.04</v>
      </c>
      <c r="M563">
        <v>140.36000000000001</v>
      </c>
      <c r="N563">
        <v>140.96</v>
      </c>
      <c r="O563">
        <v>134.4</v>
      </c>
      <c r="P563">
        <f t="shared" si="32"/>
        <v>1.1599999999999966</v>
      </c>
      <c r="Q563">
        <f t="shared" si="33"/>
        <v>2.839999999999975</v>
      </c>
      <c r="R563">
        <f t="shared" si="34"/>
        <v>2.2399999999999807</v>
      </c>
      <c r="S563">
        <f t="shared" si="35"/>
        <v>8.7999999999999829</v>
      </c>
    </row>
    <row r="564" spans="1:19" x14ac:dyDescent="0.25">
      <c r="A564" t="s">
        <v>182</v>
      </c>
      <c r="B564">
        <v>2</v>
      </c>
      <c r="C564">
        <v>152.4</v>
      </c>
      <c r="D564" t="s">
        <v>297</v>
      </c>
      <c r="E564" t="s">
        <v>298</v>
      </c>
      <c r="F564" t="s">
        <v>298</v>
      </c>
      <c r="G564" t="s">
        <v>298</v>
      </c>
      <c r="H564" t="s">
        <v>299</v>
      </c>
      <c r="I564" t="s">
        <v>300</v>
      </c>
      <c r="J564" s="2">
        <v>0.09</v>
      </c>
      <c r="K564">
        <v>48.869054663946677</v>
      </c>
      <c r="L564">
        <v>149.54</v>
      </c>
      <c r="M564">
        <v>147.71</v>
      </c>
      <c r="N564">
        <v>148.37</v>
      </c>
      <c r="O564">
        <v>141.35</v>
      </c>
      <c r="P564">
        <f t="shared" si="32"/>
        <v>2.8600000000000136</v>
      </c>
      <c r="Q564">
        <f t="shared" si="33"/>
        <v>4.6899999999999977</v>
      </c>
      <c r="R564">
        <f t="shared" si="34"/>
        <v>4.0300000000000011</v>
      </c>
      <c r="S564">
        <f t="shared" si="35"/>
        <v>11.050000000000011</v>
      </c>
    </row>
    <row r="565" spans="1:19" x14ac:dyDescent="0.25">
      <c r="A565" t="s">
        <v>182</v>
      </c>
      <c r="B565">
        <v>3</v>
      </c>
      <c r="C565">
        <v>151.80000000000001</v>
      </c>
      <c r="D565" t="s">
        <v>297</v>
      </c>
      <c r="E565" t="s">
        <v>298</v>
      </c>
      <c r="F565" t="s">
        <v>298</v>
      </c>
      <c r="G565" t="s">
        <v>298</v>
      </c>
      <c r="H565" t="s">
        <v>299</v>
      </c>
      <c r="I565" t="s">
        <v>300</v>
      </c>
      <c r="J565" s="2">
        <v>0.13</v>
      </c>
      <c r="K565">
        <v>49.654868606976159</v>
      </c>
      <c r="L565">
        <v>148.69</v>
      </c>
      <c r="M565">
        <v>146.88</v>
      </c>
      <c r="N565">
        <v>147.53</v>
      </c>
      <c r="O565">
        <v>140.57</v>
      </c>
      <c r="P565">
        <f t="shared" si="32"/>
        <v>3.1100000000000136</v>
      </c>
      <c r="Q565">
        <f t="shared" si="33"/>
        <v>4.9200000000000159</v>
      </c>
      <c r="R565">
        <f t="shared" si="34"/>
        <v>4.2700000000000102</v>
      </c>
      <c r="S565">
        <f t="shared" si="35"/>
        <v>11.230000000000018</v>
      </c>
    </row>
    <row r="566" spans="1:19" x14ac:dyDescent="0.25">
      <c r="A566" t="s">
        <v>182</v>
      </c>
      <c r="B566">
        <v>4</v>
      </c>
      <c r="C566">
        <v>142.6</v>
      </c>
      <c r="D566" t="s">
        <v>297</v>
      </c>
      <c r="E566" t="s">
        <v>298</v>
      </c>
      <c r="F566" t="s">
        <v>298</v>
      </c>
      <c r="G566" t="s">
        <v>298</v>
      </c>
      <c r="H566" t="s">
        <v>299</v>
      </c>
      <c r="I566" t="s">
        <v>300</v>
      </c>
      <c r="J566" s="2">
        <v>0.06</v>
      </c>
      <c r="K566">
        <v>53.403492012218123</v>
      </c>
      <c r="L566">
        <v>144.63999999999999</v>
      </c>
      <c r="M566">
        <v>142.91</v>
      </c>
      <c r="N566">
        <v>143.53</v>
      </c>
      <c r="O566">
        <v>136.82</v>
      </c>
      <c r="P566">
        <f t="shared" si="32"/>
        <v>2.039999999999992</v>
      </c>
      <c r="Q566">
        <f t="shared" si="33"/>
        <v>0.31000000000000227</v>
      </c>
      <c r="R566">
        <f t="shared" si="34"/>
        <v>0.93000000000000682</v>
      </c>
      <c r="S566">
        <f t="shared" si="35"/>
        <v>5.7800000000000011</v>
      </c>
    </row>
    <row r="567" spans="1:19" x14ac:dyDescent="0.25">
      <c r="A567" t="s">
        <v>182</v>
      </c>
      <c r="B567">
        <v>5</v>
      </c>
      <c r="C567">
        <v>192.2</v>
      </c>
      <c r="D567" t="s">
        <v>297</v>
      </c>
      <c r="E567" t="s">
        <v>298</v>
      </c>
      <c r="F567" t="s">
        <v>298</v>
      </c>
      <c r="G567" t="s">
        <v>298</v>
      </c>
      <c r="H567" t="s">
        <v>299</v>
      </c>
      <c r="I567" t="s">
        <v>298</v>
      </c>
      <c r="J567" s="2">
        <v>0.21</v>
      </c>
      <c r="K567">
        <v>11.328904413543921</v>
      </c>
      <c r="L567">
        <v>190.04</v>
      </c>
      <c r="M567">
        <v>187.44</v>
      </c>
      <c r="N567">
        <v>188.4</v>
      </c>
      <c r="O567">
        <v>178.89</v>
      </c>
      <c r="P567">
        <f t="shared" si="32"/>
        <v>2.1599999999999966</v>
      </c>
      <c r="Q567">
        <f t="shared" si="33"/>
        <v>4.7599999999999909</v>
      </c>
      <c r="R567">
        <f t="shared" si="34"/>
        <v>3.7999999999999829</v>
      </c>
      <c r="S567">
        <f t="shared" si="35"/>
        <v>13.310000000000002</v>
      </c>
    </row>
    <row r="568" spans="1:19" x14ac:dyDescent="0.25">
      <c r="A568" t="s">
        <v>182</v>
      </c>
      <c r="B568">
        <v>6</v>
      </c>
      <c r="C568">
        <v>128</v>
      </c>
      <c r="D568" t="s">
        <v>297</v>
      </c>
      <c r="E568" t="s">
        <v>298</v>
      </c>
      <c r="F568" t="s">
        <v>298</v>
      </c>
      <c r="G568" t="s">
        <v>298</v>
      </c>
      <c r="H568" t="s">
        <v>299</v>
      </c>
      <c r="I568" t="s">
        <v>300</v>
      </c>
      <c r="J568" s="2">
        <v>0.02</v>
      </c>
      <c r="K568">
        <v>69.508205938738143</v>
      </c>
      <c r="L568">
        <v>127.27</v>
      </c>
      <c r="M568">
        <v>125.87</v>
      </c>
      <c r="N568">
        <v>126.36</v>
      </c>
      <c r="O568">
        <v>120.71</v>
      </c>
      <c r="P568">
        <f t="shared" si="32"/>
        <v>0.73000000000000398</v>
      </c>
      <c r="Q568">
        <f t="shared" si="33"/>
        <v>2.1299999999999955</v>
      </c>
      <c r="R568">
        <f t="shared" si="34"/>
        <v>1.6400000000000006</v>
      </c>
      <c r="S568">
        <f t="shared" si="35"/>
        <v>7.2900000000000063</v>
      </c>
    </row>
    <row r="569" spans="1:19" x14ac:dyDescent="0.25">
      <c r="A569" t="s">
        <v>182</v>
      </c>
      <c r="B569">
        <v>7</v>
      </c>
      <c r="C569">
        <v>135.1</v>
      </c>
      <c r="D569" t="s">
        <v>297</v>
      </c>
      <c r="E569" t="s">
        <v>298</v>
      </c>
      <c r="F569" t="s">
        <v>298</v>
      </c>
      <c r="G569" t="s">
        <v>298</v>
      </c>
      <c r="H569" t="s">
        <v>299</v>
      </c>
      <c r="I569" t="s">
        <v>300</v>
      </c>
      <c r="J569" s="2">
        <v>-0.05</v>
      </c>
      <c r="K569">
        <v>62.026834176512033</v>
      </c>
      <c r="L569">
        <v>135.34</v>
      </c>
      <c r="M569">
        <v>133.79</v>
      </c>
      <c r="N569">
        <v>134.34</v>
      </c>
      <c r="O569">
        <v>128.19</v>
      </c>
      <c r="P569">
        <f t="shared" si="32"/>
        <v>0.24000000000000909</v>
      </c>
      <c r="Q569">
        <f t="shared" si="33"/>
        <v>1.3100000000000023</v>
      </c>
      <c r="R569">
        <f t="shared" si="34"/>
        <v>0.75999999999999091</v>
      </c>
      <c r="S569">
        <f t="shared" si="35"/>
        <v>6.9099999999999966</v>
      </c>
    </row>
    <row r="570" spans="1:19" x14ac:dyDescent="0.25">
      <c r="A570" t="s">
        <v>182</v>
      </c>
      <c r="B570">
        <v>8</v>
      </c>
      <c r="C570">
        <v>117.1</v>
      </c>
      <c r="D570" t="s">
        <v>297</v>
      </c>
      <c r="E570" t="s">
        <v>298</v>
      </c>
      <c r="F570" t="s">
        <v>298</v>
      </c>
      <c r="G570" t="s">
        <v>298</v>
      </c>
      <c r="H570" t="s">
        <v>299</v>
      </c>
      <c r="I570" t="s">
        <v>300</v>
      </c>
      <c r="J570" s="2">
        <v>-0.02</v>
      </c>
      <c r="K570">
        <v>84.89376209071041</v>
      </c>
      <c r="L570">
        <v>110.67</v>
      </c>
      <c r="M570">
        <v>109.59</v>
      </c>
      <c r="N570">
        <v>109.96</v>
      </c>
      <c r="O570">
        <v>105.33</v>
      </c>
      <c r="P570">
        <f t="shared" si="32"/>
        <v>6.4299999999999926</v>
      </c>
      <c r="Q570">
        <f t="shared" si="33"/>
        <v>7.5099999999999909</v>
      </c>
      <c r="R570">
        <f t="shared" si="34"/>
        <v>7.1400000000000006</v>
      </c>
      <c r="S570">
        <f t="shared" si="35"/>
        <v>11.769999999999996</v>
      </c>
    </row>
    <row r="571" spans="1:19" x14ac:dyDescent="0.25">
      <c r="A571" t="s">
        <v>182</v>
      </c>
      <c r="B571">
        <v>9</v>
      </c>
      <c r="C571">
        <v>167.6</v>
      </c>
      <c r="D571" t="s">
        <v>297</v>
      </c>
      <c r="E571" t="s">
        <v>298</v>
      </c>
      <c r="F571" t="s">
        <v>298</v>
      </c>
      <c r="G571" t="s">
        <v>298</v>
      </c>
      <c r="H571" t="s">
        <v>299</v>
      </c>
      <c r="I571" t="s">
        <v>300</v>
      </c>
      <c r="J571" s="2">
        <v>0.12</v>
      </c>
      <c r="K571">
        <v>41.070635557092317</v>
      </c>
      <c r="L571">
        <v>157.94999999999999</v>
      </c>
      <c r="M571">
        <v>155.96</v>
      </c>
      <c r="N571">
        <v>156.69</v>
      </c>
      <c r="O571">
        <v>149.15</v>
      </c>
      <c r="P571">
        <f t="shared" si="32"/>
        <v>9.6500000000000057</v>
      </c>
      <c r="Q571">
        <f t="shared" si="33"/>
        <v>11.639999999999986</v>
      </c>
      <c r="R571">
        <f t="shared" si="34"/>
        <v>10.909999999999997</v>
      </c>
      <c r="S571">
        <f t="shared" si="35"/>
        <v>18.449999999999989</v>
      </c>
    </row>
    <row r="572" spans="1:19" x14ac:dyDescent="0.25">
      <c r="A572" t="s">
        <v>182</v>
      </c>
      <c r="B572">
        <v>10</v>
      </c>
      <c r="C572">
        <v>117.1</v>
      </c>
      <c r="D572" t="s">
        <v>297</v>
      </c>
      <c r="E572" t="s">
        <v>298</v>
      </c>
      <c r="F572" t="s">
        <v>298</v>
      </c>
      <c r="G572" t="s">
        <v>298</v>
      </c>
      <c r="H572" t="s">
        <v>299</v>
      </c>
      <c r="I572" t="s">
        <v>300</v>
      </c>
      <c r="J572" s="2">
        <v>-0.02</v>
      </c>
      <c r="K572">
        <v>84.85838751787584</v>
      </c>
      <c r="L572">
        <v>110.71</v>
      </c>
      <c r="M572">
        <v>109.62</v>
      </c>
      <c r="N572">
        <v>109.99</v>
      </c>
      <c r="O572">
        <v>105.36</v>
      </c>
      <c r="P572">
        <f t="shared" si="32"/>
        <v>6.3900000000000006</v>
      </c>
      <c r="Q572">
        <f t="shared" si="33"/>
        <v>7.4799999999999898</v>
      </c>
      <c r="R572">
        <f t="shared" si="34"/>
        <v>7.1099999999999994</v>
      </c>
      <c r="S572">
        <f t="shared" si="35"/>
        <v>11.739999999999995</v>
      </c>
    </row>
    <row r="573" spans="1:19" x14ac:dyDescent="0.25">
      <c r="A573" t="s">
        <v>182</v>
      </c>
      <c r="B573">
        <v>11</v>
      </c>
      <c r="C573">
        <v>135.1</v>
      </c>
      <c r="D573" t="s">
        <v>297</v>
      </c>
      <c r="E573" t="s">
        <v>298</v>
      </c>
      <c r="F573" t="s">
        <v>298</v>
      </c>
      <c r="G573" t="s">
        <v>298</v>
      </c>
      <c r="H573" t="s">
        <v>299</v>
      </c>
      <c r="I573" t="s">
        <v>300</v>
      </c>
      <c r="J573" s="2">
        <v>-0.05</v>
      </c>
      <c r="K573">
        <v>64.501052365509949</v>
      </c>
      <c r="L573">
        <v>132.66999999999999</v>
      </c>
      <c r="M573">
        <v>131.16999999999999</v>
      </c>
      <c r="N573">
        <v>131.69999999999999</v>
      </c>
      <c r="O573">
        <v>125.72</v>
      </c>
      <c r="P573">
        <f t="shared" si="32"/>
        <v>2.4300000000000068</v>
      </c>
      <c r="Q573">
        <f t="shared" si="33"/>
        <v>3.9300000000000068</v>
      </c>
      <c r="R573">
        <f t="shared" si="34"/>
        <v>3.4000000000000057</v>
      </c>
      <c r="S573">
        <f t="shared" si="35"/>
        <v>9.3799999999999955</v>
      </c>
    </row>
    <row r="574" spans="1:19" x14ac:dyDescent="0.25">
      <c r="A574" t="s">
        <v>182</v>
      </c>
      <c r="B574">
        <v>12</v>
      </c>
      <c r="C574">
        <v>127.1</v>
      </c>
      <c r="D574" t="s">
        <v>297</v>
      </c>
      <c r="E574" t="s">
        <v>298</v>
      </c>
      <c r="F574" t="s">
        <v>298</v>
      </c>
      <c r="G574" t="s">
        <v>298</v>
      </c>
      <c r="H574" t="s">
        <v>299</v>
      </c>
      <c r="I574" t="s">
        <v>300</v>
      </c>
      <c r="J574" s="2">
        <v>0</v>
      </c>
      <c r="K574">
        <v>69.837665234332746</v>
      </c>
      <c r="L574">
        <v>126.91</v>
      </c>
      <c r="M574">
        <v>125.52</v>
      </c>
      <c r="N574">
        <v>126.01</v>
      </c>
      <c r="O574">
        <v>120.38</v>
      </c>
      <c r="P574">
        <f t="shared" si="32"/>
        <v>0.18999999999999773</v>
      </c>
      <c r="Q574">
        <f t="shared" si="33"/>
        <v>1.5799999999999983</v>
      </c>
      <c r="R574">
        <f t="shared" si="34"/>
        <v>1.0899999999999892</v>
      </c>
      <c r="S574">
        <f t="shared" si="35"/>
        <v>6.7199999999999989</v>
      </c>
    </row>
    <row r="575" spans="1:19" x14ac:dyDescent="0.25">
      <c r="A575" t="s">
        <v>182</v>
      </c>
      <c r="B575">
        <v>13</v>
      </c>
      <c r="C575">
        <v>129.80000000000001</v>
      </c>
      <c r="D575" t="s">
        <v>297</v>
      </c>
      <c r="E575" t="s">
        <v>298</v>
      </c>
      <c r="F575" t="s">
        <v>298</v>
      </c>
      <c r="G575" t="s">
        <v>298</v>
      </c>
      <c r="H575" t="s">
        <v>299</v>
      </c>
      <c r="I575" t="s">
        <v>300</v>
      </c>
      <c r="J575" s="2">
        <v>-0.05</v>
      </c>
      <c r="K575">
        <v>67.797306599801487</v>
      </c>
      <c r="L575">
        <v>129.12</v>
      </c>
      <c r="M575">
        <v>127.68</v>
      </c>
      <c r="N575">
        <v>128.19</v>
      </c>
      <c r="O575">
        <v>122.42</v>
      </c>
      <c r="P575">
        <f t="shared" si="32"/>
        <v>0.68000000000000682</v>
      </c>
      <c r="Q575">
        <f t="shared" si="33"/>
        <v>2.1200000000000045</v>
      </c>
      <c r="R575">
        <f t="shared" si="34"/>
        <v>1.6100000000000136</v>
      </c>
      <c r="S575">
        <f t="shared" si="35"/>
        <v>7.3800000000000097</v>
      </c>
    </row>
    <row r="576" spans="1:19" x14ac:dyDescent="0.25">
      <c r="A576" t="s">
        <v>182</v>
      </c>
      <c r="B576">
        <v>14</v>
      </c>
      <c r="C576">
        <v>117.2</v>
      </c>
      <c r="D576" t="s">
        <v>297</v>
      </c>
      <c r="E576" t="s">
        <v>298</v>
      </c>
      <c r="F576" t="s">
        <v>298</v>
      </c>
      <c r="G576" t="s">
        <v>298</v>
      </c>
      <c r="H576" t="s">
        <v>299</v>
      </c>
      <c r="I576" t="s">
        <v>300</v>
      </c>
      <c r="J576" s="2">
        <v>-0.02</v>
      </c>
      <c r="K576">
        <v>83.761992976276645</v>
      </c>
      <c r="L576">
        <v>111.89</v>
      </c>
      <c r="M576">
        <v>110.78</v>
      </c>
      <c r="N576">
        <v>111.16</v>
      </c>
      <c r="O576">
        <v>106.46</v>
      </c>
      <c r="P576">
        <f t="shared" si="32"/>
        <v>5.3100000000000023</v>
      </c>
      <c r="Q576">
        <f t="shared" si="33"/>
        <v>6.4200000000000017</v>
      </c>
      <c r="R576">
        <f t="shared" si="34"/>
        <v>6.0400000000000063</v>
      </c>
      <c r="S576">
        <f t="shared" si="35"/>
        <v>10.740000000000009</v>
      </c>
    </row>
    <row r="577" spans="1:19" x14ac:dyDescent="0.25">
      <c r="A577" t="s">
        <v>182</v>
      </c>
      <c r="B577">
        <v>15</v>
      </c>
      <c r="C577">
        <v>161.4</v>
      </c>
      <c r="D577" t="s">
        <v>297</v>
      </c>
      <c r="E577" t="s">
        <v>298</v>
      </c>
      <c r="F577" t="s">
        <v>298</v>
      </c>
      <c r="G577" t="s">
        <v>298</v>
      </c>
      <c r="H577" t="s">
        <v>299</v>
      </c>
      <c r="I577" t="s">
        <v>300</v>
      </c>
      <c r="J577" s="2">
        <v>0.12</v>
      </c>
      <c r="K577">
        <v>42.807158760261053</v>
      </c>
      <c r="L577">
        <v>156.08000000000001</v>
      </c>
      <c r="M577">
        <v>154.13</v>
      </c>
      <c r="N577">
        <v>154.83000000000001</v>
      </c>
      <c r="O577">
        <v>147.41</v>
      </c>
      <c r="P577">
        <f t="shared" si="32"/>
        <v>5.3199999999999932</v>
      </c>
      <c r="Q577">
        <f t="shared" si="33"/>
        <v>7.2700000000000102</v>
      </c>
      <c r="R577">
        <f t="shared" si="34"/>
        <v>6.5699999999999932</v>
      </c>
      <c r="S577">
        <f t="shared" si="35"/>
        <v>13.990000000000009</v>
      </c>
    </row>
    <row r="578" spans="1:19" x14ac:dyDescent="0.25">
      <c r="A578" t="s">
        <v>182</v>
      </c>
      <c r="B578">
        <v>16</v>
      </c>
      <c r="C578">
        <v>117.2</v>
      </c>
      <c r="D578" t="s">
        <v>297</v>
      </c>
      <c r="E578" t="s">
        <v>298</v>
      </c>
      <c r="F578" t="s">
        <v>298</v>
      </c>
      <c r="G578" t="s">
        <v>298</v>
      </c>
      <c r="H578" t="s">
        <v>299</v>
      </c>
      <c r="I578" t="s">
        <v>300</v>
      </c>
      <c r="J578" s="2">
        <v>-0.02</v>
      </c>
      <c r="K578">
        <v>83.07202938142845</v>
      </c>
      <c r="L578">
        <v>112.64</v>
      </c>
      <c r="M578">
        <v>111.51</v>
      </c>
      <c r="N578">
        <v>111.9</v>
      </c>
      <c r="O578">
        <v>107.15</v>
      </c>
      <c r="P578">
        <f t="shared" si="32"/>
        <v>4.5600000000000023</v>
      </c>
      <c r="Q578">
        <f t="shared" si="33"/>
        <v>5.6899999999999977</v>
      </c>
      <c r="R578">
        <f t="shared" si="34"/>
        <v>5.2999999999999972</v>
      </c>
      <c r="S578">
        <f t="shared" si="35"/>
        <v>10.049999999999997</v>
      </c>
    </row>
    <row r="579" spans="1:19" x14ac:dyDescent="0.25">
      <c r="A579" t="s">
        <v>182</v>
      </c>
      <c r="B579">
        <v>17</v>
      </c>
      <c r="C579">
        <v>129.80000000000001</v>
      </c>
      <c r="D579" t="s">
        <v>297</v>
      </c>
      <c r="E579" t="s">
        <v>298</v>
      </c>
      <c r="F579" t="s">
        <v>298</v>
      </c>
      <c r="G579" t="s">
        <v>298</v>
      </c>
      <c r="H579" t="s">
        <v>299</v>
      </c>
      <c r="I579" t="s">
        <v>300</v>
      </c>
      <c r="J579" s="2">
        <v>-0.05</v>
      </c>
      <c r="K579">
        <v>70.244832584114633</v>
      </c>
      <c r="L579">
        <v>126.47</v>
      </c>
      <c r="M579">
        <v>125.09</v>
      </c>
      <c r="N579">
        <v>125.58</v>
      </c>
      <c r="O579">
        <v>119.98</v>
      </c>
      <c r="P579">
        <f t="shared" ref="P579:P642" si="36">ABS(C579-L579)</f>
        <v>3.3300000000000125</v>
      </c>
      <c r="Q579">
        <f t="shared" ref="Q579:Q642" si="37">ABS(C579-M579)</f>
        <v>4.710000000000008</v>
      </c>
      <c r="R579">
        <f t="shared" ref="R579:R642" si="38">ABS(C579-N579)</f>
        <v>4.2200000000000131</v>
      </c>
      <c r="S579">
        <f t="shared" ref="S579:S642" si="39">ABS(C579-O579)</f>
        <v>9.8200000000000074</v>
      </c>
    </row>
    <row r="580" spans="1:19" x14ac:dyDescent="0.25">
      <c r="A580" t="s">
        <v>186</v>
      </c>
      <c r="B580">
        <v>1</v>
      </c>
      <c r="C580">
        <v>123.3</v>
      </c>
      <c r="D580" t="s">
        <v>297</v>
      </c>
      <c r="E580" t="s">
        <v>298</v>
      </c>
      <c r="F580" t="s">
        <v>298</v>
      </c>
      <c r="G580" t="s">
        <v>298</v>
      </c>
      <c r="H580" t="s">
        <v>299</v>
      </c>
      <c r="I580" t="s">
        <v>300</v>
      </c>
      <c r="J580" s="2">
        <v>-0.03</v>
      </c>
      <c r="K580">
        <v>65.851128901729552</v>
      </c>
      <c r="L580">
        <v>131.21</v>
      </c>
      <c r="M580">
        <v>129.74</v>
      </c>
      <c r="N580">
        <v>130.26</v>
      </c>
      <c r="O580">
        <v>124.37</v>
      </c>
      <c r="P580">
        <f t="shared" si="36"/>
        <v>7.9100000000000108</v>
      </c>
      <c r="Q580">
        <f t="shared" si="37"/>
        <v>6.4400000000000119</v>
      </c>
      <c r="R580">
        <f t="shared" si="38"/>
        <v>6.9599999999999937</v>
      </c>
      <c r="S580">
        <f t="shared" si="39"/>
        <v>1.0700000000000074</v>
      </c>
    </row>
    <row r="581" spans="1:19" x14ac:dyDescent="0.25">
      <c r="A581" t="s">
        <v>186</v>
      </c>
      <c r="B581">
        <v>2</v>
      </c>
      <c r="C581">
        <v>133.5</v>
      </c>
      <c r="D581" t="s">
        <v>297</v>
      </c>
      <c r="E581" t="s">
        <v>298</v>
      </c>
      <c r="F581" t="s">
        <v>298</v>
      </c>
      <c r="G581" t="s">
        <v>298</v>
      </c>
      <c r="H581" t="s">
        <v>299</v>
      </c>
      <c r="I581" t="s">
        <v>300</v>
      </c>
      <c r="J581" s="2">
        <v>-0.04</v>
      </c>
      <c r="K581">
        <v>65.039321114635669</v>
      </c>
      <c r="L581">
        <v>132.09</v>
      </c>
      <c r="M581">
        <v>130.6</v>
      </c>
      <c r="N581">
        <v>131.13</v>
      </c>
      <c r="O581">
        <v>125.18</v>
      </c>
      <c r="P581">
        <f t="shared" si="36"/>
        <v>1.4099999999999966</v>
      </c>
      <c r="Q581">
        <f t="shared" si="37"/>
        <v>2.9000000000000057</v>
      </c>
      <c r="R581">
        <f t="shared" si="38"/>
        <v>2.3700000000000045</v>
      </c>
      <c r="S581">
        <f t="shared" si="39"/>
        <v>8.3199999999999932</v>
      </c>
    </row>
    <row r="582" spans="1:19" x14ac:dyDescent="0.25">
      <c r="A582" t="s">
        <v>186</v>
      </c>
      <c r="B582">
        <v>3</v>
      </c>
      <c r="C582">
        <v>112.8</v>
      </c>
      <c r="D582" t="s">
        <v>297</v>
      </c>
      <c r="E582" t="s">
        <v>298</v>
      </c>
      <c r="F582" t="s">
        <v>298</v>
      </c>
      <c r="G582" t="s">
        <v>298</v>
      </c>
      <c r="H582" t="s">
        <v>299</v>
      </c>
      <c r="I582" t="s">
        <v>300</v>
      </c>
      <c r="J582" s="2">
        <v>0.05</v>
      </c>
      <c r="K582">
        <v>83.487269912636393</v>
      </c>
      <c r="L582">
        <v>112.19</v>
      </c>
      <c r="M582">
        <v>111.07</v>
      </c>
      <c r="N582">
        <v>111.46</v>
      </c>
      <c r="O582">
        <v>106.73</v>
      </c>
      <c r="P582">
        <f t="shared" si="36"/>
        <v>0.60999999999999943</v>
      </c>
      <c r="Q582">
        <f t="shared" si="37"/>
        <v>1.730000000000004</v>
      </c>
      <c r="R582">
        <f t="shared" si="38"/>
        <v>1.3400000000000034</v>
      </c>
      <c r="S582">
        <f t="shared" si="39"/>
        <v>6.0699999999999932</v>
      </c>
    </row>
    <row r="583" spans="1:19" x14ac:dyDescent="0.25">
      <c r="A583" t="s">
        <v>186</v>
      </c>
      <c r="B583">
        <v>4</v>
      </c>
      <c r="C583">
        <v>133.5</v>
      </c>
      <c r="D583" t="s">
        <v>297</v>
      </c>
      <c r="E583" t="s">
        <v>298</v>
      </c>
      <c r="F583" t="s">
        <v>298</v>
      </c>
      <c r="G583" t="s">
        <v>298</v>
      </c>
      <c r="H583" t="s">
        <v>299</v>
      </c>
      <c r="I583" t="s">
        <v>300</v>
      </c>
      <c r="J583" s="2">
        <v>-0.04</v>
      </c>
      <c r="K583">
        <v>65.452007834344613</v>
      </c>
      <c r="L583">
        <v>131.65</v>
      </c>
      <c r="M583">
        <v>130.16</v>
      </c>
      <c r="N583">
        <v>130.69</v>
      </c>
      <c r="O583">
        <v>124.77</v>
      </c>
      <c r="P583">
        <f t="shared" si="36"/>
        <v>1.8499999999999943</v>
      </c>
      <c r="Q583">
        <f t="shared" si="37"/>
        <v>3.3400000000000034</v>
      </c>
      <c r="R583">
        <f t="shared" si="38"/>
        <v>2.8100000000000023</v>
      </c>
      <c r="S583">
        <f t="shared" si="39"/>
        <v>8.730000000000004</v>
      </c>
    </row>
    <row r="584" spans="1:19" x14ac:dyDescent="0.25">
      <c r="A584" t="s">
        <v>186</v>
      </c>
      <c r="B584">
        <v>5</v>
      </c>
      <c r="C584">
        <v>123.3</v>
      </c>
      <c r="D584" t="s">
        <v>297</v>
      </c>
      <c r="E584" t="s">
        <v>298</v>
      </c>
      <c r="F584" t="s">
        <v>298</v>
      </c>
      <c r="G584" t="s">
        <v>298</v>
      </c>
      <c r="H584" t="s">
        <v>299</v>
      </c>
      <c r="I584" t="s">
        <v>300</v>
      </c>
      <c r="J584" s="2">
        <v>-0.03</v>
      </c>
      <c r="K584">
        <v>84.080968402404324</v>
      </c>
      <c r="L584">
        <v>111.55</v>
      </c>
      <c r="M584">
        <v>110.45</v>
      </c>
      <c r="N584">
        <v>110.82</v>
      </c>
      <c r="O584">
        <v>106.14</v>
      </c>
      <c r="P584">
        <f t="shared" si="36"/>
        <v>11.75</v>
      </c>
      <c r="Q584">
        <f t="shared" si="37"/>
        <v>12.849999999999994</v>
      </c>
      <c r="R584">
        <f t="shared" si="38"/>
        <v>12.480000000000004</v>
      </c>
      <c r="S584">
        <f t="shared" si="39"/>
        <v>17.159999999999997</v>
      </c>
    </row>
    <row r="585" spans="1:19" x14ac:dyDescent="0.25">
      <c r="A585" t="s">
        <v>186</v>
      </c>
      <c r="B585">
        <v>6</v>
      </c>
      <c r="C585">
        <v>155.69999999999999</v>
      </c>
      <c r="D585" t="s">
        <v>297</v>
      </c>
      <c r="E585" t="s">
        <v>298</v>
      </c>
      <c r="F585" t="s">
        <v>298</v>
      </c>
      <c r="G585" t="s">
        <v>298</v>
      </c>
      <c r="H585" t="s">
        <v>299</v>
      </c>
      <c r="I585" t="s">
        <v>300</v>
      </c>
      <c r="J585" s="2">
        <v>0.09</v>
      </c>
      <c r="K585">
        <v>46.207305708498453</v>
      </c>
      <c r="L585">
        <v>152.41</v>
      </c>
      <c r="M585">
        <v>150.53</v>
      </c>
      <c r="N585">
        <v>151.21</v>
      </c>
      <c r="O585">
        <v>144.01</v>
      </c>
      <c r="P585">
        <f t="shared" si="36"/>
        <v>3.289999999999992</v>
      </c>
      <c r="Q585">
        <f t="shared" si="37"/>
        <v>5.1699999999999875</v>
      </c>
      <c r="R585">
        <f t="shared" si="38"/>
        <v>4.4899999999999807</v>
      </c>
      <c r="S585">
        <f t="shared" si="39"/>
        <v>11.689999999999998</v>
      </c>
    </row>
    <row r="586" spans="1:19" x14ac:dyDescent="0.25">
      <c r="A586" t="s">
        <v>186</v>
      </c>
      <c r="B586">
        <v>7</v>
      </c>
      <c r="C586">
        <v>145.4</v>
      </c>
      <c r="D586" t="s">
        <v>297</v>
      </c>
      <c r="E586" t="s">
        <v>298</v>
      </c>
      <c r="F586" t="s">
        <v>298</v>
      </c>
      <c r="G586" t="s">
        <v>298</v>
      </c>
      <c r="H586" t="s">
        <v>299</v>
      </c>
      <c r="I586" t="s">
        <v>300</v>
      </c>
      <c r="J586" s="2">
        <v>0.09</v>
      </c>
      <c r="K586">
        <v>53.890770207293457</v>
      </c>
      <c r="L586">
        <v>144.12</v>
      </c>
      <c r="M586">
        <v>142.4</v>
      </c>
      <c r="N586">
        <v>143.01</v>
      </c>
      <c r="O586">
        <v>136.33000000000001</v>
      </c>
      <c r="P586">
        <f t="shared" si="36"/>
        <v>1.2800000000000011</v>
      </c>
      <c r="Q586">
        <f t="shared" si="37"/>
        <v>3</v>
      </c>
      <c r="R586">
        <f t="shared" si="38"/>
        <v>2.3900000000000148</v>
      </c>
      <c r="S586">
        <f t="shared" si="39"/>
        <v>9.0699999999999932</v>
      </c>
    </row>
    <row r="587" spans="1:19" x14ac:dyDescent="0.25">
      <c r="A587" t="s">
        <v>186</v>
      </c>
      <c r="B587">
        <v>8</v>
      </c>
      <c r="C587">
        <v>125.9</v>
      </c>
      <c r="D587" t="s">
        <v>297</v>
      </c>
      <c r="E587" t="s">
        <v>298</v>
      </c>
      <c r="F587" t="s">
        <v>298</v>
      </c>
      <c r="G587" t="s">
        <v>298</v>
      </c>
      <c r="H587" t="s">
        <v>299</v>
      </c>
      <c r="I587" t="s">
        <v>300</v>
      </c>
      <c r="J587" s="2">
        <v>-0.03</v>
      </c>
      <c r="K587">
        <v>82.272803409200023</v>
      </c>
      <c r="L587">
        <v>113.5</v>
      </c>
      <c r="M587">
        <v>112.36</v>
      </c>
      <c r="N587">
        <v>112.75</v>
      </c>
      <c r="O587">
        <v>107.95</v>
      </c>
      <c r="P587">
        <f t="shared" si="36"/>
        <v>12.400000000000006</v>
      </c>
      <c r="Q587">
        <f t="shared" si="37"/>
        <v>13.540000000000006</v>
      </c>
      <c r="R587">
        <f t="shared" si="38"/>
        <v>13.150000000000006</v>
      </c>
      <c r="S587">
        <f t="shared" si="39"/>
        <v>17.950000000000003</v>
      </c>
    </row>
    <row r="588" spans="1:19" x14ac:dyDescent="0.25">
      <c r="A588" t="s">
        <v>186</v>
      </c>
      <c r="B588">
        <v>9</v>
      </c>
      <c r="C588">
        <v>114.4</v>
      </c>
      <c r="D588" t="s">
        <v>297</v>
      </c>
      <c r="E588" t="s">
        <v>298</v>
      </c>
      <c r="F588" t="s">
        <v>298</v>
      </c>
      <c r="G588" t="s">
        <v>298</v>
      </c>
      <c r="H588" t="s">
        <v>299</v>
      </c>
      <c r="I588" t="s">
        <v>300</v>
      </c>
      <c r="J588" s="2">
        <v>-0.04</v>
      </c>
      <c r="K588">
        <v>83.378640937518568</v>
      </c>
      <c r="L588">
        <v>112.31</v>
      </c>
      <c r="M588">
        <v>111.19</v>
      </c>
      <c r="N588">
        <v>111.57</v>
      </c>
      <c r="O588">
        <v>106.84</v>
      </c>
      <c r="P588">
        <f t="shared" si="36"/>
        <v>2.0900000000000034</v>
      </c>
      <c r="Q588">
        <f t="shared" si="37"/>
        <v>3.210000000000008</v>
      </c>
      <c r="R588">
        <f t="shared" si="38"/>
        <v>2.8300000000000125</v>
      </c>
      <c r="S588">
        <f t="shared" si="39"/>
        <v>7.5600000000000023</v>
      </c>
    </row>
    <row r="589" spans="1:19" x14ac:dyDescent="0.25">
      <c r="A589" t="s">
        <v>186</v>
      </c>
      <c r="B589">
        <v>10</v>
      </c>
      <c r="C589">
        <v>154.30000000000001</v>
      </c>
      <c r="D589" t="s">
        <v>297</v>
      </c>
      <c r="E589" t="s">
        <v>298</v>
      </c>
      <c r="F589" t="s">
        <v>298</v>
      </c>
      <c r="G589" t="s">
        <v>298</v>
      </c>
      <c r="H589" t="s">
        <v>299</v>
      </c>
      <c r="I589" t="s">
        <v>300</v>
      </c>
      <c r="J589" s="2">
        <v>0.04</v>
      </c>
      <c r="K589">
        <v>45.282297071101723</v>
      </c>
      <c r="L589">
        <v>153.41</v>
      </c>
      <c r="M589">
        <v>151.51</v>
      </c>
      <c r="N589">
        <v>152.19</v>
      </c>
      <c r="O589">
        <v>144.94</v>
      </c>
      <c r="P589">
        <f t="shared" si="36"/>
        <v>0.89000000000001478</v>
      </c>
      <c r="Q589">
        <f t="shared" si="37"/>
        <v>2.7900000000000205</v>
      </c>
      <c r="R589">
        <f t="shared" si="38"/>
        <v>2.1100000000000136</v>
      </c>
      <c r="S589">
        <f t="shared" si="39"/>
        <v>9.3600000000000136</v>
      </c>
    </row>
    <row r="590" spans="1:19" x14ac:dyDescent="0.25">
      <c r="A590" t="s">
        <v>186</v>
      </c>
      <c r="B590">
        <v>11</v>
      </c>
      <c r="C590">
        <v>114.4</v>
      </c>
      <c r="D590" t="s">
        <v>297</v>
      </c>
      <c r="E590" t="s">
        <v>298</v>
      </c>
      <c r="F590" t="s">
        <v>298</v>
      </c>
      <c r="G590" t="s">
        <v>298</v>
      </c>
      <c r="H590" t="s">
        <v>299</v>
      </c>
      <c r="I590" t="s">
        <v>300</v>
      </c>
      <c r="J590" s="2">
        <v>-0.04</v>
      </c>
      <c r="K590">
        <v>80.943115501068675</v>
      </c>
      <c r="L590">
        <v>114.93</v>
      </c>
      <c r="M590">
        <v>113.77</v>
      </c>
      <c r="N590">
        <v>114.17</v>
      </c>
      <c r="O590">
        <v>109.28</v>
      </c>
      <c r="P590">
        <f t="shared" si="36"/>
        <v>0.53000000000000114</v>
      </c>
      <c r="Q590">
        <f t="shared" si="37"/>
        <v>0.63000000000000966</v>
      </c>
      <c r="R590">
        <f t="shared" si="38"/>
        <v>0.23000000000000398</v>
      </c>
      <c r="S590">
        <f t="shared" si="39"/>
        <v>5.1200000000000045</v>
      </c>
    </row>
    <row r="591" spans="1:19" x14ac:dyDescent="0.25">
      <c r="A591" t="s">
        <v>186</v>
      </c>
      <c r="B591">
        <v>12</v>
      </c>
      <c r="C591">
        <v>125.9</v>
      </c>
      <c r="D591" t="s">
        <v>297</v>
      </c>
      <c r="E591" t="s">
        <v>298</v>
      </c>
      <c r="F591" t="s">
        <v>298</v>
      </c>
      <c r="G591" t="s">
        <v>298</v>
      </c>
      <c r="H591" t="s">
        <v>299</v>
      </c>
      <c r="I591" t="s">
        <v>300</v>
      </c>
      <c r="J591" s="2">
        <v>-0.03</v>
      </c>
      <c r="K591">
        <v>62.225576441217093</v>
      </c>
      <c r="L591">
        <v>135.13</v>
      </c>
      <c r="M591">
        <v>133.58000000000001</v>
      </c>
      <c r="N591">
        <v>134.13</v>
      </c>
      <c r="O591">
        <v>128</v>
      </c>
      <c r="P591">
        <f t="shared" si="36"/>
        <v>9.2299999999999898</v>
      </c>
      <c r="Q591">
        <f t="shared" si="37"/>
        <v>7.6800000000000068</v>
      </c>
      <c r="R591">
        <f t="shared" si="38"/>
        <v>8.2299999999999898</v>
      </c>
      <c r="S591">
        <f t="shared" si="39"/>
        <v>2.0999999999999943</v>
      </c>
    </row>
    <row r="592" spans="1:19" x14ac:dyDescent="0.25">
      <c r="A592" t="s">
        <v>186</v>
      </c>
      <c r="B592">
        <v>13</v>
      </c>
      <c r="C592">
        <v>119.3</v>
      </c>
      <c r="D592" t="s">
        <v>303</v>
      </c>
      <c r="E592" t="s">
        <v>298</v>
      </c>
      <c r="F592" t="s">
        <v>298</v>
      </c>
      <c r="G592" t="s">
        <v>298</v>
      </c>
      <c r="H592" t="s">
        <v>299</v>
      </c>
      <c r="I592" t="s">
        <v>298</v>
      </c>
      <c r="J592" s="2">
        <v>0.1</v>
      </c>
      <c r="K592">
        <v>84.912562229543838</v>
      </c>
      <c r="L592">
        <v>110.65</v>
      </c>
      <c r="M592">
        <v>109.57</v>
      </c>
      <c r="N592">
        <v>109.94</v>
      </c>
      <c r="O592">
        <v>105.31</v>
      </c>
      <c r="P592">
        <f t="shared" si="36"/>
        <v>8.6499999999999915</v>
      </c>
      <c r="Q592">
        <f t="shared" si="37"/>
        <v>9.730000000000004</v>
      </c>
      <c r="R592">
        <f t="shared" si="38"/>
        <v>9.36</v>
      </c>
      <c r="S592">
        <f t="shared" si="39"/>
        <v>13.989999999999995</v>
      </c>
    </row>
    <row r="593" spans="1:19" x14ac:dyDescent="0.25">
      <c r="A593" t="s">
        <v>186</v>
      </c>
      <c r="B593">
        <v>14</v>
      </c>
      <c r="C593">
        <v>47.9</v>
      </c>
      <c r="D593" t="s">
        <v>301</v>
      </c>
      <c r="E593" t="s">
        <v>298</v>
      </c>
      <c r="F593" t="s">
        <v>298</v>
      </c>
      <c r="G593" t="s">
        <v>298</v>
      </c>
      <c r="H593" t="s">
        <v>299</v>
      </c>
      <c r="I593" t="s">
        <v>298</v>
      </c>
      <c r="J593" s="2">
        <v>0.03</v>
      </c>
      <c r="K593">
        <v>145.36384559892821</v>
      </c>
      <c r="L593">
        <v>45.43</v>
      </c>
      <c r="M593">
        <v>45.59</v>
      </c>
      <c r="N593">
        <v>45.47</v>
      </c>
      <c r="O593">
        <v>44.86</v>
      </c>
      <c r="P593">
        <f t="shared" si="36"/>
        <v>2.4699999999999989</v>
      </c>
      <c r="Q593">
        <f t="shared" si="37"/>
        <v>2.3099999999999952</v>
      </c>
      <c r="R593">
        <f t="shared" si="38"/>
        <v>2.4299999999999997</v>
      </c>
      <c r="S593">
        <f t="shared" si="39"/>
        <v>3.0399999999999991</v>
      </c>
    </row>
    <row r="594" spans="1:19" x14ac:dyDescent="0.25">
      <c r="A594" t="s">
        <v>186</v>
      </c>
      <c r="B594">
        <v>15</v>
      </c>
      <c r="C594">
        <v>53.3</v>
      </c>
      <c r="D594" t="s">
        <v>301</v>
      </c>
      <c r="E594" t="s">
        <v>298</v>
      </c>
      <c r="F594" t="s">
        <v>298</v>
      </c>
      <c r="G594" t="s">
        <v>298</v>
      </c>
      <c r="H594" t="s">
        <v>299</v>
      </c>
      <c r="I594" t="s">
        <v>298</v>
      </c>
      <c r="J594" s="2">
        <v>0.02</v>
      </c>
      <c r="K594">
        <v>143.7289221446496</v>
      </c>
      <c r="L594">
        <v>47.2</v>
      </c>
      <c r="M594">
        <v>47.32</v>
      </c>
      <c r="N594">
        <v>47.22</v>
      </c>
      <c r="O594">
        <v>46.49</v>
      </c>
      <c r="P594">
        <f t="shared" si="36"/>
        <v>6.0999999999999943</v>
      </c>
      <c r="Q594">
        <f t="shared" si="37"/>
        <v>5.9799999999999969</v>
      </c>
      <c r="R594">
        <f t="shared" si="38"/>
        <v>6.0799999999999983</v>
      </c>
      <c r="S594">
        <f t="shared" si="39"/>
        <v>6.8099999999999952</v>
      </c>
    </row>
    <row r="595" spans="1:19" x14ac:dyDescent="0.25">
      <c r="A595" t="s">
        <v>186</v>
      </c>
      <c r="B595">
        <v>16</v>
      </c>
      <c r="C595">
        <v>53.3</v>
      </c>
      <c r="D595" t="s">
        <v>301</v>
      </c>
      <c r="E595" t="s">
        <v>298</v>
      </c>
      <c r="F595" t="s">
        <v>298</v>
      </c>
      <c r="G595" t="s">
        <v>298</v>
      </c>
      <c r="H595" t="s">
        <v>299</v>
      </c>
      <c r="I595" t="s">
        <v>298</v>
      </c>
      <c r="J595" s="2">
        <v>0.02</v>
      </c>
      <c r="K595">
        <v>136.9731851058992</v>
      </c>
      <c r="L595">
        <v>54.48</v>
      </c>
      <c r="M595">
        <v>54.47</v>
      </c>
      <c r="N595">
        <v>54.42</v>
      </c>
      <c r="O595">
        <v>53.25</v>
      </c>
      <c r="P595">
        <f t="shared" si="36"/>
        <v>1.1799999999999997</v>
      </c>
      <c r="Q595">
        <f t="shared" si="37"/>
        <v>1.1700000000000017</v>
      </c>
      <c r="R595">
        <f t="shared" si="38"/>
        <v>1.1200000000000045</v>
      </c>
      <c r="S595">
        <f t="shared" si="39"/>
        <v>4.9999999999997158E-2</v>
      </c>
    </row>
    <row r="596" spans="1:19" x14ac:dyDescent="0.25">
      <c r="A596" t="s">
        <v>186</v>
      </c>
      <c r="B596">
        <v>17</v>
      </c>
      <c r="C596">
        <v>47.9</v>
      </c>
      <c r="D596" t="s">
        <v>301</v>
      </c>
      <c r="E596" t="s">
        <v>298</v>
      </c>
      <c r="F596" t="s">
        <v>298</v>
      </c>
      <c r="G596" t="s">
        <v>298</v>
      </c>
      <c r="H596" t="s">
        <v>299</v>
      </c>
      <c r="I596" t="s">
        <v>298</v>
      </c>
      <c r="J596" s="2">
        <v>0.03</v>
      </c>
      <c r="K596">
        <v>142.1782897487241</v>
      </c>
      <c r="L596">
        <v>48.87</v>
      </c>
      <c r="M596">
        <v>48.96</v>
      </c>
      <c r="N596">
        <v>48.87</v>
      </c>
      <c r="O596">
        <v>48.04</v>
      </c>
      <c r="P596">
        <f t="shared" si="36"/>
        <v>0.96999999999999886</v>
      </c>
      <c r="Q596">
        <f t="shared" si="37"/>
        <v>1.0600000000000023</v>
      </c>
      <c r="R596">
        <f t="shared" si="38"/>
        <v>0.96999999999999886</v>
      </c>
      <c r="S596">
        <f t="shared" si="39"/>
        <v>0.14000000000000057</v>
      </c>
    </row>
    <row r="597" spans="1:19" x14ac:dyDescent="0.25">
      <c r="A597" t="s">
        <v>186</v>
      </c>
      <c r="B597">
        <v>18</v>
      </c>
      <c r="C597">
        <v>59.1</v>
      </c>
      <c r="D597" t="s">
        <v>301</v>
      </c>
      <c r="E597" t="s">
        <v>298</v>
      </c>
      <c r="F597" t="s">
        <v>298</v>
      </c>
      <c r="G597" t="s">
        <v>298</v>
      </c>
      <c r="H597" t="s">
        <v>299</v>
      </c>
      <c r="I597" t="s">
        <v>298</v>
      </c>
      <c r="J597" s="2">
        <v>0</v>
      </c>
      <c r="K597">
        <v>134.21903118693021</v>
      </c>
      <c r="L597">
        <v>57.46</v>
      </c>
      <c r="M597">
        <v>57.38</v>
      </c>
      <c r="N597">
        <v>57.36</v>
      </c>
      <c r="O597">
        <v>56</v>
      </c>
      <c r="P597">
        <f t="shared" si="36"/>
        <v>1.6400000000000006</v>
      </c>
      <c r="Q597">
        <f t="shared" si="37"/>
        <v>1.7199999999999989</v>
      </c>
      <c r="R597">
        <f t="shared" si="38"/>
        <v>1.740000000000002</v>
      </c>
      <c r="S597">
        <f t="shared" si="39"/>
        <v>3.1000000000000014</v>
      </c>
    </row>
    <row r="598" spans="1:19" x14ac:dyDescent="0.25">
      <c r="A598" t="s">
        <v>186</v>
      </c>
      <c r="B598">
        <v>19</v>
      </c>
      <c r="C598">
        <v>27</v>
      </c>
      <c r="D598" t="s">
        <v>301</v>
      </c>
      <c r="E598" t="s">
        <v>298</v>
      </c>
      <c r="F598" t="s">
        <v>298</v>
      </c>
      <c r="G598" t="s">
        <v>298</v>
      </c>
      <c r="H598" t="s">
        <v>299</v>
      </c>
      <c r="I598" t="s">
        <v>298</v>
      </c>
      <c r="J598" s="2">
        <v>-0.04</v>
      </c>
      <c r="K598">
        <v>162.45678175965341</v>
      </c>
      <c r="L598">
        <v>26.99</v>
      </c>
      <c r="M598">
        <v>27.5</v>
      </c>
      <c r="N598">
        <v>27.25</v>
      </c>
      <c r="O598">
        <v>27.77</v>
      </c>
      <c r="P598">
        <f t="shared" si="36"/>
        <v>1.0000000000001563E-2</v>
      </c>
      <c r="Q598">
        <f t="shared" si="37"/>
        <v>0.5</v>
      </c>
      <c r="R598">
        <f t="shared" si="38"/>
        <v>0.25</v>
      </c>
      <c r="S598">
        <f t="shared" si="39"/>
        <v>0.76999999999999957</v>
      </c>
    </row>
    <row r="599" spans="1:19" x14ac:dyDescent="0.25">
      <c r="A599" t="s">
        <v>186</v>
      </c>
      <c r="B599">
        <v>20</v>
      </c>
      <c r="C599">
        <v>30.2</v>
      </c>
      <c r="D599" t="s">
        <v>301</v>
      </c>
      <c r="E599" t="s">
        <v>298</v>
      </c>
      <c r="F599" t="s">
        <v>298</v>
      </c>
      <c r="G599" t="s">
        <v>298</v>
      </c>
      <c r="H599" t="s">
        <v>299</v>
      </c>
      <c r="I599" t="s">
        <v>298</v>
      </c>
      <c r="J599" s="2">
        <v>-0.05</v>
      </c>
      <c r="K599">
        <v>160.30674700089239</v>
      </c>
      <c r="L599">
        <v>29.31</v>
      </c>
      <c r="M599">
        <v>29.78</v>
      </c>
      <c r="N599">
        <v>29.54</v>
      </c>
      <c r="O599">
        <v>29.92</v>
      </c>
      <c r="P599">
        <f t="shared" si="36"/>
        <v>0.89000000000000057</v>
      </c>
      <c r="Q599">
        <f t="shared" si="37"/>
        <v>0.41999999999999815</v>
      </c>
      <c r="R599">
        <f t="shared" si="38"/>
        <v>0.66000000000000014</v>
      </c>
      <c r="S599">
        <f t="shared" si="39"/>
        <v>0.27999999999999758</v>
      </c>
    </row>
    <row r="600" spans="1:19" x14ac:dyDescent="0.25">
      <c r="A600" t="s">
        <v>186</v>
      </c>
      <c r="B600">
        <v>21</v>
      </c>
      <c r="C600">
        <v>23</v>
      </c>
      <c r="D600" t="s">
        <v>301</v>
      </c>
      <c r="E600" t="s">
        <v>298</v>
      </c>
      <c r="F600" t="s">
        <v>298</v>
      </c>
      <c r="G600" t="s">
        <v>298</v>
      </c>
      <c r="H600" t="s">
        <v>299</v>
      </c>
      <c r="I600" t="s">
        <v>298</v>
      </c>
      <c r="J600" s="2">
        <v>-0.06</v>
      </c>
      <c r="K600">
        <v>165.25168204698949</v>
      </c>
      <c r="L600">
        <v>23.98</v>
      </c>
      <c r="M600">
        <v>24.54</v>
      </c>
      <c r="N600">
        <v>24.27</v>
      </c>
      <c r="O600">
        <v>24.97</v>
      </c>
      <c r="P600">
        <f t="shared" si="36"/>
        <v>0.98000000000000043</v>
      </c>
      <c r="Q600">
        <f t="shared" si="37"/>
        <v>1.5399999999999991</v>
      </c>
      <c r="R600">
        <f t="shared" si="38"/>
        <v>1.2699999999999996</v>
      </c>
      <c r="S600">
        <f t="shared" si="39"/>
        <v>1.9699999999999989</v>
      </c>
    </row>
    <row r="601" spans="1:19" x14ac:dyDescent="0.25">
      <c r="A601" t="s">
        <v>186</v>
      </c>
      <c r="B601">
        <v>22</v>
      </c>
      <c r="C601">
        <v>14.5</v>
      </c>
      <c r="D601" t="s">
        <v>301</v>
      </c>
      <c r="E601" t="s">
        <v>298</v>
      </c>
      <c r="F601" t="s">
        <v>298</v>
      </c>
      <c r="G601" t="s">
        <v>298</v>
      </c>
      <c r="H601" t="s">
        <v>299</v>
      </c>
      <c r="I601" t="s">
        <v>298</v>
      </c>
      <c r="J601" s="2">
        <v>-7.0000000000000007E-2</v>
      </c>
      <c r="K601">
        <v>174.983397967348</v>
      </c>
      <c r="L601">
        <v>13.48</v>
      </c>
      <c r="M601">
        <v>14.24</v>
      </c>
      <c r="N601">
        <v>13.89</v>
      </c>
      <c r="O601">
        <v>15.24</v>
      </c>
      <c r="P601">
        <f t="shared" si="36"/>
        <v>1.0199999999999996</v>
      </c>
      <c r="Q601">
        <f t="shared" si="37"/>
        <v>0.25999999999999979</v>
      </c>
      <c r="R601">
        <f t="shared" si="38"/>
        <v>0.60999999999999943</v>
      </c>
      <c r="S601">
        <f t="shared" si="39"/>
        <v>0.74000000000000021</v>
      </c>
    </row>
    <row r="602" spans="1:19" x14ac:dyDescent="0.25">
      <c r="A602" t="s">
        <v>190</v>
      </c>
      <c r="B602">
        <v>1</v>
      </c>
      <c r="C602">
        <v>72.5</v>
      </c>
      <c r="D602" t="s">
        <v>301</v>
      </c>
      <c r="E602" t="s">
        <v>298</v>
      </c>
      <c r="F602" t="s">
        <v>302</v>
      </c>
      <c r="G602" t="s">
        <v>298</v>
      </c>
      <c r="H602" t="s">
        <v>299</v>
      </c>
      <c r="I602" t="s">
        <v>298</v>
      </c>
      <c r="J602" s="2">
        <v>0.17</v>
      </c>
      <c r="K602">
        <v>115.4300142359331</v>
      </c>
      <c r="L602">
        <v>77.73</v>
      </c>
      <c r="M602">
        <v>77.27</v>
      </c>
      <c r="N602">
        <v>77.39</v>
      </c>
      <c r="O602">
        <v>74.790000000000006</v>
      </c>
      <c r="P602">
        <f t="shared" si="36"/>
        <v>5.230000000000004</v>
      </c>
      <c r="Q602">
        <f t="shared" si="37"/>
        <v>4.769999999999996</v>
      </c>
      <c r="R602">
        <f t="shared" si="38"/>
        <v>4.8900000000000006</v>
      </c>
      <c r="S602">
        <f t="shared" si="39"/>
        <v>2.2900000000000063</v>
      </c>
    </row>
    <row r="603" spans="1:19" x14ac:dyDescent="0.25">
      <c r="A603" t="s">
        <v>190</v>
      </c>
      <c r="B603">
        <v>2</v>
      </c>
      <c r="C603">
        <v>151.1</v>
      </c>
      <c r="D603" t="s">
        <v>297</v>
      </c>
      <c r="E603" t="s">
        <v>298</v>
      </c>
      <c r="F603" t="s">
        <v>298</v>
      </c>
      <c r="G603" t="s">
        <v>298</v>
      </c>
      <c r="H603" t="s">
        <v>299</v>
      </c>
      <c r="I603" t="s">
        <v>298</v>
      </c>
      <c r="J603" s="2">
        <v>0.51</v>
      </c>
      <c r="K603">
        <v>50.152228555807277</v>
      </c>
      <c r="L603">
        <v>148.15</v>
      </c>
      <c r="M603">
        <v>146.35</v>
      </c>
      <c r="N603">
        <v>147</v>
      </c>
      <c r="O603">
        <v>140.07</v>
      </c>
      <c r="P603">
        <f t="shared" si="36"/>
        <v>2.9499999999999886</v>
      </c>
      <c r="Q603">
        <f t="shared" si="37"/>
        <v>4.75</v>
      </c>
      <c r="R603">
        <f t="shared" si="38"/>
        <v>4.0999999999999943</v>
      </c>
      <c r="S603">
        <f t="shared" si="39"/>
        <v>11.030000000000001</v>
      </c>
    </row>
    <row r="604" spans="1:19" x14ac:dyDescent="0.25">
      <c r="A604" t="s">
        <v>190</v>
      </c>
      <c r="B604">
        <v>3</v>
      </c>
      <c r="C604">
        <v>72.5</v>
      </c>
      <c r="D604" t="s">
        <v>301</v>
      </c>
      <c r="E604" t="s">
        <v>298</v>
      </c>
      <c r="F604" t="s">
        <v>302</v>
      </c>
      <c r="G604" t="s">
        <v>298</v>
      </c>
      <c r="H604" t="s">
        <v>299</v>
      </c>
      <c r="I604" t="s">
        <v>298</v>
      </c>
      <c r="J604" s="2">
        <v>0.17</v>
      </c>
      <c r="K604">
        <v>115.430016963341</v>
      </c>
      <c r="L604">
        <v>77.73</v>
      </c>
      <c r="M604">
        <v>77.27</v>
      </c>
      <c r="N604">
        <v>77.39</v>
      </c>
      <c r="O604">
        <v>74.790000000000006</v>
      </c>
      <c r="P604">
        <f t="shared" si="36"/>
        <v>5.230000000000004</v>
      </c>
      <c r="Q604">
        <f t="shared" si="37"/>
        <v>4.769999999999996</v>
      </c>
      <c r="R604">
        <f t="shared" si="38"/>
        <v>4.8900000000000006</v>
      </c>
      <c r="S604">
        <f t="shared" si="39"/>
        <v>2.2900000000000063</v>
      </c>
    </row>
    <row r="605" spans="1:19" x14ac:dyDescent="0.25">
      <c r="A605" t="s">
        <v>194</v>
      </c>
      <c r="B605">
        <v>1</v>
      </c>
      <c r="C605">
        <v>128.6</v>
      </c>
      <c r="D605" t="s">
        <v>297</v>
      </c>
      <c r="E605" t="s">
        <v>298</v>
      </c>
      <c r="F605" t="s">
        <v>298</v>
      </c>
      <c r="G605" t="s">
        <v>298</v>
      </c>
      <c r="H605" t="s">
        <v>299</v>
      </c>
      <c r="I605" t="s">
        <v>300</v>
      </c>
      <c r="J605" s="2">
        <v>-0.06</v>
      </c>
      <c r="K605">
        <v>70.823244733448291</v>
      </c>
      <c r="L605">
        <v>125.85</v>
      </c>
      <c r="M605">
        <v>124.48</v>
      </c>
      <c r="N605">
        <v>124.96</v>
      </c>
      <c r="O605">
        <v>119.4</v>
      </c>
      <c r="P605">
        <f t="shared" si="36"/>
        <v>2.75</v>
      </c>
      <c r="Q605">
        <f t="shared" si="37"/>
        <v>4.1199999999999903</v>
      </c>
      <c r="R605">
        <f t="shared" si="38"/>
        <v>3.6400000000000006</v>
      </c>
      <c r="S605">
        <f t="shared" si="39"/>
        <v>9.1999999999999886</v>
      </c>
    </row>
    <row r="606" spans="1:19" x14ac:dyDescent="0.25">
      <c r="A606" t="s">
        <v>194</v>
      </c>
      <c r="B606">
        <v>2</v>
      </c>
      <c r="C606">
        <v>133.5</v>
      </c>
      <c r="D606" t="s">
        <v>297</v>
      </c>
      <c r="E606" t="s">
        <v>298</v>
      </c>
      <c r="F606" t="s">
        <v>298</v>
      </c>
      <c r="G606" t="s">
        <v>298</v>
      </c>
      <c r="H606" t="s">
        <v>299</v>
      </c>
      <c r="I606" t="s">
        <v>300</v>
      </c>
      <c r="J606" s="2">
        <v>-0.06</v>
      </c>
      <c r="K606">
        <v>66.136611782453897</v>
      </c>
      <c r="L606">
        <v>130.91</v>
      </c>
      <c r="M606">
        <v>129.44</v>
      </c>
      <c r="N606">
        <v>129.96</v>
      </c>
      <c r="O606">
        <v>124.09</v>
      </c>
      <c r="P606">
        <f t="shared" si="36"/>
        <v>2.5900000000000034</v>
      </c>
      <c r="Q606">
        <f t="shared" si="37"/>
        <v>4.0600000000000023</v>
      </c>
      <c r="R606">
        <f t="shared" si="38"/>
        <v>3.539999999999992</v>
      </c>
      <c r="S606">
        <f t="shared" si="39"/>
        <v>9.4099999999999966</v>
      </c>
    </row>
    <row r="607" spans="1:19" x14ac:dyDescent="0.25">
      <c r="A607" t="s">
        <v>194</v>
      </c>
      <c r="B607">
        <v>3</v>
      </c>
      <c r="C607">
        <v>128.6</v>
      </c>
      <c r="D607" t="s">
        <v>297</v>
      </c>
      <c r="E607" t="s">
        <v>298</v>
      </c>
      <c r="F607" t="s">
        <v>298</v>
      </c>
      <c r="G607" t="s">
        <v>298</v>
      </c>
      <c r="H607" t="s">
        <v>299</v>
      </c>
      <c r="I607" t="s">
        <v>300</v>
      </c>
      <c r="J607" s="2">
        <v>-0.06</v>
      </c>
      <c r="K607">
        <v>70.339550717380021</v>
      </c>
      <c r="L607">
        <v>126.37</v>
      </c>
      <c r="M607">
        <v>124.99</v>
      </c>
      <c r="N607">
        <v>125.47</v>
      </c>
      <c r="O607">
        <v>119.88</v>
      </c>
      <c r="P607">
        <f t="shared" si="36"/>
        <v>2.2299999999999898</v>
      </c>
      <c r="Q607">
        <f t="shared" si="37"/>
        <v>3.6099999999999994</v>
      </c>
      <c r="R607">
        <f t="shared" si="38"/>
        <v>3.1299999999999955</v>
      </c>
      <c r="S607">
        <f t="shared" si="39"/>
        <v>8.7199999999999989</v>
      </c>
    </row>
    <row r="608" spans="1:19" x14ac:dyDescent="0.25">
      <c r="A608" t="s">
        <v>194</v>
      </c>
      <c r="B608">
        <v>4</v>
      </c>
      <c r="C608">
        <v>127.2</v>
      </c>
      <c r="D608" t="s">
        <v>297</v>
      </c>
      <c r="E608" t="s">
        <v>298</v>
      </c>
      <c r="F608" t="s">
        <v>298</v>
      </c>
      <c r="G608" t="s">
        <v>298</v>
      </c>
      <c r="H608" t="s">
        <v>299</v>
      </c>
      <c r="I608" t="s">
        <v>300</v>
      </c>
      <c r="J608" s="2">
        <v>-0.05</v>
      </c>
      <c r="K608">
        <v>70.231110957756485</v>
      </c>
      <c r="L608">
        <v>126.49</v>
      </c>
      <c r="M608">
        <v>125.1</v>
      </c>
      <c r="N608">
        <v>125.59</v>
      </c>
      <c r="O608">
        <v>119.99</v>
      </c>
      <c r="P608">
        <f t="shared" si="36"/>
        <v>0.71000000000000796</v>
      </c>
      <c r="Q608">
        <f t="shared" si="37"/>
        <v>2.1000000000000085</v>
      </c>
      <c r="R608">
        <f t="shared" si="38"/>
        <v>1.6099999999999994</v>
      </c>
      <c r="S608">
        <f t="shared" si="39"/>
        <v>7.210000000000008</v>
      </c>
    </row>
    <row r="609" spans="1:19" x14ac:dyDescent="0.25">
      <c r="A609" t="s">
        <v>194</v>
      </c>
      <c r="B609">
        <v>5</v>
      </c>
      <c r="C609">
        <v>136.80000000000001</v>
      </c>
      <c r="D609" t="s">
        <v>297</v>
      </c>
      <c r="E609" t="s">
        <v>298</v>
      </c>
      <c r="F609" t="s">
        <v>298</v>
      </c>
      <c r="G609" t="s">
        <v>298</v>
      </c>
      <c r="H609" t="s">
        <v>299</v>
      </c>
      <c r="I609" t="s">
        <v>300</v>
      </c>
      <c r="J609" s="2">
        <v>0.03</v>
      </c>
      <c r="K609">
        <v>62.559234869169487</v>
      </c>
      <c r="L609">
        <v>134.77000000000001</v>
      </c>
      <c r="M609">
        <v>133.22</v>
      </c>
      <c r="N609">
        <v>133.77000000000001</v>
      </c>
      <c r="O609">
        <v>127.66</v>
      </c>
      <c r="P609">
        <f t="shared" si="36"/>
        <v>2.0300000000000011</v>
      </c>
      <c r="Q609">
        <f t="shared" si="37"/>
        <v>3.5800000000000125</v>
      </c>
      <c r="R609">
        <f t="shared" si="38"/>
        <v>3.0300000000000011</v>
      </c>
      <c r="S609">
        <f t="shared" si="39"/>
        <v>9.1400000000000148</v>
      </c>
    </row>
    <row r="610" spans="1:19" x14ac:dyDescent="0.25">
      <c r="A610" t="s">
        <v>194</v>
      </c>
      <c r="B610">
        <v>6</v>
      </c>
      <c r="C610">
        <v>127.2</v>
      </c>
      <c r="D610" t="s">
        <v>297</v>
      </c>
      <c r="E610" t="s">
        <v>298</v>
      </c>
      <c r="F610" t="s">
        <v>298</v>
      </c>
      <c r="G610" t="s">
        <v>298</v>
      </c>
      <c r="H610" t="s">
        <v>299</v>
      </c>
      <c r="I610" t="s">
        <v>300</v>
      </c>
      <c r="J610" s="2">
        <v>-0.05</v>
      </c>
      <c r="K610">
        <v>70.886321733581568</v>
      </c>
      <c r="L610">
        <v>125.78</v>
      </c>
      <c r="M610">
        <v>124.41</v>
      </c>
      <c r="N610">
        <v>124.89</v>
      </c>
      <c r="O610">
        <v>119.34</v>
      </c>
      <c r="P610">
        <f t="shared" si="36"/>
        <v>1.4200000000000017</v>
      </c>
      <c r="Q610">
        <f t="shared" si="37"/>
        <v>2.7900000000000063</v>
      </c>
      <c r="R610">
        <f t="shared" si="38"/>
        <v>2.3100000000000023</v>
      </c>
      <c r="S610">
        <f t="shared" si="39"/>
        <v>7.8599999999999994</v>
      </c>
    </row>
    <row r="611" spans="1:19" x14ac:dyDescent="0.25">
      <c r="A611" t="s">
        <v>194</v>
      </c>
      <c r="B611">
        <v>7</v>
      </c>
      <c r="C611">
        <v>191.1</v>
      </c>
      <c r="D611" t="s">
        <v>297</v>
      </c>
      <c r="E611" t="s">
        <v>302</v>
      </c>
      <c r="F611" t="s">
        <v>298</v>
      </c>
      <c r="G611" t="s">
        <v>298</v>
      </c>
      <c r="H611" t="s">
        <v>299</v>
      </c>
      <c r="I611" t="s">
        <v>298</v>
      </c>
      <c r="J611" s="2">
        <v>0.22</v>
      </c>
      <c r="K611">
        <v>11.32073089360938</v>
      </c>
      <c r="L611">
        <v>190.05</v>
      </c>
      <c r="M611">
        <v>187.45</v>
      </c>
      <c r="N611">
        <v>188.41</v>
      </c>
      <c r="O611">
        <v>178.9</v>
      </c>
      <c r="P611">
        <f t="shared" si="36"/>
        <v>1.0499999999999829</v>
      </c>
      <c r="Q611">
        <f t="shared" si="37"/>
        <v>3.6500000000000057</v>
      </c>
      <c r="R611">
        <f t="shared" si="38"/>
        <v>2.6899999999999977</v>
      </c>
      <c r="S611">
        <f t="shared" si="39"/>
        <v>12.199999999999989</v>
      </c>
    </row>
    <row r="612" spans="1:19" x14ac:dyDescent="0.25">
      <c r="A612" t="s">
        <v>194</v>
      </c>
      <c r="B612">
        <v>8</v>
      </c>
      <c r="C612">
        <v>29</v>
      </c>
      <c r="D612" t="s">
        <v>301</v>
      </c>
      <c r="E612" t="s">
        <v>302</v>
      </c>
      <c r="F612" t="s">
        <v>298</v>
      </c>
      <c r="G612" t="s">
        <v>298</v>
      </c>
      <c r="H612" t="s">
        <v>299</v>
      </c>
      <c r="I612" t="s">
        <v>298</v>
      </c>
      <c r="J612" s="2">
        <v>0.01</v>
      </c>
      <c r="K612">
        <v>159.71015013721089</v>
      </c>
      <c r="L612">
        <v>29.95</v>
      </c>
      <c r="M612">
        <v>30.41</v>
      </c>
      <c r="N612">
        <v>30.18</v>
      </c>
      <c r="O612">
        <v>30.51</v>
      </c>
      <c r="P612">
        <f t="shared" si="36"/>
        <v>0.94999999999999929</v>
      </c>
      <c r="Q612">
        <f t="shared" si="37"/>
        <v>1.4100000000000001</v>
      </c>
      <c r="R612">
        <f t="shared" si="38"/>
        <v>1.1799999999999997</v>
      </c>
      <c r="S612">
        <f t="shared" si="39"/>
        <v>1.5100000000000016</v>
      </c>
    </row>
    <row r="613" spans="1:19" x14ac:dyDescent="0.25">
      <c r="A613" t="s">
        <v>194</v>
      </c>
      <c r="B613">
        <v>9</v>
      </c>
      <c r="C613">
        <v>35.200000000000003</v>
      </c>
      <c r="D613" t="s">
        <v>301</v>
      </c>
      <c r="E613" t="s">
        <v>298</v>
      </c>
      <c r="F613" t="s">
        <v>298</v>
      </c>
      <c r="G613" t="s">
        <v>298</v>
      </c>
      <c r="H613" t="s">
        <v>299</v>
      </c>
      <c r="I613" t="s">
        <v>298</v>
      </c>
      <c r="J613" s="2">
        <v>-0.02</v>
      </c>
      <c r="K613">
        <v>153.08528503939701</v>
      </c>
      <c r="L613">
        <v>37.1</v>
      </c>
      <c r="M613">
        <v>37.42</v>
      </c>
      <c r="N613">
        <v>37.24</v>
      </c>
      <c r="O613">
        <v>37.14</v>
      </c>
      <c r="P613">
        <f t="shared" si="36"/>
        <v>1.8999999999999986</v>
      </c>
      <c r="Q613">
        <f t="shared" si="37"/>
        <v>2.2199999999999989</v>
      </c>
      <c r="R613">
        <f t="shared" si="38"/>
        <v>2.0399999999999991</v>
      </c>
      <c r="S613">
        <f t="shared" si="39"/>
        <v>1.9399999999999977</v>
      </c>
    </row>
    <row r="614" spans="1:19" x14ac:dyDescent="0.25">
      <c r="A614" t="s">
        <v>194</v>
      </c>
      <c r="B614">
        <v>10</v>
      </c>
      <c r="C614">
        <v>148.69999999999999</v>
      </c>
      <c r="D614" t="s">
        <v>297</v>
      </c>
      <c r="E614" t="s">
        <v>298</v>
      </c>
      <c r="F614" t="s">
        <v>298</v>
      </c>
      <c r="G614" t="s">
        <v>298</v>
      </c>
      <c r="H614" t="s">
        <v>299</v>
      </c>
      <c r="I614" t="s">
        <v>300</v>
      </c>
      <c r="J614" s="2">
        <v>-0.04</v>
      </c>
      <c r="K614">
        <v>53.774730115020589</v>
      </c>
      <c r="L614">
        <v>144.24</v>
      </c>
      <c r="M614">
        <v>142.52000000000001</v>
      </c>
      <c r="N614">
        <v>143.13999999999999</v>
      </c>
      <c r="O614">
        <v>136.44999999999999</v>
      </c>
      <c r="P614">
        <f t="shared" si="36"/>
        <v>4.4599999999999795</v>
      </c>
      <c r="Q614">
        <f t="shared" si="37"/>
        <v>6.1799999999999784</v>
      </c>
      <c r="R614">
        <f t="shared" si="38"/>
        <v>5.5600000000000023</v>
      </c>
      <c r="S614">
        <f t="shared" si="39"/>
        <v>12.25</v>
      </c>
    </row>
    <row r="615" spans="1:19" x14ac:dyDescent="0.25">
      <c r="A615" t="s">
        <v>194</v>
      </c>
      <c r="B615">
        <v>11</v>
      </c>
      <c r="C615">
        <v>123.9</v>
      </c>
      <c r="D615" t="s">
        <v>297</v>
      </c>
      <c r="E615" t="s">
        <v>298</v>
      </c>
      <c r="F615" t="s">
        <v>298</v>
      </c>
      <c r="G615" t="s">
        <v>298</v>
      </c>
      <c r="H615" t="s">
        <v>299</v>
      </c>
      <c r="I615" t="s">
        <v>300</v>
      </c>
      <c r="J615" s="2">
        <v>-0.04</v>
      </c>
      <c r="K615">
        <v>72.819980438655548</v>
      </c>
      <c r="L615">
        <v>123.7</v>
      </c>
      <c r="M615">
        <v>122.36</v>
      </c>
      <c r="N615">
        <v>122.83</v>
      </c>
      <c r="O615">
        <v>117.4</v>
      </c>
      <c r="P615">
        <f t="shared" si="36"/>
        <v>0.20000000000000284</v>
      </c>
      <c r="Q615">
        <f t="shared" si="37"/>
        <v>1.5400000000000063</v>
      </c>
      <c r="R615">
        <f t="shared" si="38"/>
        <v>1.0700000000000074</v>
      </c>
      <c r="S615">
        <f t="shared" si="39"/>
        <v>6.5</v>
      </c>
    </row>
    <row r="616" spans="1:19" x14ac:dyDescent="0.25">
      <c r="A616" t="s">
        <v>194</v>
      </c>
      <c r="B616">
        <v>12</v>
      </c>
      <c r="C616">
        <v>149.80000000000001</v>
      </c>
      <c r="D616" t="s">
        <v>297</v>
      </c>
      <c r="E616" t="s">
        <v>298</v>
      </c>
      <c r="F616" t="s">
        <v>298</v>
      </c>
      <c r="G616" t="s">
        <v>298</v>
      </c>
      <c r="H616" t="s">
        <v>299</v>
      </c>
      <c r="I616" t="s">
        <v>300</v>
      </c>
      <c r="J616" s="2">
        <v>0.03</v>
      </c>
      <c r="K616">
        <v>48.704492452182883</v>
      </c>
      <c r="L616">
        <v>149.71</v>
      </c>
      <c r="M616">
        <v>147.88999999999999</v>
      </c>
      <c r="N616">
        <v>148.55000000000001</v>
      </c>
      <c r="O616">
        <v>141.52000000000001</v>
      </c>
      <c r="P616">
        <f t="shared" si="36"/>
        <v>9.0000000000003411E-2</v>
      </c>
      <c r="Q616">
        <f t="shared" si="37"/>
        <v>1.910000000000025</v>
      </c>
      <c r="R616">
        <f t="shared" si="38"/>
        <v>1.25</v>
      </c>
      <c r="S616">
        <f t="shared" si="39"/>
        <v>8.2800000000000011</v>
      </c>
    </row>
    <row r="617" spans="1:19" x14ac:dyDescent="0.25">
      <c r="A617" t="s">
        <v>194</v>
      </c>
      <c r="B617">
        <v>13</v>
      </c>
      <c r="C617">
        <v>149.80000000000001</v>
      </c>
      <c r="D617" t="s">
        <v>297</v>
      </c>
      <c r="E617" t="s">
        <v>298</v>
      </c>
      <c r="F617" t="s">
        <v>298</v>
      </c>
      <c r="G617" t="s">
        <v>298</v>
      </c>
      <c r="H617" t="s">
        <v>299</v>
      </c>
      <c r="I617" t="s">
        <v>300</v>
      </c>
      <c r="J617" s="2">
        <v>0.03</v>
      </c>
      <c r="K617">
        <v>50.125922971076342</v>
      </c>
      <c r="L617">
        <v>148.18</v>
      </c>
      <c r="M617">
        <v>146.38</v>
      </c>
      <c r="N617">
        <v>147.03</v>
      </c>
      <c r="O617">
        <v>140.1</v>
      </c>
      <c r="P617">
        <f t="shared" si="36"/>
        <v>1.6200000000000045</v>
      </c>
      <c r="Q617">
        <f t="shared" si="37"/>
        <v>3.4200000000000159</v>
      </c>
      <c r="R617">
        <f t="shared" si="38"/>
        <v>2.7700000000000102</v>
      </c>
      <c r="S617">
        <f t="shared" si="39"/>
        <v>9.7000000000000171</v>
      </c>
    </row>
    <row r="618" spans="1:19" x14ac:dyDescent="0.25">
      <c r="A618" t="s">
        <v>194</v>
      </c>
      <c r="B618">
        <v>14</v>
      </c>
      <c r="C618">
        <v>123.9</v>
      </c>
      <c r="D618" t="s">
        <v>297</v>
      </c>
      <c r="E618" t="s">
        <v>298</v>
      </c>
      <c r="F618" t="s">
        <v>298</v>
      </c>
      <c r="G618" t="s">
        <v>298</v>
      </c>
      <c r="H618" t="s">
        <v>299</v>
      </c>
      <c r="I618" t="s">
        <v>300</v>
      </c>
      <c r="J618" s="2">
        <v>-0.04</v>
      </c>
      <c r="K618">
        <v>73.52635533870567</v>
      </c>
      <c r="L618">
        <v>122.93</v>
      </c>
      <c r="M618">
        <v>121.62</v>
      </c>
      <c r="N618">
        <v>122.08</v>
      </c>
      <c r="O618">
        <v>116.7</v>
      </c>
      <c r="P618">
        <f t="shared" si="36"/>
        <v>0.96999999999999886</v>
      </c>
      <c r="Q618">
        <f t="shared" si="37"/>
        <v>2.2800000000000011</v>
      </c>
      <c r="R618">
        <f t="shared" si="38"/>
        <v>1.8200000000000074</v>
      </c>
      <c r="S618">
        <f t="shared" si="39"/>
        <v>7.2000000000000028</v>
      </c>
    </row>
    <row r="619" spans="1:19" x14ac:dyDescent="0.25">
      <c r="A619" t="s">
        <v>198</v>
      </c>
      <c r="B619">
        <v>1</v>
      </c>
      <c r="C619">
        <v>128.6</v>
      </c>
      <c r="D619" t="s">
        <v>297</v>
      </c>
      <c r="E619" t="s">
        <v>298</v>
      </c>
      <c r="F619" t="s">
        <v>298</v>
      </c>
      <c r="G619" t="s">
        <v>298</v>
      </c>
      <c r="H619" t="s">
        <v>299</v>
      </c>
      <c r="I619" t="s">
        <v>300</v>
      </c>
      <c r="J619" s="2">
        <v>-0.05</v>
      </c>
      <c r="K619">
        <v>72.192269080892288</v>
      </c>
      <c r="L619">
        <v>124.37</v>
      </c>
      <c r="M619">
        <v>123.03</v>
      </c>
      <c r="N619">
        <v>123.5</v>
      </c>
      <c r="O619">
        <v>118.03</v>
      </c>
      <c r="P619">
        <f t="shared" si="36"/>
        <v>4.2299999999999898</v>
      </c>
      <c r="Q619">
        <f t="shared" si="37"/>
        <v>5.5699999999999932</v>
      </c>
      <c r="R619">
        <f t="shared" si="38"/>
        <v>5.0999999999999943</v>
      </c>
      <c r="S619">
        <f t="shared" si="39"/>
        <v>10.569999999999993</v>
      </c>
    </row>
    <row r="620" spans="1:19" x14ac:dyDescent="0.25">
      <c r="A620" t="s">
        <v>198</v>
      </c>
      <c r="B620">
        <v>2</v>
      </c>
      <c r="C620">
        <v>115.4</v>
      </c>
      <c r="D620" t="s">
        <v>297</v>
      </c>
      <c r="E620" t="s">
        <v>298</v>
      </c>
      <c r="F620" t="s">
        <v>298</v>
      </c>
      <c r="G620" t="s">
        <v>298</v>
      </c>
      <c r="H620" t="s">
        <v>299</v>
      </c>
      <c r="I620" t="s">
        <v>300</v>
      </c>
      <c r="J620" s="2">
        <v>-0.02</v>
      </c>
      <c r="K620">
        <v>81.238968605539526</v>
      </c>
      <c r="L620">
        <v>114.61</v>
      </c>
      <c r="M620">
        <v>113.45</v>
      </c>
      <c r="N620">
        <v>113.85</v>
      </c>
      <c r="O620">
        <v>108.98</v>
      </c>
      <c r="P620">
        <f t="shared" si="36"/>
        <v>0.79000000000000625</v>
      </c>
      <c r="Q620">
        <f t="shared" si="37"/>
        <v>1.9500000000000028</v>
      </c>
      <c r="R620">
        <f t="shared" si="38"/>
        <v>1.5500000000000114</v>
      </c>
      <c r="S620">
        <f t="shared" si="39"/>
        <v>6.4200000000000017</v>
      </c>
    </row>
    <row r="621" spans="1:19" x14ac:dyDescent="0.25">
      <c r="A621" t="s">
        <v>198</v>
      </c>
      <c r="B621">
        <v>3</v>
      </c>
      <c r="C621">
        <v>159</v>
      </c>
      <c r="D621" t="s">
        <v>297</v>
      </c>
      <c r="E621" t="s">
        <v>298</v>
      </c>
      <c r="F621" t="s">
        <v>298</v>
      </c>
      <c r="G621" t="s">
        <v>298</v>
      </c>
      <c r="H621" t="s">
        <v>299</v>
      </c>
      <c r="I621" t="s">
        <v>300</v>
      </c>
      <c r="J621" s="2">
        <v>0.12</v>
      </c>
      <c r="K621">
        <v>43.903998590853867</v>
      </c>
      <c r="L621">
        <v>154.88999999999999</v>
      </c>
      <c r="M621">
        <v>152.97</v>
      </c>
      <c r="N621">
        <v>153.66</v>
      </c>
      <c r="O621">
        <v>146.32</v>
      </c>
      <c r="P621">
        <f t="shared" si="36"/>
        <v>4.1100000000000136</v>
      </c>
      <c r="Q621">
        <f t="shared" si="37"/>
        <v>6.0300000000000011</v>
      </c>
      <c r="R621">
        <f t="shared" si="38"/>
        <v>5.3400000000000034</v>
      </c>
      <c r="S621">
        <f t="shared" si="39"/>
        <v>12.680000000000007</v>
      </c>
    </row>
    <row r="622" spans="1:19" x14ac:dyDescent="0.25">
      <c r="A622" t="s">
        <v>198</v>
      </c>
      <c r="B622">
        <v>4</v>
      </c>
      <c r="C622">
        <v>115.4</v>
      </c>
      <c r="D622" t="s">
        <v>297</v>
      </c>
      <c r="E622" t="s">
        <v>298</v>
      </c>
      <c r="F622" t="s">
        <v>298</v>
      </c>
      <c r="G622" t="s">
        <v>298</v>
      </c>
      <c r="H622" t="s">
        <v>299</v>
      </c>
      <c r="I622" t="s">
        <v>300</v>
      </c>
      <c r="J622" s="2">
        <v>-0.02</v>
      </c>
      <c r="K622">
        <v>88.760697941952898</v>
      </c>
      <c r="L622">
        <v>106.5</v>
      </c>
      <c r="M622">
        <v>105.49</v>
      </c>
      <c r="N622">
        <v>105.83</v>
      </c>
      <c r="O622">
        <v>101.46</v>
      </c>
      <c r="P622">
        <f t="shared" si="36"/>
        <v>8.9000000000000057</v>
      </c>
      <c r="Q622">
        <f t="shared" si="37"/>
        <v>9.9100000000000108</v>
      </c>
      <c r="R622">
        <f t="shared" si="38"/>
        <v>9.5700000000000074</v>
      </c>
      <c r="S622">
        <f t="shared" si="39"/>
        <v>13.940000000000012</v>
      </c>
    </row>
    <row r="623" spans="1:19" x14ac:dyDescent="0.25">
      <c r="A623" t="s">
        <v>198</v>
      </c>
      <c r="B623">
        <v>5</v>
      </c>
      <c r="C623">
        <v>128.6</v>
      </c>
      <c r="D623" t="s">
        <v>297</v>
      </c>
      <c r="E623" t="s">
        <v>298</v>
      </c>
      <c r="F623" t="s">
        <v>298</v>
      </c>
      <c r="G623" t="s">
        <v>298</v>
      </c>
      <c r="H623" t="s">
        <v>299</v>
      </c>
      <c r="I623" t="s">
        <v>300</v>
      </c>
      <c r="J623" s="2">
        <v>-0.05</v>
      </c>
      <c r="K623">
        <v>71.283204172752747</v>
      </c>
      <c r="L623">
        <v>125.35</v>
      </c>
      <c r="M623">
        <v>123.99</v>
      </c>
      <c r="N623">
        <v>124.47</v>
      </c>
      <c r="O623">
        <v>118.94</v>
      </c>
      <c r="P623">
        <f t="shared" si="36"/>
        <v>3.25</v>
      </c>
      <c r="Q623">
        <f t="shared" si="37"/>
        <v>4.6099999999999994</v>
      </c>
      <c r="R623">
        <f t="shared" si="38"/>
        <v>4.1299999999999955</v>
      </c>
      <c r="S623">
        <f t="shared" si="39"/>
        <v>9.6599999999999966</v>
      </c>
    </row>
    <row r="624" spans="1:19" x14ac:dyDescent="0.25">
      <c r="A624" t="s">
        <v>198</v>
      </c>
      <c r="B624">
        <v>6</v>
      </c>
      <c r="C624">
        <v>136.19999999999999</v>
      </c>
      <c r="D624" t="s">
        <v>297</v>
      </c>
      <c r="E624" t="s">
        <v>298</v>
      </c>
      <c r="F624" t="s">
        <v>298</v>
      </c>
      <c r="G624" t="s">
        <v>298</v>
      </c>
      <c r="H624" t="s">
        <v>299</v>
      </c>
      <c r="I624" t="s">
        <v>300</v>
      </c>
      <c r="J624" s="2">
        <v>-0.02</v>
      </c>
      <c r="K624">
        <v>63.849359116189163</v>
      </c>
      <c r="L624">
        <v>133.37</v>
      </c>
      <c r="M624">
        <v>131.86000000000001</v>
      </c>
      <c r="N624">
        <v>132.4</v>
      </c>
      <c r="O624">
        <v>126.37</v>
      </c>
      <c r="P624">
        <f t="shared" si="36"/>
        <v>2.8299999999999841</v>
      </c>
      <c r="Q624">
        <f t="shared" si="37"/>
        <v>4.339999999999975</v>
      </c>
      <c r="R624">
        <f t="shared" si="38"/>
        <v>3.7999999999999829</v>
      </c>
      <c r="S624">
        <f t="shared" si="39"/>
        <v>9.8299999999999841</v>
      </c>
    </row>
    <row r="625" spans="1:19" x14ac:dyDescent="0.25">
      <c r="A625" t="s">
        <v>198</v>
      </c>
      <c r="B625">
        <v>8</v>
      </c>
      <c r="C625">
        <v>64.2</v>
      </c>
      <c r="D625" t="s">
        <v>301</v>
      </c>
      <c r="E625" t="s">
        <v>298</v>
      </c>
      <c r="F625" t="s">
        <v>298</v>
      </c>
      <c r="G625" t="s">
        <v>298</v>
      </c>
      <c r="H625" t="s">
        <v>299</v>
      </c>
      <c r="I625" t="s">
        <v>298</v>
      </c>
      <c r="J625" s="2">
        <v>0.1</v>
      </c>
      <c r="K625">
        <v>130.1446606797179</v>
      </c>
      <c r="L625">
        <v>61.85</v>
      </c>
      <c r="M625">
        <v>61.7</v>
      </c>
      <c r="N625">
        <v>61.7</v>
      </c>
      <c r="O625">
        <v>60.08</v>
      </c>
      <c r="P625">
        <f t="shared" si="36"/>
        <v>2.3500000000000014</v>
      </c>
      <c r="Q625">
        <f t="shared" si="37"/>
        <v>2.5</v>
      </c>
      <c r="R625">
        <f t="shared" si="38"/>
        <v>2.5</v>
      </c>
      <c r="S625">
        <f t="shared" si="39"/>
        <v>4.1200000000000045</v>
      </c>
    </row>
    <row r="626" spans="1:19" x14ac:dyDescent="0.25">
      <c r="A626" t="s">
        <v>198</v>
      </c>
      <c r="B626">
        <v>9</v>
      </c>
      <c r="C626">
        <v>19</v>
      </c>
      <c r="D626" t="s">
        <v>301</v>
      </c>
      <c r="E626" t="s">
        <v>298</v>
      </c>
      <c r="F626" t="s">
        <v>298</v>
      </c>
      <c r="G626" t="s">
        <v>298</v>
      </c>
      <c r="H626" t="s">
        <v>299</v>
      </c>
      <c r="I626" t="s">
        <v>298</v>
      </c>
      <c r="J626" s="2">
        <v>7.0000000000000007E-2</v>
      </c>
      <c r="K626">
        <v>172.8838771746457</v>
      </c>
      <c r="L626">
        <v>15.74</v>
      </c>
      <c r="M626">
        <v>16.47</v>
      </c>
      <c r="N626">
        <v>16.13</v>
      </c>
      <c r="O626">
        <v>17.34</v>
      </c>
      <c r="P626">
        <f t="shared" si="36"/>
        <v>3.26</v>
      </c>
      <c r="Q626">
        <f t="shared" si="37"/>
        <v>2.5300000000000011</v>
      </c>
      <c r="R626">
        <f t="shared" si="38"/>
        <v>2.870000000000001</v>
      </c>
      <c r="S626">
        <f t="shared" si="39"/>
        <v>1.6600000000000001</v>
      </c>
    </row>
    <row r="627" spans="1:19" x14ac:dyDescent="0.25">
      <c r="A627" t="s">
        <v>198</v>
      </c>
      <c r="B627">
        <v>10</v>
      </c>
      <c r="C627">
        <v>119.2</v>
      </c>
      <c r="D627" t="s">
        <v>303</v>
      </c>
      <c r="E627" t="s">
        <v>298</v>
      </c>
      <c r="F627" t="s">
        <v>298</v>
      </c>
      <c r="G627" t="s">
        <v>298</v>
      </c>
      <c r="H627" t="s">
        <v>299</v>
      </c>
      <c r="I627" t="s">
        <v>298</v>
      </c>
      <c r="J627" s="2">
        <v>7.0000000000000007E-2</v>
      </c>
      <c r="K627">
        <v>89.142623813004846</v>
      </c>
      <c r="L627">
        <v>106.09</v>
      </c>
      <c r="M627">
        <v>105.09</v>
      </c>
      <c r="N627">
        <v>105.42</v>
      </c>
      <c r="O627">
        <v>101.08</v>
      </c>
      <c r="P627">
        <f t="shared" si="36"/>
        <v>13.11</v>
      </c>
      <c r="Q627">
        <f t="shared" si="37"/>
        <v>14.11</v>
      </c>
      <c r="R627">
        <f t="shared" si="38"/>
        <v>13.780000000000001</v>
      </c>
      <c r="S627">
        <f t="shared" si="39"/>
        <v>18.120000000000005</v>
      </c>
    </row>
    <row r="628" spans="1:19" x14ac:dyDescent="0.25">
      <c r="A628" t="s">
        <v>198</v>
      </c>
      <c r="B628">
        <v>12</v>
      </c>
      <c r="C628">
        <v>72</v>
      </c>
      <c r="D628" t="s">
        <v>301</v>
      </c>
      <c r="E628" t="s">
        <v>298</v>
      </c>
      <c r="F628" t="s">
        <v>298</v>
      </c>
      <c r="G628" t="s">
        <v>298</v>
      </c>
      <c r="H628" t="s">
        <v>304</v>
      </c>
      <c r="I628" t="s">
        <v>298</v>
      </c>
      <c r="J628" s="2">
        <v>0.1</v>
      </c>
      <c r="K628">
        <v>118.4104236234428</v>
      </c>
      <c r="L628">
        <v>74.510000000000005</v>
      </c>
      <c r="M628">
        <v>74.12</v>
      </c>
      <c r="N628">
        <v>74.22</v>
      </c>
      <c r="O628">
        <v>71.81</v>
      </c>
      <c r="P628">
        <f t="shared" si="36"/>
        <v>2.5100000000000051</v>
      </c>
      <c r="Q628">
        <f t="shared" si="37"/>
        <v>2.1200000000000045</v>
      </c>
      <c r="R628">
        <f t="shared" si="38"/>
        <v>2.2199999999999989</v>
      </c>
      <c r="S628">
        <f t="shared" si="39"/>
        <v>0.18999999999999773</v>
      </c>
    </row>
    <row r="629" spans="1:19" x14ac:dyDescent="0.25">
      <c r="A629" t="s">
        <v>198</v>
      </c>
      <c r="B629">
        <v>13</v>
      </c>
      <c r="C629">
        <v>57.1</v>
      </c>
      <c r="D629" t="s">
        <v>301</v>
      </c>
      <c r="E629" t="s">
        <v>298</v>
      </c>
      <c r="F629" t="s">
        <v>298</v>
      </c>
      <c r="G629" t="s">
        <v>298</v>
      </c>
      <c r="H629" t="s">
        <v>305</v>
      </c>
      <c r="I629" t="s">
        <v>298</v>
      </c>
      <c r="J629" s="2">
        <v>0.08</v>
      </c>
      <c r="K629">
        <v>135.66014105486269</v>
      </c>
      <c r="L629">
        <v>55.9</v>
      </c>
      <c r="M629">
        <v>55.86</v>
      </c>
      <c r="N629">
        <v>55.82</v>
      </c>
      <c r="O629">
        <v>54.56</v>
      </c>
      <c r="P629">
        <f t="shared" si="36"/>
        <v>1.2000000000000028</v>
      </c>
      <c r="Q629">
        <f t="shared" si="37"/>
        <v>1.240000000000002</v>
      </c>
      <c r="R629">
        <f t="shared" si="38"/>
        <v>1.2800000000000011</v>
      </c>
      <c r="S629">
        <f t="shared" si="39"/>
        <v>2.5399999999999991</v>
      </c>
    </row>
    <row r="630" spans="1:19" x14ac:dyDescent="0.25">
      <c r="A630" t="s">
        <v>198</v>
      </c>
      <c r="B630">
        <v>16</v>
      </c>
      <c r="C630">
        <v>62.5</v>
      </c>
      <c r="D630" t="s">
        <v>301</v>
      </c>
      <c r="E630" t="s">
        <v>298</v>
      </c>
      <c r="F630" t="s">
        <v>298</v>
      </c>
      <c r="G630" t="s">
        <v>298</v>
      </c>
      <c r="H630" t="s">
        <v>299</v>
      </c>
      <c r="I630" t="s">
        <v>298</v>
      </c>
      <c r="J630" s="2">
        <v>7.0000000000000007E-2</v>
      </c>
      <c r="K630">
        <v>124.4895213398422</v>
      </c>
      <c r="L630">
        <v>67.95</v>
      </c>
      <c r="M630">
        <v>67.680000000000007</v>
      </c>
      <c r="N630">
        <v>67.73</v>
      </c>
      <c r="O630">
        <v>65.73</v>
      </c>
      <c r="P630">
        <f t="shared" si="36"/>
        <v>5.4500000000000028</v>
      </c>
      <c r="Q630">
        <f t="shared" si="37"/>
        <v>5.1800000000000068</v>
      </c>
      <c r="R630">
        <f t="shared" si="38"/>
        <v>5.230000000000004</v>
      </c>
      <c r="S630">
        <f t="shared" si="39"/>
        <v>3.230000000000004</v>
      </c>
    </row>
    <row r="631" spans="1:19" x14ac:dyDescent="0.25">
      <c r="A631" t="s">
        <v>198</v>
      </c>
      <c r="B631">
        <v>18</v>
      </c>
      <c r="C631">
        <v>163.9</v>
      </c>
      <c r="D631" t="s">
        <v>297</v>
      </c>
      <c r="E631" t="s">
        <v>298</v>
      </c>
      <c r="F631" t="s">
        <v>298</v>
      </c>
      <c r="G631" t="s">
        <v>298</v>
      </c>
      <c r="H631" t="s">
        <v>299</v>
      </c>
      <c r="I631" t="s">
        <v>298</v>
      </c>
      <c r="J631" s="2">
        <v>0.21</v>
      </c>
      <c r="K631">
        <v>45.020871776673197</v>
      </c>
      <c r="L631">
        <v>153.69</v>
      </c>
      <c r="M631">
        <v>151.78</v>
      </c>
      <c r="N631">
        <v>152.47</v>
      </c>
      <c r="O631">
        <v>145.19999999999999</v>
      </c>
      <c r="P631">
        <f t="shared" si="36"/>
        <v>10.210000000000008</v>
      </c>
      <c r="Q631">
        <f t="shared" si="37"/>
        <v>12.120000000000005</v>
      </c>
      <c r="R631">
        <f t="shared" si="38"/>
        <v>11.430000000000007</v>
      </c>
      <c r="S631">
        <f t="shared" si="39"/>
        <v>18.700000000000017</v>
      </c>
    </row>
    <row r="632" spans="1:19" x14ac:dyDescent="0.25">
      <c r="A632" t="s">
        <v>202</v>
      </c>
      <c r="B632">
        <v>1</v>
      </c>
      <c r="C632">
        <v>137.69</v>
      </c>
      <c r="D632" t="s">
        <v>297</v>
      </c>
      <c r="E632" t="s">
        <v>298</v>
      </c>
      <c r="F632" t="s">
        <v>298</v>
      </c>
      <c r="G632" t="s">
        <v>298</v>
      </c>
      <c r="H632" t="s">
        <v>299</v>
      </c>
      <c r="I632" t="s">
        <v>300</v>
      </c>
      <c r="J632" s="2">
        <v>-0.03</v>
      </c>
      <c r="K632">
        <v>62.234767907700217</v>
      </c>
      <c r="L632">
        <v>135.12</v>
      </c>
      <c r="M632">
        <v>133.57</v>
      </c>
      <c r="N632">
        <v>134.12</v>
      </c>
      <c r="O632">
        <v>127.99</v>
      </c>
      <c r="P632">
        <f t="shared" si="36"/>
        <v>2.5699999999999932</v>
      </c>
      <c r="Q632">
        <f t="shared" si="37"/>
        <v>4.1200000000000045</v>
      </c>
      <c r="R632">
        <f t="shared" si="38"/>
        <v>3.5699999999999932</v>
      </c>
      <c r="S632">
        <f t="shared" si="39"/>
        <v>9.7000000000000028</v>
      </c>
    </row>
    <row r="633" spans="1:19" x14ac:dyDescent="0.25">
      <c r="A633" t="s">
        <v>202</v>
      </c>
      <c r="B633">
        <v>2</v>
      </c>
      <c r="C633">
        <v>140.6</v>
      </c>
      <c r="D633" t="s">
        <v>297</v>
      </c>
      <c r="E633" t="s">
        <v>298</v>
      </c>
      <c r="F633" t="s">
        <v>298</v>
      </c>
      <c r="G633" t="s">
        <v>298</v>
      </c>
      <c r="H633" t="s">
        <v>299</v>
      </c>
      <c r="I633" t="s">
        <v>300</v>
      </c>
      <c r="J633" s="2">
        <v>-0.04</v>
      </c>
      <c r="K633">
        <v>58.687840585018058</v>
      </c>
      <c r="L633">
        <v>138.94</v>
      </c>
      <c r="M633">
        <v>137.32</v>
      </c>
      <c r="N633">
        <v>137.9</v>
      </c>
      <c r="O633">
        <v>131.53</v>
      </c>
      <c r="P633">
        <f t="shared" si="36"/>
        <v>1.6599999999999966</v>
      </c>
      <c r="Q633">
        <f t="shared" si="37"/>
        <v>3.2800000000000011</v>
      </c>
      <c r="R633">
        <f t="shared" si="38"/>
        <v>2.6999999999999886</v>
      </c>
      <c r="S633">
        <f t="shared" si="39"/>
        <v>9.0699999999999932</v>
      </c>
    </row>
    <row r="634" spans="1:19" x14ac:dyDescent="0.25">
      <c r="A634" t="s">
        <v>202</v>
      </c>
      <c r="B634">
        <v>3</v>
      </c>
      <c r="C634">
        <v>130.46</v>
      </c>
      <c r="D634" t="s">
        <v>297</v>
      </c>
      <c r="E634" t="s">
        <v>298</v>
      </c>
      <c r="F634" t="s">
        <v>298</v>
      </c>
      <c r="G634" t="s">
        <v>298</v>
      </c>
      <c r="H634" t="s">
        <v>299</v>
      </c>
      <c r="I634" t="s">
        <v>300</v>
      </c>
      <c r="J634" s="2">
        <v>-0.03</v>
      </c>
      <c r="K634">
        <v>71.62117324492651</v>
      </c>
      <c r="L634">
        <v>124.99</v>
      </c>
      <c r="M634">
        <v>123.63</v>
      </c>
      <c r="N634">
        <v>124.11</v>
      </c>
      <c r="O634">
        <v>118.6</v>
      </c>
      <c r="P634">
        <f t="shared" si="36"/>
        <v>5.4700000000000131</v>
      </c>
      <c r="Q634">
        <f t="shared" si="37"/>
        <v>6.8300000000000125</v>
      </c>
      <c r="R634">
        <f t="shared" si="38"/>
        <v>6.3500000000000085</v>
      </c>
      <c r="S634">
        <f t="shared" si="39"/>
        <v>11.860000000000014</v>
      </c>
    </row>
    <row r="635" spans="1:19" x14ac:dyDescent="0.25">
      <c r="A635" t="s">
        <v>202</v>
      </c>
      <c r="B635">
        <v>4</v>
      </c>
      <c r="C635">
        <v>129.44999999999999</v>
      </c>
      <c r="D635" t="s">
        <v>297</v>
      </c>
      <c r="E635" t="s">
        <v>298</v>
      </c>
      <c r="F635" t="s">
        <v>298</v>
      </c>
      <c r="G635" t="s">
        <v>298</v>
      </c>
      <c r="H635" t="s">
        <v>299</v>
      </c>
      <c r="I635" t="s">
        <v>300</v>
      </c>
      <c r="J635" s="2">
        <v>0.06</v>
      </c>
      <c r="K635">
        <v>66.460831207875714</v>
      </c>
      <c r="L635">
        <v>130.56</v>
      </c>
      <c r="M635">
        <v>129.09</v>
      </c>
      <c r="N635">
        <v>129.61000000000001</v>
      </c>
      <c r="O635">
        <v>123.76</v>
      </c>
      <c r="P635">
        <f t="shared" si="36"/>
        <v>1.1100000000000136</v>
      </c>
      <c r="Q635">
        <f t="shared" si="37"/>
        <v>0.35999999999998522</v>
      </c>
      <c r="R635">
        <f t="shared" si="38"/>
        <v>0.16000000000002501</v>
      </c>
      <c r="S635">
        <f t="shared" si="39"/>
        <v>5.6899999999999835</v>
      </c>
    </row>
    <row r="636" spans="1:19" x14ac:dyDescent="0.25">
      <c r="A636" t="s">
        <v>202</v>
      </c>
      <c r="B636">
        <v>5</v>
      </c>
      <c r="C636">
        <v>143.88</v>
      </c>
      <c r="D636" t="s">
        <v>297</v>
      </c>
      <c r="E636" t="s">
        <v>298</v>
      </c>
      <c r="F636" t="s">
        <v>298</v>
      </c>
      <c r="G636" t="s">
        <v>298</v>
      </c>
      <c r="H636" t="s">
        <v>299</v>
      </c>
      <c r="I636" t="s">
        <v>300</v>
      </c>
      <c r="J636" s="2">
        <v>0.04</v>
      </c>
      <c r="K636">
        <v>52.626874067570057</v>
      </c>
      <c r="L636">
        <v>145.47999999999999</v>
      </c>
      <c r="M636">
        <v>143.72999999999999</v>
      </c>
      <c r="N636">
        <v>144.36000000000001</v>
      </c>
      <c r="O636">
        <v>137.59</v>
      </c>
      <c r="P636">
        <f t="shared" si="36"/>
        <v>1.5999999999999943</v>
      </c>
      <c r="Q636">
        <f t="shared" si="37"/>
        <v>0.15000000000000568</v>
      </c>
      <c r="R636">
        <f t="shared" si="38"/>
        <v>0.48000000000001819</v>
      </c>
      <c r="S636">
        <f t="shared" si="39"/>
        <v>6.289999999999992</v>
      </c>
    </row>
    <row r="637" spans="1:19" x14ac:dyDescent="0.25">
      <c r="A637" t="s">
        <v>202</v>
      </c>
      <c r="B637">
        <v>6</v>
      </c>
      <c r="C637">
        <v>124.59</v>
      </c>
      <c r="D637" t="s">
        <v>297</v>
      </c>
      <c r="E637" t="s">
        <v>298</v>
      </c>
      <c r="F637" t="s">
        <v>298</v>
      </c>
      <c r="G637" t="s">
        <v>298</v>
      </c>
      <c r="H637" t="s">
        <v>299</v>
      </c>
      <c r="I637" t="s">
        <v>300</v>
      </c>
      <c r="J637" s="2">
        <v>7.0000000000000007E-2</v>
      </c>
      <c r="K637">
        <v>70.937689183120085</v>
      </c>
      <c r="L637">
        <v>125.73</v>
      </c>
      <c r="M637">
        <v>124.36</v>
      </c>
      <c r="N637">
        <v>124.84</v>
      </c>
      <c r="O637">
        <v>119.28</v>
      </c>
      <c r="P637">
        <f t="shared" si="36"/>
        <v>1.1400000000000006</v>
      </c>
      <c r="Q637">
        <f t="shared" si="37"/>
        <v>0.23000000000000398</v>
      </c>
      <c r="R637">
        <f t="shared" si="38"/>
        <v>0.25</v>
      </c>
      <c r="S637">
        <f t="shared" si="39"/>
        <v>5.3100000000000023</v>
      </c>
    </row>
    <row r="638" spans="1:19" x14ac:dyDescent="0.25">
      <c r="A638" t="s">
        <v>202</v>
      </c>
      <c r="B638">
        <v>7</v>
      </c>
      <c r="C638">
        <v>170.23</v>
      </c>
      <c r="D638" t="s">
        <v>297</v>
      </c>
      <c r="E638" t="s">
        <v>298</v>
      </c>
      <c r="F638" t="s">
        <v>298</v>
      </c>
      <c r="G638" t="s">
        <v>298</v>
      </c>
      <c r="H638" t="s">
        <v>299</v>
      </c>
      <c r="I638" t="s">
        <v>298</v>
      </c>
      <c r="J638" s="2">
        <v>0.34</v>
      </c>
      <c r="K638">
        <v>32.910393617133593</v>
      </c>
      <c r="L638">
        <v>166.75</v>
      </c>
      <c r="M638">
        <v>164.6</v>
      </c>
      <c r="N638">
        <v>165.39</v>
      </c>
      <c r="O638">
        <v>157.31</v>
      </c>
      <c r="P638">
        <f t="shared" si="36"/>
        <v>3.4799999999999898</v>
      </c>
      <c r="Q638">
        <f t="shared" si="37"/>
        <v>5.6299999999999955</v>
      </c>
      <c r="R638">
        <f t="shared" si="38"/>
        <v>4.8400000000000034</v>
      </c>
      <c r="S638">
        <f t="shared" si="39"/>
        <v>12.919999999999987</v>
      </c>
    </row>
    <row r="639" spans="1:19" x14ac:dyDescent="0.25">
      <c r="A639" t="s">
        <v>202</v>
      </c>
      <c r="B639">
        <v>8</v>
      </c>
      <c r="C639">
        <v>81.099999999999994</v>
      </c>
      <c r="D639" t="s">
        <v>301</v>
      </c>
      <c r="E639" t="s">
        <v>298</v>
      </c>
      <c r="F639" t="s">
        <v>298</v>
      </c>
      <c r="G639" t="s">
        <v>298</v>
      </c>
      <c r="H639" t="s">
        <v>305</v>
      </c>
      <c r="I639" t="s">
        <v>298</v>
      </c>
      <c r="J639" s="2">
        <v>0.16</v>
      </c>
      <c r="K639">
        <v>112.58010749927929</v>
      </c>
      <c r="L639">
        <v>80.8</v>
      </c>
      <c r="M639">
        <v>80.290000000000006</v>
      </c>
      <c r="N639">
        <v>80.430000000000007</v>
      </c>
      <c r="O639">
        <v>77.64</v>
      </c>
      <c r="P639">
        <f t="shared" si="36"/>
        <v>0.29999999999999716</v>
      </c>
      <c r="Q639">
        <f t="shared" si="37"/>
        <v>0.80999999999998806</v>
      </c>
      <c r="R639">
        <f t="shared" si="38"/>
        <v>0.66999999999998749</v>
      </c>
      <c r="S639">
        <f t="shared" si="39"/>
        <v>3.4599999999999937</v>
      </c>
    </row>
    <row r="640" spans="1:19" x14ac:dyDescent="0.25">
      <c r="A640" t="s">
        <v>202</v>
      </c>
      <c r="B640">
        <v>9</v>
      </c>
      <c r="C640">
        <v>135.61000000000001</v>
      </c>
      <c r="D640" t="s">
        <v>297</v>
      </c>
      <c r="E640" t="s">
        <v>298</v>
      </c>
      <c r="F640" t="s">
        <v>298</v>
      </c>
      <c r="G640" t="s">
        <v>298</v>
      </c>
      <c r="H640" t="s">
        <v>299</v>
      </c>
      <c r="I640" t="s">
        <v>300</v>
      </c>
      <c r="J640" s="2">
        <v>0</v>
      </c>
      <c r="K640">
        <v>60.165050620415492</v>
      </c>
      <c r="L640">
        <v>137.35</v>
      </c>
      <c r="M640">
        <v>135.76</v>
      </c>
      <c r="N640">
        <v>136.32</v>
      </c>
      <c r="O640">
        <v>130.06</v>
      </c>
      <c r="P640">
        <f t="shared" si="36"/>
        <v>1.7399999999999807</v>
      </c>
      <c r="Q640">
        <f t="shared" si="37"/>
        <v>0.14999999999997726</v>
      </c>
      <c r="R640">
        <f t="shared" si="38"/>
        <v>0.70999999999997954</v>
      </c>
      <c r="S640">
        <f t="shared" si="39"/>
        <v>5.5500000000000114</v>
      </c>
    </row>
    <row r="641" spans="1:19" x14ac:dyDescent="0.25">
      <c r="A641" t="s">
        <v>202</v>
      </c>
      <c r="B641">
        <v>10</v>
      </c>
      <c r="C641">
        <v>127.89</v>
      </c>
      <c r="D641" t="s">
        <v>297</v>
      </c>
      <c r="E641" t="s">
        <v>298</v>
      </c>
      <c r="F641" t="s">
        <v>298</v>
      </c>
      <c r="G641" t="s">
        <v>298</v>
      </c>
      <c r="H641" t="s">
        <v>299</v>
      </c>
      <c r="I641" t="s">
        <v>300</v>
      </c>
      <c r="J641" s="2">
        <v>-0.05</v>
      </c>
      <c r="K641">
        <v>71.099991506660729</v>
      </c>
      <c r="L641">
        <v>125.55</v>
      </c>
      <c r="M641">
        <v>124.18</v>
      </c>
      <c r="N641">
        <v>124.66</v>
      </c>
      <c r="O641">
        <v>119.12</v>
      </c>
      <c r="P641">
        <f t="shared" si="36"/>
        <v>2.3400000000000034</v>
      </c>
      <c r="Q641">
        <f t="shared" si="37"/>
        <v>3.7099999999999937</v>
      </c>
      <c r="R641">
        <f t="shared" si="38"/>
        <v>3.230000000000004</v>
      </c>
      <c r="S641">
        <f t="shared" si="39"/>
        <v>8.769999999999996</v>
      </c>
    </row>
    <row r="642" spans="1:19" x14ac:dyDescent="0.25">
      <c r="A642" t="s">
        <v>202</v>
      </c>
      <c r="B642">
        <v>11</v>
      </c>
      <c r="C642">
        <v>128.75</v>
      </c>
      <c r="D642" t="s">
        <v>297</v>
      </c>
      <c r="E642" t="s">
        <v>298</v>
      </c>
      <c r="F642" t="s">
        <v>298</v>
      </c>
      <c r="G642" t="s">
        <v>298</v>
      </c>
      <c r="H642" t="s">
        <v>299</v>
      </c>
      <c r="I642" t="s">
        <v>300</v>
      </c>
      <c r="J642" s="2">
        <v>-0.06</v>
      </c>
      <c r="K642">
        <v>70.585172527351872</v>
      </c>
      <c r="L642">
        <v>126.11</v>
      </c>
      <c r="M642">
        <v>124.73</v>
      </c>
      <c r="N642">
        <v>125.21</v>
      </c>
      <c r="O642">
        <v>119.64</v>
      </c>
      <c r="P642">
        <f t="shared" si="36"/>
        <v>2.6400000000000006</v>
      </c>
      <c r="Q642">
        <f t="shared" si="37"/>
        <v>4.019999999999996</v>
      </c>
      <c r="R642">
        <f t="shared" si="38"/>
        <v>3.5400000000000063</v>
      </c>
      <c r="S642">
        <f t="shared" si="39"/>
        <v>9.11</v>
      </c>
    </row>
    <row r="643" spans="1:19" x14ac:dyDescent="0.25">
      <c r="A643" t="s">
        <v>202</v>
      </c>
      <c r="B643">
        <v>12</v>
      </c>
      <c r="C643">
        <v>129.51</v>
      </c>
      <c r="D643" t="s">
        <v>297</v>
      </c>
      <c r="E643" t="s">
        <v>298</v>
      </c>
      <c r="F643" t="s">
        <v>298</v>
      </c>
      <c r="G643" t="s">
        <v>298</v>
      </c>
      <c r="H643" t="s">
        <v>299</v>
      </c>
      <c r="I643" t="s">
        <v>300</v>
      </c>
      <c r="J643" s="2">
        <v>-0.06</v>
      </c>
      <c r="K643">
        <v>70.610229613265034</v>
      </c>
      <c r="L643">
        <v>126.08</v>
      </c>
      <c r="M643">
        <v>124.7</v>
      </c>
      <c r="N643">
        <v>125.19</v>
      </c>
      <c r="O643">
        <v>119.61</v>
      </c>
      <c r="P643">
        <f t="shared" ref="P643:P706" si="40">ABS(C643-L643)</f>
        <v>3.4299999999999926</v>
      </c>
      <c r="Q643">
        <f t="shared" ref="Q643:Q706" si="41">ABS(C643-M643)</f>
        <v>4.8099999999999881</v>
      </c>
      <c r="R643">
        <f t="shared" ref="R643:R706" si="42">ABS(C643-N643)</f>
        <v>4.3199999999999932</v>
      </c>
      <c r="S643">
        <f t="shared" ref="S643:S706" si="43">ABS(C643-O643)</f>
        <v>9.8999999999999915</v>
      </c>
    </row>
    <row r="644" spans="1:19" x14ac:dyDescent="0.25">
      <c r="A644" t="s">
        <v>202</v>
      </c>
      <c r="B644">
        <v>13</v>
      </c>
      <c r="C644">
        <v>128.75</v>
      </c>
      <c r="D644" t="s">
        <v>297</v>
      </c>
      <c r="E644" t="s">
        <v>298</v>
      </c>
      <c r="F644" t="s">
        <v>298</v>
      </c>
      <c r="G644" t="s">
        <v>298</v>
      </c>
      <c r="H644" t="s">
        <v>299</v>
      </c>
      <c r="I644" t="s">
        <v>300</v>
      </c>
      <c r="J644" s="2">
        <v>-0.06</v>
      </c>
      <c r="K644">
        <v>70.267596040993553</v>
      </c>
      <c r="L644">
        <v>126.45</v>
      </c>
      <c r="M644">
        <v>125.07</v>
      </c>
      <c r="N644">
        <v>125.55</v>
      </c>
      <c r="O644">
        <v>119.95</v>
      </c>
      <c r="P644">
        <f t="shared" si="40"/>
        <v>2.2999999999999972</v>
      </c>
      <c r="Q644">
        <f t="shared" si="41"/>
        <v>3.6800000000000068</v>
      </c>
      <c r="R644">
        <f t="shared" si="42"/>
        <v>3.2000000000000028</v>
      </c>
      <c r="S644">
        <f t="shared" si="43"/>
        <v>8.7999999999999972</v>
      </c>
    </row>
    <row r="645" spans="1:19" x14ac:dyDescent="0.25">
      <c r="A645" t="s">
        <v>202</v>
      </c>
      <c r="B645">
        <v>14</v>
      </c>
      <c r="C645">
        <v>127.89</v>
      </c>
      <c r="D645" t="s">
        <v>297</v>
      </c>
      <c r="E645" t="s">
        <v>298</v>
      </c>
      <c r="F645" t="s">
        <v>298</v>
      </c>
      <c r="G645" t="s">
        <v>298</v>
      </c>
      <c r="H645" t="s">
        <v>299</v>
      </c>
      <c r="I645" t="s">
        <v>300</v>
      </c>
      <c r="J645" s="2">
        <v>-0.05</v>
      </c>
      <c r="K645">
        <v>65.864553581905085</v>
      </c>
      <c r="L645">
        <v>131.19999999999999</v>
      </c>
      <c r="M645">
        <v>129.72999999999999</v>
      </c>
      <c r="N645">
        <v>130.25</v>
      </c>
      <c r="O645">
        <v>124.36</v>
      </c>
      <c r="P645">
        <f t="shared" si="40"/>
        <v>3.3099999999999881</v>
      </c>
      <c r="Q645">
        <f t="shared" si="41"/>
        <v>1.8399999999999892</v>
      </c>
      <c r="R645">
        <f t="shared" si="42"/>
        <v>2.3599999999999994</v>
      </c>
      <c r="S645">
        <f t="shared" si="43"/>
        <v>3.5300000000000011</v>
      </c>
    </row>
    <row r="646" spans="1:19" x14ac:dyDescent="0.25">
      <c r="A646" t="s">
        <v>202</v>
      </c>
      <c r="B646">
        <v>15</v>
      </c>
      <c r="C646">
        <v>22.32</v>
      </c>
      <c r="D646" t="s">
        <v>301</v>
      </c>
      <c r="E646" t="s">
        <v>298</v>
      </c>
      <c r="F646" t="s">
        <v>298</v>
      </c>
      <c r="G646" t="s">
        <v>298</v>
      </c>
      <c r="H646" t="s">
        <v>299</v>
      </c>
      <c r="I646" t="s">
        <v>298</v>
      </c>
      <c r="J646" s="2">
        <v>-0.05</v>
      </c>
      <c r="K646">
        <v>166.9403665276667</v>
      </c>
      <c r="L646">
        <v>22.15</v>
      </c>
      <c r="M646">
        <v>22.76</v>
      </c>
      <c r="N646">
        <v>22.47</v>
      </c>
      <c r="O646">
        <v>23.28</v>
      </c>
      <c r="P646">
        <f t="shared" si="40"/>
        <v>0.17000000000000171</v>
      </c>
      <c r="Q646">
        <f t="shared" si="41"/>
        <v>0.44000000000000128</v>
      </c>
      <c r="R646">
        <f t="shared" si="42"/>
        <v>0.14999999999999858</v>
      </c>
      <c r="S646">
        <f t="shared" si="43"/>
        <v>0.96000000000000085</v>
      </c>
    </row>
    <row r="647" spans="1:19" x14ac:dyDescent="0.25">
      <c r="A647" t="s">
        <v>202</v>
      </c>
      <c r="B647">
        <v>16</v>
      </c>
      <c r="C647">
        <v>22.02</v>
      </c>
      <c r="D647" t="s">
        <v>301</v>
      </c>
      <c r="E647" t="s">
        <v>298</v>
      </c>
      <c r="F647" t="s">
        <v>298</v>
      </c>
      <c r="G647" t="s">
        <v>298</v>
      </c>
      <c r="H647" t="s">
        <v>299</v>
      </c>
      <c r="I647" t="s">
        <v>298</v>
      </c>
      <c r="J647" s="2">
        <v>-0.05</v>
      </c>
      <c r="K647">
        <v>167.11598373706471</v>
      </c>
      <c r="L647">
        <v>21.96</v>
      </c>
      <c r="M647">
        <v>22.57</v>
      </c>
      <c r="N647">
        <v>22.28</v>
      </c>
      <c r="O647">
        <v>23.11</v>
      </c>
      <c r="P647">
        <f t="shared" si="40"/>
        <v>5.9999999999998721E-2</v>
      </c>
      <c r="Q647">
        <f t="shared" si="41"/>
        <v>0.55000000000000071</v>
      </c>
      <c r="R647">
        <f t="shared" si="42"/>
        <v>0.26000000000000156</v>
      </c>
      <c r="S647">
        <f t="shared" si="43"/>
        <v>1.0899999999999999</v>
      </c>
    </row>
    <row r="648" spans="1:19" x14ac:dyDescent="0.25">
      <c r="A648" t="s">
        <v>202</v>
      </c>
      <c r="B648">
        <v>17</v>
      </c>
      <c r="C648">
        <v>24.87</v>
      </c>
      <c r="D648" t="s">
        <v>301</v>
      </c>
      <c r="E648" t="s">
        <v>298</v>
      </c>
      <c r="F648" t="s">
        <v>298</v>
      </c>
      <c r="G648" t="s">
        <v>298</v>
      </c>
      <c r="H648" t="s">
        <v>299</v>
      </c>
      <c r="I648" t="s">
        <v>298</v>
      </c>
      <c r="J648" s="2">
        <v>-0.03</v>
      </c>
      <c r="K648">
        <v>164.3574051918111</v>
      </c>
      <c r="L648">
        <v>24.94</v>
      </c>
      <c r="M648">
        <v>25.49</v>
      </c>
      <c r="N648">
        <v>25.22</v>
      </c>
      <c r="O648">
        <v>25.86</v>
      </c>
      <c r="P648">
        <f t="shared" si="40"/>
        <v>7.0000000000000284E-2</v>
      </c>
      <c r="Q648">
        <f t="shared" si="41"/>
        <v>0.61999999999999744</v>
      </c>
      <c r="R648">
        <f t="shared" si="42"/>
        <v>0.34999999999999787</v>
      </c>
      <c r="S648">
        <f t="shared" si="43"/>
        <v>0.98999999999999844</v>
      </c>
    </row>
    <row r="649" spans="1:19" x14ac:dyDescent="0.25">
      <c r="A649" t="s">
        <v>202</v>
      </c>
      <c r="B649">
        <v>18</v>
      </c>
      <c r="C649">
        <v>29.47</v>
      </c>
      <c r="D649" t="s">
        <v>301</v>
      </c>
      <c r="E649" t="s">
        <v>298</v>
      </c>
      <c r="F649" t="s">
        <v>298</v>
      </c>
      <c r="G649" t="s">
        <v>298</v>
      </c>
      <c r="H649" t="s">
        <v>299</v>
      </c>
      <c r="I649" t="s">
        <v>298</v>
      </c>
      <c r="J649" s="2">
        <v>-0.03</v>
      </c>
      <c r="K649">
        <v>159.69302940843619</v>
      </c>
      <c r="L649">
        <v>29.97</v>
      </c>
      <c r="M649">
        <v>30.43</v>
      </c>
      <c r="N649">
        <v>30.2</v>
      </c>
      <c r="O649">
        <v>30.53</v>
      </c>
      <c r="P649">
        <f t="shared" si="40"/>
        <v>0.5</v>
      </c>
      <c r="Q649">
        <f t="shared" si="41"/>
        <v>0.96000000000000085</v>
      </c>
      <c r="R649">
        <f t="shared" si="42"/>
        <v>0.73000000000000043</v>
      </c>
      <c r="S649">
        <f t="shared" si="43"/>
        <v>1.0600000000000023</v>
      </c>
    </row>
    <row r="650" spans="1:19" x14ac:dyDescent="0.25">
      <c r="A650" t="s">
        <v>202</v>
      </c>
      <c r="B650">
        <v>19</v>
      </c>
      <c r="C650">
        <v>155.44</v>
      </c>
      <c r="D650" t="s">
        <v>297</v>
      </c>
      <c r="E650" t="s">
        <v>298</v>
      </c>
      <c r="F650" t="s">
        <v>298</v>
      </c>
      <c r="G650" t="s">
        <v>298</v>
      </c>
      <c r="H650" t="s">
        <v>299</v>
      </c>
      <c r="I650" t="s">
        <v>298</v>
      </c>
      <c r="J650" s="2">
        <v>0.41</v>
      </c>
      <c r="K650">
        <v>49.046601071295463</v>
      </c>
      <c r="L650">
        <v>149.34</v>
      </c>
      <c r="M650">
        <v>147.52000000000001</v>
      </c>
      <c r="N650">
        <v>148.18</v>
      </c>
      <c r="O650">
        <v>141.18</v>
      </c>
      <c r="P650">
        <f t="shared" si="40"/>
        <v>6.0999999999999943</v>
      </c>
      <c r="Q650">
        <f t="shared" si="41"/>
        <v>7.9199999999999875</v>
      </c>
      <c r="R650">
        <f t="shared" si="42"/>
        <v>7.2599999999999909</v>
      </c>
      <c r="S650">
        <f t="shared" si="43"/>
        <v>14.259999999999991</v>
      </c>
    </row>
    <row r="651" spans="1:19" x14ac:dyDescent="0.25">
      <c r="A651" t="s">
        <v>202</v>
      </c>
      <c r="B651">
        <v>20</v>
      </c>
      <c r="C651">
        <v>62.35</v>
      </c>
      <c r="D651" t="s">
        <v>301</v>
      </c>
      <c r="E651" t="s">
        <v>298</v>
      </c>
      <c r="F651" t="s">
        <v>298</v>
      </c>
      <c r="G651" t="s">
        <v>298</v>
      </c>
      <c r="H651" t="s">
        <v>299</v>
      </c>
      <c r="I651" t="s">
        <v>298</v>
      </c>
      <c r="J651" s="2">
        <v>0.11</v>
      </c>
      <c r="K651">
        <v>131.64256341908981</v>
      </c>
      <c r="L651">
        <v>60.23</v>
      </c>
      <c r="M651">
        <v>60.11</v>
      </c>
      <c r="N651">
        <v>60.11</v>
      </c>
      <c r="O651">
        <v>58.58</v>
      </c>
      <c r="P651">
        <f t="shared" si="40"/>
        <v>2.1200000000000045</v>
      </c>
      <c r="Q651">
        <f t="shared" si="41"/>
        <v>2.240000000000002</v>
      </c>
      <c r="R651">
        <f t="shared" si="42"/>
        <v>2.240000000000002</v>
      </c>
      <c r="S651">
        <f t="shared" si="43"/>
        <v>3.7700000000000031</v>
      </c>
    </row>
    <row r="652" spans="1:19" x14ac:dyDescent="0.25">
      <c r="A652" t="s">
        <v>202</v>
      </c>
      <c r="B652">
        <v>21</v>
      </c>
      <c r="C652">
        <v>46.71</v>
      </c>
      <c r="D652" t="s">
        <v>301</v>
      </c>
      <c r="E652" t="s">
        <v>298</v>
      </c>
      <c r="F652" t="s">
        <v>298</v>
      </c>
      <c r="G652" t="s">
        <v>298</v>
      </c>
      <c r="H652" t="s">
        <v>299</v>
      </c>
      <c r="I652" t="s">
        <v>298</v>
      </c>
      <c r="J652" s="2">
        <v>0.06</v>
      </c>
      <c r="K652">
        <v>144.71682108767621</v>
      </c>
      <c r="L652">
        <v>46.13</v>
      </c>
      <c r="M652">
        <v>46.27</v>
      </c>
      <c r="N652">
        <v>46.16</v>
      </c>
      <c r="O652">
        <v>45.5</v>
      </c>
      <c r="P652">
        <f t="shared" si="40"/>
        <v>0.57999999999999829</v>
      </c>
      <c r="Q652">
        <f t="shared" si="41"/>
        <v>0.43999999999999773</v>
      </c>
      <c r="R652">
        <f t="shared" si="42"/>
        <v>0.55000000000000426</v>
      </c>
      <c r="S652">
        <f t="shared" si="43"/>
        <v>1.2100000000000009</v>
      </c>
    </row>
    <row r="653" spans="1:19" x14ac:dyDescent="0.25">
      <c r="A653" t="s">
        <v>205</v>
      </c>
      <c r="B653">
        <v>1</v>
      </c>
      <c r="C653">
        <v>153.69999999999999</v>
      </c>
      <c r="D653" t="s">
        <v>297</v>
      </c>
      <c r="E653" t="s">
        <v>298</v>
      </c>
      <c r="F653" t="s">
        <v>298</v>
      </c>
      <c r="G653" t="s">
        <v>298</v>
      </c>
      <c r="H653" t="s">
        <v>299</v>
      </c>
      <c r="I653" t="s">
        <v>300</v>
      </c>
      <c r="J653" s="2">
        <v>0.11</v>
      </c>
      <c r="K653">
        <v>47.887137770729062</v>
      </c>
      <c r="L653">
        <v>150.6</v>
      </c>
      <c r="M653">
        <v>148.75</v>
      </c>
      <c r="N653">
        <v>149.41999999999999</v>
      </c>
      <c r="O653">
        <v>142.33000000000001</v>
      </c>
      <c r="P653">
        <f t="shared" si="40"/>
        <v>3.0999999999999943</v>
      </c>
      <c r="Q653">
        <f t="shared" si="41"/>
        <v>4.9499999999999886</v>
      </c>
      <c r="R653">
        <f t="shared" si="42"/>
        <v>4.2800000000000011</v>
      </c>
      <c r="S653">
        <f t="shared" si="43"/>
        <v>11.369999999999976</v>
      </c>
    </row>
    <row r="654" spans="1:19" x14ac:dyDescent="0.25">
      <c r="A654" t="s">
        <v>205</v>
      </c>
      <c r="B654">
        <v>2</v>
      </c>
      <c r="C654">
        <v>135.9</v>
      </c>
      <c r="D654" t="s">
        <v>297</v>
      </c>
      <c r="E654" t="s">
        <v>298</v>
      </c>
      <c r="F654" t="s">
        <v>298</v>
      </c>
      <c r="G654" t="s">
        <v>298</v>
      </c>
      <c r="H654" t="s">
        <v>299</v>
      </c>
      <c r="I654" t="s">
        <v>300</v>
      </c>
      <c r="J654" s="2">
        <v>7.0000000000000007E-2</v>
      </c>
      <c r="K654">
        <v>63.181403847716894</v>
      </c>
      <c r="L654">
        <v>134.1</v>
      </c>
      <c r="M654">
        <v>132.56</v>
      </c>
      <c r="N654">
        <v>133.11000000000001</v>
      </c>
      <c r="O654">
        <v>127.04</v>
      </c>
      <c r="P654">
        <f t="shared" si="40"/>
        <v>1.8000000000000114</v>
      </c>
      <c r="Q654">
        <f t="shared" si="41"/>
        <v>3.3400000000000034</v>
      </c>
      <c r="R654">
        <f t="shared" si="42"/>
        <v>2.789999999999992</v>
      </c>
      <c r="S654">
        <f t="shared" si="43"/>
        <v>8.86</v>
      </c>
    </row>
    <row r="655" spans="1:19" x14ac:dyDescent="0.25">
      <c r="A655" t="s">
        <v>205</v>
      </c>
      <c r="B655">
        <v>3</v>
      </c>
      <c r="C655">
        <v>142.19999999999999</v>
      </c>
      <c r="D655" t="s">
        <v>297</v>
      </c>
      <c r="E655" t="s">
        <v>298</v>
      </c>
      <c r="F655" t="s">
        <v>298</v>
      </c>
      <c r="G655" t="s">
        <v>298</v>
      </c>
      <c r="H655" t="s">
        <v>299</v>
      </c>
      <c r="I655" t="s">
        <v>300</v>
      </c>
      <c r="J655" s="2">
        <v>0.09</v>
      </c>
      <c r="K655">
        <v>55.754433107919077</v>
      </c>
      <c r="L655">
        <v>142.11000000000001</v>
      </c>
      <c r="M655">
        <v>140.41999999999999</v>
      </c>
      <c r="N655">
        <v>141.03</v>
      </c>
      <c r="O655">
        <v>134.47</v>
      </c>
      <c r="P655">
        <f t="shared" si="40"/>
        <v>8.9999999999974989E-2</v>
      </c>
      <c r="Q655">
        <f t="shared" si="41"/>
        <v>1.7800000000000011</v>
      </c>
      <c r="R655">
        <f t="shared" si="42"/>
        <v>1.1699999999999875</v>
      </c>
      <c r="S655">
        <f t="shared" si="43"/>
        <v>7.7299999999999898</v>
      </c>
    </row>
    <row r="656" spans="1:19" x14ac:dyDescent="0.25">
      <c r="A656" t="s">
        <v>205</v>
      </c>
      <c r="B656">
        <v>4</v>
      </c>
      <c r="C656">
        <v>118.5</v>
      </c>
      <c r="D656" t="s">
        <v>297</v>
      </c>
      <c r="E656" t="s">
        <v>298</v>
      </c>
      <c r="F656" t="s">
        <v>298</v>
      </c>
      <c r="G656" t="s">
        <v>298</v>
      </c>
      <c r="H656" t="s">
        <v>299</v>
      </c>
      <c r="I656" t="s">
        <v>300</v>
      </c>
      <c r="J656" s="2">
        <v>-0.03</v>
      </c>
      <c r="K656">
        <v>76.941775451382611</v>
      </c>
      <c r="L656">
        <v>119.25</v>
      </c>
      <c r="M656">
        <v>118</v>
      </c>
      <c r="N656">
        <v>118.43</v>
      </c>
      <c r="O656">
        <v>113.28</v>
      </c>
      <c r="P656">
        <f t="shared" si="40"/>
        <v>0.75</v>
      </c>
      <c r="Q656">
        <f t="shared" si="41"/>
        <v>0.5</v>
      </c>
      <c r="R656">
        <f t="shared" si="42"/>
        <v>6.9999999999993179E-2</v>
      </c>
      <c r="S656">
        <f t="shared" si="43"/>
        <v>5.2199999999999989</v>
      </c>
    </row>
    <row r="657" spans="1:19" x14ac:dyDescent="0.25">
      <c r="A657" t="s">
        <v>205</v>
      </c>
      <c r="B657">
        <v>5</v>
      </c>
      <c r="C657">
        <v>121.6</v>
      </c>
      <c r="D657" t="s">
        <v>297</v>
      </c>
      <c r="E657" t="s">
        <v>298</v>
      </c>
      <c r="F657" t="s">
        <v>298</v>
      </c>
      <c r="G657" t="s">
        <v>298</v>
      </c>
      <c r="H657" t="s">
        <v>299</v>
      </c>
      <c r="I657" t="s">
        <v>300</v>
      </c>
      <c r="J657" s="2">
        <v>-0.06</v>
      </c>
      <c r="K657">
        <v>76.647680280124689</v>
      </c>
      <c r="L657">
        <v>119.57</v>
      </c>
      <c r="M657">
        <v>118.31</v>
      </c>
      <c r="N657">
        <v>118.75</v>
      </c>
      <c r="O657">
        <v>113.57</v>
      </c>
      <c r="P657">
        <f t="shared" si="40"/>
        <v>2.0300000000000011</v>
      </c>
      <c r="Q657">
        <f t="shared" si="41"/>
        <v>3.289999999999992</v>
      </c>
      <c r="R657">
        <f t="shared" si="42"/>
        <v>2.8499999999999943</v>
      </c>
      <c r="S657">
        <f t="shared" si="43"/>
        <v>8.0300000000000011</v>
      </c>
    </row>
    <row r="658" spans="1:19" x14ac:dyDescent="0.25">
      <c r="A658" t="s">
        <v>205</v>
      </c>
      <c r="B658">
        <v>6</v>
      </c>
      <c r="C658">
        <v>121.3</v>
      </c>
      <c r="D658" t="s">
        <v>297</v>
      </c>
      <c r="E658" t="s">
        <v>298</v>
      </c>
      <c r="F658" t="s">
        <v>298</v>
      </c>
      <c r="G658" t="s">
        <v>298</v>
      </c>
      <c r="H658" t="s">
        <v>299</v>
      </c>
      <c r="I658" t="s">
        <v>300</v>
      </c>
      <c r="J658" s="2">
        <v>-0.06</v>
      </c>
      <c r="K658">
        <v>76.013755099282704</v>
      </c>
      <c r="L658">
        <v>120.25</v>
      </c>
      <c r="M658">
        <v>118.98</v>
      </c>
      <c r="N658">
        <v>119.42</v>
      </c>
      <c r="O658">
        <v>114.21</v>
      </c>
      <c r="P658">
        <f t="shared" si="40"/>
        <v>1.0499999999999972</v>
      </c>
      <c r="Q658">
        <f t="shared" si="41"/>
        <v>2.3199999999999932</v>
      </c>
      <c r="R658">
        <f t="shared" si="42"/>
        <v>1.8799999999999955</v>
      </c>
      <c r="S658">
        <f t="shared" si="43"/>
        <v>7.0900000000000034</v>
      </c>
    </row>
    <row r="659" spans="1:19" x14ac:dyDescent="0.25">
      <c r="A659" t="s">
        <v>205</v>
      </c>
      <c r="B659">
        <v>7</v>
      </c>
      <c r="C659">
        <v>109.9</v>
      </c>
      <c r="D659" t="s">
        <v>297</v>
      </c>
      <c r="E659" t="s">
        <v>298</v>
      </c>
      <c r="F659" t="s">
        <v>298</v>
      </c>
      <c r="G659" t="s">
        <v>298</v>
      </c>
      <c r="H659" t="s">
        <v>299</v>
      </c>
      <c r="I659" t="s">
        <v>300</v>
      </c>
      <c r="J659" s="2">
        <v>-0.04</v>
      </c>
      <c r="K659">
        <v>89.947625347685971</v>
      </c>
      <c r="L659">
        <v>105.22</v>
      </c>
      <c r="M659">
        <v>104.24</v>
      </c>
      <c r="N659">
        <v>104.57</v>
      </c>
      <c r="O659">
        <v>100.27</v>
      </c>
      <c r="P659">
        <f t="shared" si="40"/>
        <v>4.6800000000000068</v>
      </c>
      <c r="Q659">
        <f t="shared" si="41"/>
        <v>5.6600000000000108</v>
      </c>
      <c r="R659">
        <f t="shared" si="42"/>
        <v>5.3300000000000125</v>
      </c>
      <c r="S659">
        <f t="shared" si="43"/>
        <v>9.6300000000000097</v>
      </c>
    </row>
    <row r="660" spans="1:19" x14ac:dyDescent="0.25">
      <c r="A660" t="s">
        <v>205</v>
      </c>
      <c r="B660">
        <v>8</v>
      </c>
      <c r="C660">
        <v>33</v>
      </c>
      <c r="D660" t="s">
        <v>301</v>
      </c>
      <c r="E660" t="s">
        <v>298</v>
      </c>
      <c r="F660" t="s">
        <v>298</v>
      </c>
      <c r="G660" t="s">
        <v>298</v>
      </c>
      <c r="H660" t="s">
        <v>299</v>
      </c>
      <c r="I660" t="s">
        <v>298</v>
      </c>
      <c r="J660" s="2">
        <v>0.03</v>
      </c>
      <c r="K660">
        <v>154.5448385720687</v>
      </c>
      <c r="L660">
        <v>35.53</v>
      </c>
      <c r="M660">
        <v>35.869999999999997</v>
      </c>
      <c r="N660">
        <v>35.68</v>
      </c>
      <c r="O660">
        <v>35.68</v>
      </c>
      <c r="P660">
        <f t="shared" si="40"/>
        <v>2.5300000000000011</v>
      </c>
      <c r="Q660">
        <f t="shared" si="41"/>
        <v>2.8699999999999974</v>
      </c>
      <c r="R660">
        <f t="shared" si="42"/>
        <v>2.6799999999999997</v>
      </c>
      <c r="S660">
        <f t="shared" si="43"/>
        <v>2.6799999999999997</v>
      </c>
    </row>
    <row r="661" spans="1:19" x14ac:dyDescent="0.25">
      <c r="A661" t="s">
        <v>205</v>
      </c>
      <c r="B661">
        <v>9</v>
      </c>
      <c r="C661">
        <v>136.9</v>
      </c>
      <c r="D661" t="s">
        <v>297</v>
      </c>
      <c r="E661" t="s">
        <v>298</v>
      </c>
      <c r="F661" t="s">
        <v>298</v>
      </c>
      <c r="G661" t="s">
        <v>298</v>
      </c>
      <c r="H661" t="s">
        <v>299</v>
      </c>
      <c r="I661" t="s">
        <v>300</v>
      </c>
      <c r="J661" s="2">
        <v>-0.04</v>
      </c>
      <c r="K661">
        <v>59.996074897056758</v>
      </c>
      <c r="L661">
        <v>137.53</v>
      </c>
      <c r="M661">
        <v>135.94</v>
      </c>
      <c r="N661">
        <v>136.5</v>
      </c>
      <c r="O661">
        <v>130.22999999999999</v>
      </c>
      <c r="P661">
        <f t="shared" si="40"/>
        <v>0.62999999999999545</v>
      </c>
      <c r="Q661">
        <f t="shared" si="41"/>
        <v>0.96000000000000796</v>
      </c>
      <c r="R661">
        <f t="shared" si="42"/>
        <v>0.40000000000000568</v>
      </c>
      <c r="S661">
        <f t="shared" si="43"/>
        <v>6.6700000000000159</v>
      </c>
    </row>
    <row r="662" spans="1:19" x14ac:dyDescent="0.25">
      <c r="A662" t="s">
        <v>205</v>
      </c>
      <c r="B662">
        <v>10</v>
      </c>
      <c r="C662">
        <v>128.6</v>
      </c>
      <c r="D662" t="s">
        <v>297</v>
      </c>
      <c r="E662" t="s">
        <v>298</v>
      </c>
      <c r="F662" t="s">
        <v>298</v>
      </c>
      <c r="G662" t="s">
        <v>298</v>
      </c>
      <c r="H662" t="s">
        <v>299</v>
      </c>
      <c r="I662" t="s">
        <v>300</v>
      </c>
      <c r="J662" s="2">
        <v>-0.06</v>
      </c>
      <c r="K662">
        <v>70.206580931113493</v>
      </c>
      <c r="L662">
        <v>126.52</v>
      </c>
      <c r="M662">
        <v>125.13</v>
      </c>
      <c r="N662">
        <v>125.62</v>
      </c>
      <c r="O662">
        <v>120.02</v>
      </c>
      <c r="P662">
        <f t="shared" si="40"/>
        <v>2.0799999999999983</v>
      </c>
      <c r="Q662">
        <f t="shared" si="41"/>
        <v>3.4699999999999989</v>
      </c>
      <c r="R662">
        <f t="shared" si="42"/>
        <v>2.9799999999999898</v>
      </c>
      <c r="S662">
        <f t="shared" si="43"/>
        <v>8.5799999999999983</v>
      </c>
    </row>
    <row r="663" spans="1:19" x14ac:dyDescent="0.25">
      <c r="A663" t="s">
        <v>205</v>
      </c>
      <c r="B663">
        <v>11</v>
      </c>
      <c r="C663">
        <v>128.69999999999999</v>
      </c>
      <c r="D663" t="s">
        <v>297</v>
      </c>
      <c r="E663" t="s">
        <v>298</v>
      </c>
      <c r="F663" t="s">
        <v>298</v>
      </c>
      <c r="G663" t="s">
        <v>298</v>
      </c>
      <c r="H663" t="s">
        <v>299</v>
      </c>
      <c r="I663" t="s">
        <v>300</v>
      </c>
      <c r="J663" s="2">
        <v>-0.06</v>
      </c>
      <c r="K663">
        <v>70.231979823999509</v>
      </c>
      <c r="L663">
        <v>126.49</v>
      </c>
      <c r="M663">
        <v>125.1</v>
      </c>
      <c r="N663">
        <v>125.59</v>
      </c>
      <c r="O663">
        <v>119.99</v>
      </c>
      <c r="P663">
        <f t="shared" si="40"/>
        <v>2.2099999999999937</v>
      </c>
      <c r="Q663">
        <f t="shared" si="41"/>
        <v>3.5999999999999943</v>
      </c>
      <c r="R663">
        <f t="shared" si="42"/>
        <v>3.1099999999999852</v>
      </c>
      <c r="S663">
        <f t="shared" si="43"/>
        <v>8.7099999999999937</v>
      </c>
    </row>
    <row r="664" spans="1:19" x14ac:dyDescent="0.25">
      <c r="A664" t="s">
        <v>205</v>
      </c>
      <c r="B664">
        <v>12</v>
      </c>
      <c r="C664">
        <v>126.5</v>
      </c>
      <c r="D664" t="s">
        <v>297</v>
      </c>
      <c r="E664" t="s">
        <v>298</v>
      </c>
      <c r="F664" t="s">
        <v>298</v>
      </c>
      <c r="G664" t="s">
        <v>298</v>
      </c>
      <c r="H664" t="s">
        <v>299</v>
      </c>
      <c r="I664" t="s">
        <v>300</v>
      </c>
      <c r="J664" s="2">
        <v>-0.06</v>
      </c>
      <c r="K664">
        <v>72.290707245374207</v>
      </c>
      <c r="L664">
        <v>124.27</v>
      </c>
      <c r="M664">
        <v>122.92</v>
      </c>
      <c r="N664">
        <v>123.39</v>
      </c>
      <c r="O664">
        <v>117.93</v>
      </c>
      <c r="P664">
        <f t="shared" si="40"/>
        <v>2.230000000000004</v>
      </c>
      <c r="Q664">
        <f t="shared" si="41"/>
        <v>3.5799999999999983</v>
      </c>
      <c r="R664">
        <f t="shared" si="42"/>
        <v>3.1099999999999994</v>
      </c>
      <c r="S664">
        <f t="shared" si="43"/>
        <v>8.5699999999999932</v>
      </c>
    </row>
    <row r="665" spans="1:19" x14ac:dyDescent="0.25">
      <c r="A665" t="s">
        <v>205</v>
      </c>
      <c r="B665">
        <v>13</v>
      </c>
      <c r="C665">
        <v>128.69999999999999</v>
      </c>
      <c r="D665" t="s">
        <v>297</v>
      </c>
      <c r="E665" t="s">
        <v>298</v>
      </c>
      <c r="F665" t="s">
        <v>298</v>
      </c>
      <c r="G665" t="s">
        <v>298</v>
      </c>
      <c r="H665" t="s">
        <v>299</v>
      </c>
      <c r="I665" t="s">
        <v>300</v>
      </c>
      <c r="J665" s="2">
        <v>-0.06</v>
      </c>
      <c r="K665">
        <v>69.51686495139036</v>
      </c>
      <c r="L665">
        <v>127.26</v>
      </c>
      <c r="M665">
        <v>125.86</v>
      </c>
      <c r="N665">
        <v>126.35</v>
      </c>
      <c r="O665">
        <v>120.7</v>
      </c>
      <c r="P665">
        <f t="shared" si="40"/>
        <v>1.4399999999999835</v>
      </c>
      <c r="Q665">
        <f t="shared" si="41"/>
        <v>2.8399999999999892</v>
      </c>
      <c r="R665">
        <f t="shared" si="42"/>
        <v>2.3499999999999943</v>
      </c>
      <c r="S665">
        <f t="shared" si="43"/>
        <v>7.9999999999999858</v>
      </c>
    </row>
    <row r="666" spans="1:19" x14ac:dyDescent="0.25">
      <c r="A666" t="s">
        <v>205</v>
      </c>
      <c r="B666">
        <v>14</v>
      </c>
      <c r="C666">
        <v>128.6</v>
      </c>
      <c r="D666" t="s">
        <v>297</v>
      </c>
      <c r="E666" t="s">
        <v>298</v>
      </c>
      <c r="F666" t="s">
        <v>298</v>
      </c>
      <c r="G666" t="s">
        <v>298</v>
      </c>
      <c r="H666" t="s">
        <v>299</v>
      </c>
      <c r="I666" t="s">
        <v>300</v>
      </c>
      <c r="J666" s="2">
        <v>-0.06</v>
      </c>
      <c r="K666">
        <v>69.964077938223127</v>
      </c>
      <c r="L666">
        <v>126.78</v>
      </c>
      <c r="M666">
        <v>125.39</v>
      </c>
      <c r="N666">
        <v>125.88</v>
      </c>
      <c r="O666">
        <v>120.26</v>
      </c>
      <c r="P666">
        <f t="shared" si="40"/>
        <v>1.8199999999999932</v>
      </c>
      <c r="Q666">
        <f t="shared" si="41"/>
        <v>3.2099999999999937</v>
      </c>
      <c r="R666">
        <f t="shared" si="42"/>
        <v>2.7199999999999989</v>
      </c>
      <c r="S666">
        <f t="shared" si="43"/>
        <v>8.3399999999999892</v>
      </c>
    </row>
    <row r="667" spans="1:19" x14ac:dyDescent="0.25">
      <c r="A667" t="s">
        <v>205</v>
      </c>
      <c r="B667">
        <v>15</v>
      </c>
      <c r="C667">
        <v>29.8</v>
      </c>
      <c r="D667" t="s">
        <v>301</v>
      </c>
      <c r="E667" t="s">
        <v>298</v>
      </c>
      <c r="F667" t="s">
        <v>298</v>
      </c>
      <c r="G667" t="s">
        <v>298</v>
      </c>
      <c r="H667" t="s">
        <v>299</v>
      </c>
      <c r="I667" t="s">
        <v>298</v>
      </c>
      <c r="J667" s="2">
        <v>0.01</v>
      </c>
      <c r="K667">
        <v>160.79025738965041</v>
      </c>
      <c r="L667">
        <v>28.79</v>
      </c>
      <c r="M667">
        <v>29.26</v>
      </c>
      <c r="N667">
        <v>29.03</v>
      </c>
      <c r="O667">
        <v>29.43</v>
      </c>
      <c r="P667">
        <f t="shared" si="40"/>
        <v>1.0100000000000016</v>
      </c>
      <c r="Q667">
        <f t="shared" si="41"/>
        <v>0.53999999999999915</v>
      </c>
      <c r="R667">
        <f t="shared" si="42"/>
        <v>0.76999999999999957</v>
      </c>
      <c r="S667">
        <f t="shared" si="43"/>
        <v>0.37000000000000099</v>
      </c>
    </row>
    <row r="668" spans="1:19" x14ac:dyDescent="0.25">
      <c r="A668" t="s">
        <v>209</v>
      </c>
      <c r="B668">
        <v>1</v>
      </c>
      <c r="C668">
        <v>160.80000000000001</v>
      </c>
      <c r="D668" t="s">
        <v>297</v>
      </c>
      <c r="E668" t="s">
        <v>298</v>
      </c>
      <c r="F668" t="s">
        <v>298</v>
      </c>
      <c r="G668" t="s">
        <v>298</v>
      </c>
      <c r="H668" t="s">
        <v>299</v>
      </c>
      <c r="I668" t="s">
        <v>300</v>
      </c>
      <c r="J668" s="2">
        <v>0.12</v>
      </c>
      <c r="K668">
        <v>42.052534200857451</v>
      </c>
      <c r="L668">
        <v>156.88999999999999</v>
      </c>
      <c r="M668">
        <v>154.93</v>
      </c>
      <c r="N668">
        <v>155.63999999999999</v>
      </c>
      <c r="O668">
        <v>148.16999999999999</v>
      </c>
      <c r="P668">
        <f t="shared" si="40"/>
        <v>3.910000000000025</v>
      </c>
      <c r="Q668">
        <f t="shared" si="41"/>
        <v>5.8700000000000045</v>
      </c>
      <c r="R668">
        <f t="shared" si="42"/>
        <v>5.160000000000025</v>
      </c>
      <c r="S668">
        <f t="shared" si="43"/>
        <v>12.630000000000024</v>
      </c>
    </row>
    <row r="669" spans="1:19" x14ac:dyDescent="0.25">
      <c r="A669" t="s">
        <v>209</v>
      </c>
      <c r="B669">
        <v>2</v>
      </c>
      <c r="C669">
        <v>125.7</v>
      </c>
      <c r="D669" t="s">
        <v>297</v>
      </c>
      <c r="E669" t="s">
        <v>298</v>
      </c>
      <c r="F669" t="s">
        <v>298</v>
      </c>
      <c r="G669" t="s">
        <v>298</v>
      </c>
      <c r="H669" t="s">
        <v>299</v>
      </c>
      <c r="I669" t="s">
        <v>300</v>
      </c>
      <c r="J669" s="2">
        <v>-0.02</v>
      </c>
      <c r="K669">
        <v>73.250879013886177</v>
      </c>
      <c r="L669">
        <v>123.23</v>
      </c>
      <c r="M669">
        <v>121.91</v>
      </c>
      <c r="N669">
        <v>122.37</v>
      </c>
      <c r="O669">
        <v>116.97</v>
      </c>
      <c r="P669">
        <f t="shared" si="40"/>
        <v>2.4699999999999989</v>
      </c>
      <c r="Q669">
        <f t="shared" si="41"/>
        <v>3.7900000000000063</v>
      </c>
      <c r="R669">
        <f t="shared" si="42"/>
        <v>3.3299999999999983</v>
      </c>
      <c r="S669">
        <f t="shared" si="43"/>
        <v>8.730000000000004</v>
      </c>
    </row>
    <row r="670" spans="1:19" x14ac:dyDescent="0.25">
      <c r="A670" t="s">
        <v>209</v>
      </c>
      <c r="B670">
        <v>3</v>
      </c>
      <c r="C670">
        <v>130</v>
      </c>
      <c r="D670" t="s">
        <v>297</v>
      </c>
      <c r="E670" t="s">
        <v>298</v>
      </c>
      <c r="F670" t="s">
        <v>298</v>
      </c>
      <c r="G670" t="s">
        <v>298</v>
      </c>
      <c r="H670" t="s">
        <v>299</v>
      </c>
      <c r="I670" t="s">
        <v>300</v>
      </c>
      <c r="J670" s="2">
        <v>-0.03</v>
      </c>
      <c r="K670">
        <v>67.803530725253637</v>
      </c>
      <c r="L670">
        <v>129.11000000000001</v>
      </c>
      <c r="M670">
        <v>127.67</v>
      </c>
      <c r="N670">
        <v>128.18</v>
      </c>
      <c r="O670">
        <v>122.42</v>
      </c>
      <c r="P670">
        <f t="shared" si="40"/>
        <v>0.88999999999998636</v>
      </c>
      <c r="Q670">
        <f t="shared" si="41"/>
        <v>2.3299999999999983</v>
      </c>
      <c r="R670">
        <f t="shared" si="42"/>
        <v>1.8199999999999932</v>
      </c>
      <c r="S670">
        <f t="shared" si="43"/>
        <v>7.5799999999999983</v>
      </c>
    </row>
    <row r="671" spans="1:19" x14ac:dyDescent="0.25">
      <c r="A671" t="s">
        <v>209</v>
      </c>
      <c r="B671">
        <v>4</v>
      </c>
      <c r="C671">
        <v>107.4</v>
      </c>
      <c r="D671" t="s">
        <v>297</v>
      </c>
      <c r="E671" t="s">
        <v>298</v>
      </c>
      <c r="F671" t="s">
        <v>298</v>
      </c>
      <c r="G671" t="s">
        <v>298</v>
      </c>
      <c r="H671" t="s">
        <v>299</v>
      </c>
      <c r="I671" t="s">
        <v>300</v>
      </c>
      <c r="J671" s="2">
        <v>0</v>
      </c>
      <c r="K671">
        <v>90.536533465052798</v>
      </c>
      <c r="L671">
        <v>104.58</v>
      </c>
      <c r="M671">
        <v>103.61</v>
      </c>
      <c r="N671">
        <v>103.94</v>
      </c>
      <c r="O671">
        <v>99.69</v>
      </c>
      <c r="P671">
        <f t="shared" si="40"/>
        <v>2.8200000000000074</v>
      </c>
      <c r="Q671">
        <f t="shared" si="41"/>
        <v>3.7900000000000063</v>
      </c>
      <c r="R671">
        <f t="shared" si="42"/>
        <v>3.460000000000008</v>
      </c>
      <c r="S671">
        <f t="shared" si="43"/>
        <v>7.710000000000008</v>
      </c>
    </row>
    <row r="672" spans="1:19" x14ac:dyDescent="0.25">
      <c r="A672" t="s">
        <v>209</v>
      </c>
      <c r="B672">
        <v>5</v>
      </c>
      <c r="C672">
        <v>143.5</v>
      </c>
      <c r="D672" t="s">
        <v>297</v>
      </c>
      <c r="E672" t="s">
        <v>298</v>
      </c>
      <c r="F672" t="s">
        <v>298</v>
      </c>
      <c r="G672" t="s">
        <v>298</v>
      </c>
      <c r="H672" t="s">
        <v>299</v>
      </c>
      <c r="I672" t="s">
        <v>300</v>
      </c>
      <c r="J672" s="2">
        <v>0.08</v>
      </c>
      <c r="K672">
        <v>55.895297482591253</v>
      </c>
      <c r="L672">
        <v>141.96</v>
      </c>
      <c r="M672">
        <v>140.28</v>
      </c>
      <c r="N672">
        <v>140.88</v>
      </c>
      <c r="O672">
        <v>134.33000000000001</v>
      </c>
      <c r="P672">
        <f t="shared" si="40"/>
        <v>1.539999999999992</v>
      </c>
      <c r="Q672">
        <f t="shared" si="41"/>
        <v>3.2199999999999989</v>
      </c>
      <c r="R672">
        <f t="shared" si="42"/>
        <v>2.6200000000000045</v>
      </c>
      <c r="S672">
        <f t="shared" si="43"/>
        <v>9.1699999999999875</v>
      </c>
    </row>
    <row r="673" spans="1:19" x14ac:dyDescent="0.25">
      <c r="A673" t="s">
        <v>209</v>
      </c>
      <c r="B673">
        <v>6</v>
      </c>
      <c r="C673">
        <v>124.2</v>
      </c>
      <c r="D673" t="s">
        <v>297</v>
      </c>
      <c r="E673" t="s">
        <v>298</v>
      </c>
      <c r="F673" t="s">
        <v>298</v>
      </c>
      <c r="G673" t="s">
        <v>298</v>
      </c>
      <c r="H673" t="s">
        <v>299</v>
      </c>
      <c r="I673" t="s">
        <v>300</v>
      </c>
      <c r="J673" s="2">
        <v>7.0000000000000007E-2</v>
      </c>
      <c r="K673">
        <v>74.005379078719827</v>
      </c>
      <c r="L673">
        <v>122.42</v>
      </c>
      <c r="M673">
        <v>121.11</v>
      </c>
      <c r="N673">
        <v>121.57</v>
      </c>
      <c r="O673">
        <v>116.22</v>
      </c>
      <c r="P673">
        <f t="shared" si="40"/>
        <v>1.7800000000000011</v>
      </c>
      <c r="Q673">
        <f t="shared" si="41"/>
        <v>3.0900000000000034</v>
      </c>
      <c r="R673">
        <f t="shared" si="42"/>
        <v>2.6300000000000097</v>
      </c>
      <c r="S673">
        <f t="shared" si="43"/>
        <v>7.980000000000004</v>
      </c>
    </row>
    <row r="674" spans="1:19" x14ac:dyDescent="0.25">
      <c r="A674" t="s">
        <v>209</v>
      </c>
      <c r="B674">
        <v>8</v>
      </c>
      <c r="C674">
        <v>147.1</v>
      </c>
      <c r="D674" t="s">
        <v>297</v>
      </c>
      <c r="E674" t="s">
        <v>298</v>
      </c>
      <c r="F674" t="s">
        <v>298</v>
      </c>
      <c r="G674" t="s">
        <v>298</v>
      </c>
      <c r="H674" t="s">
        <v>299</v>
      </c>
      <c r="I674" t="s">
        <v>300</v>
      </c>
      <c r="J674" s="2">
        <v>0.1</v>
      </c>
      <c r="K674">
        <v>54.823573987428439</v>
      </c>
      <c r="L674">
        <v>143.11000000000001</v>
      </c>
      <c r="M674">
        <v>141.41</v>
      </c>
      <c r="N674">
        <v>142.02000000000001</v>
      </c>
      <c r="O674">
        <v>135.4</v>
      </c>
      <c r="P674">
        <f t="shared" si="40"/>
        <v>3.9899999999999807</v>
      </c>
      <c r="Q674">
        <f t="shared" si="41"/>
        <v>5.6899999999999977</v>
      </c>
      <c r="R674">
        <f t="shared" si="42"/>
        <v>5.0799999999999841</v>
      </c>
      <c r="S674">
        <f t="shared" si="43"/>
        <v>11.699999999999989</v>
      </c>
    </row>
    <row r="675" spans="1:19" x14ac:dyDescent="0.25">
      <c r="A675" t="s">
        <v>209</v>
      </c>
      <c r="B675">
        <v>10</v>
      </c>
      <c r="C675">
        <v>162.69999999999999</v>
      </c>
      <c r="D675" t="s">
        <v>297</v>
      </c>
      <c r="E675" t="s">
        <v>298</v>
      </c>
      <c r="F675" t="s">
        <v>298</v>
      </c>
      <c r="G675" t="s">
        <v>298</v>
      </c>
      <c r="H675" t="s">
        <v>299</v>
      </c>
      <c r="I675" t="s">
        <v>300</v>
      </c>
      <c r="J675" s="2">
        <v>0.27</v>
      </c>
      <c r="K675">
        <v>39.189594132128803</v>
      </c>
      <c r="L675">
        <v>159.97999999999999</v>
      </c>
      <c r="M675">
        <v>157.96</v>
      </c>
      <c r="N675">
        <v>158.69</v>
      </c>
      <c r="O675">
        <v>151.03</v>
      </c>
      <c r="P675">
        <f t="shared" si="40"/>
        <v>2.7199999999999989</v>
      </c>
      <c r="Q675">
        <f t="shared" si="41"/>
        <v>4.7399999999999807</v>
      </c>
      <c r="R675">
        <f t="shared" si="42"/>
        <v>4.0099999999999909</v>
      </c>
      <c r="S675">
        <f t="shared" si="43"/>
        <v>11.669999999999987</v>
      </c>
    </row>
    <row r="676" spans="1:19" x14ac:dyDescent="0.25">
      <c r="A676" t="s">
        <v>209</v>
      </c>
      <c r="B676">
        <v>11</v>
      </c>
      <c r="C676">
        <v>129.5</v>
      </c>
      <c r="D676" t="s">
        <v>297</v>
      </c>
      <c r="E676" t="s">
        <v>298</v>
      </c>
      <c r="F676" t="s">
        <v>298</v>
      </c>
      <c r="G676" t="s">
        <v>298</v>
      </c>
      <c r="H676" t="s">
        <v>299</v>
      </c>
      <c r="I676" t="s">
        <v>300</v>
      </c>
      <c r="J676" s="2">
        <v>0.06</v>
      </c>
      <c r="K676">
        <v>69.042623099681649</v>
      </c>
      <c r="L676">
        <v>127.77</v>
      </c>
      <c r="M676">
        <v>126.36</v>
      </c>
      <c r="N676">
        <v>126.86</v>
      </c>
      <c r="O676">
        <v>121.18</v>
      </c>
      <c r="P676">
        <f t="shared" si="40"/>
        <v>1.730000000000004</v>
      </c>
      <c r="Q676">
        <f t="shared" si="41"/>
        <v>3.1400000000000006</v>
      </c>
      <c r="R676">
        <f t="shared" si="42"/>
        <v>2.6400000000000006</v>
      </c>
      <c r="S676">
        <f t="shared" si="43"/>
        <v>8.3199999999999932</v>
      </c>
    </row>
    <row r="677" spans="1:19" x14ac:dyDescent="0.25">
      <c r="A677" t="s">
        <v>209</v>
      </c>
      <c r="B677">
        <v>12</v>
      </c>
      <c r="C677">
        <v>141.4</v>
      </c>
      <c r="D677" t="s">
        <v>297</v>
      </c>
      <c r="E677" t="s">
        <v>298</v>
      </c>
      <c r="F677" t="s">
        <v>298</v>
      </c>
      <c r="G677" t="s">
        <v>298</v>
      </c>
      <c r="H677" t="s">
        <v>299</v>
      </c>
      <c r="I677" t="s">
        <v>300</v>
      </c>
      <c r="J677" s="2">
        <v>0.01</v>
      </c>
      <c r="K677">
        <v>55.684715039057458</v>
      </c>
      <c r="L677">
        <v>142.18</v>
      </c>
      <c r="M677">
        <v>140.5</v>
      </c>
      <c r="N677">
        <v>141.1</v>
      </c>
      <c r="O677">
        <v>134.54</v>
      </c>
      <c r="P677">
        <f t="shared" si="40"/>
        <v>0.78000000000000114</v>
      </c>
      <c r="Q677">
        <f t="shared" si="41"/>
        <v>0.90000000000000568</v>
      </c>
      <c r="R677">
        <f t="shared" si="42"/>
        <v>0.30000000000001137</v>
      </c>
      <c r="S677">
        <f t="shared" si="43"/>
        <v>6.8600000000000136</v>
      </c>
    </row>
    <row r="678" spans="1:19" x14ac:dyDescent="0.25">
      <c r="A678" t="s">
        <v>209</v>
      </c>
      <c r="B678">
        <v>13</v>
      </c>
      <c r="C678">
        <v>115.2</v>
      </c>
      <c r="D678" t="s">
        <v>297</v>
      </c>
      <c r="E678" t="s">
        <v>298</v>
      </c>
      <c r="F678" t="s">
        <v>298</v>
      </c>
      <c r="G678" t="s">
        <v>298</v>
      </c>
      <c r="H678" t="s">
        <v>299</v>
      </c>
      <c r="I678" t="s">
        <v>300</v>
      </c>
      <c r="J678" s="2">
        <v>-0.01</v>
      </c>
      <c r="K678">
        <v>84.229942491781415</v>
      </c>
      <c r="L678">
        <v>111.39</v>
      </c>
      <c r="M678">
        <v>110.29</v>
      </c>
      <c r="N678">
        <v>110.66</v>
      </c>
      <c r="O678">
        <v>105.99</v>
      </c>
      <c r="P678">
        <f t="shared" si="40"/>
        <v>3.8100000000000023</v>
      </c>
      <c r="Q678">
        <f t="shared" si="41"/>
        <v>4.9099999999999966</v>
      </c>
      <c r="R678">
        <f t="shared" si="42"/>
        <v>4.5400000000000063</v>
      </c>
      <c r="S678">
        <f t="shared" si="43"/>
        <v>9.210000000000008</v>
      </c>
    </row>
    <row r="679" spans="1:19" x14ac:dyDescent="0.25">
      <c r="A679" t="s">
        <v>209</v>
      </c>
      <c r="B679">
        <v>14</v>
      </c>
      <c r="C679">
        <v>162.19999999999999</v>
      </c>
      <c r="D679" t="s">
        <v>297</v>
      </c>
      <c r="E679" t="s">
        <v>298</v>
      </c>
      <c r="F679" t="s">
        <v>298</v>
      </c>
      <c r="G679" t="s">
        <v>298</v>
      </c>
      <c r="H679" t="s">
        <v>299</v>
      </c>
      <c r="I679" t="s">
        <v>300</v>
      </c>
      <c r="J679" s="2">
        <v>0.12</v>
      </c>
      <c r="K679">
        <v>40.683479607339173</v>
      </c>
      <c r="L679">
        <v>158.37</v>
      </c>
      <c r="M679">
        <v>156.37</v>
      </c>
      <c r="N679">
        <v>157.1</v>
      </c>
      <c r="O679">
        <v>149.54</v>
      </c>
      <c r="P679">
        <f t="shared" si="40"/>
        <v>3.8299999999999841</v>
      </c>
      <c r="Q679">
        <f t="shared" si="41"/>
        <v>5.8299999999999841</v>
      </c>
      <c r="R679">
        <f t="shared" si="42"/>
        <v>5.0999999999999943</v>
      </c>
      <c r="S679">
        <f t="shared" si="43"/>
        <v>12.659999999999997</v>
      </c>
    </row>
    <row r="680" spans="1:19" x14ac:dyDescent="0.25">
      <c r="A680" t="s">
        <v>209</v>
      </c>
      <c r="B680">
        <v>15</v>
      </c>
      <c r="C680">
        <v>114.7</v>
      </c>
      <c r="D680" t="s">
        <v>297</v>
      </c>
      <c r="E680" t="s">
        <v>298</v>
      </c>
      <c r="F680" t="s">
        <v>298</v>
      </c>
      <c r="G680" t="s">
        <v>298</v>
      </c>
      <c r="H680" t="s">
        <v>299</v>
      </c>
      <c r="I680" t="s">
        <v>300</v>
      </c>
      <c r="J680" s="2">
        <v>-0.02</v>
      </c>
      <c r="K680">
        <v>80.622426463416545</v>
      </c>
      <c r="L680">
        <v>115.28</v>
      </c>
      <c r="M680">
        <v>114.11</v>
      </c>
      <c r="N680">
        <v>114.51</v>
      </c>
      <c r="O680">
        <v>109.6</v>
      </c>
      <c r="P680">
        <f t="shared" si="40"/>
        <v>0.57999999999999829</v>
      </c>
      <c r="Q680">
        <f t="shared" si="41"/>
        <v>0.59000000000000341</v>
      </c>
      <c r="R680">
        <f t="shared" si="42"/>
        <v>0.18999999999999773</v>
      </c>
      <c r="S680">
        <f t="shared" si="43"/>
        <v>5.1000000000000085</v>
      </c>
    </row>
    <row r="681" spans="1:19" x14ac:dyDescent="0.25">
      <c r="A681" t="s">
        <v>209</v>
      </c>
      <c r="B681">
        <v>16</v>
      </c>
      <c r="C681">
        <v>130.4</v>
      </c>
      <c r="D681" t="s">
        <v>297</v>
      </c>
      <c r="E681" t="s">
        <v>298</v>
      </c>
      <c r="F681" t="s">
        <v>298</v>
      </c>
      <c r="G681" t="s">
        <v>298</v>
      </c>
      <c r="H681" t="s">
        <v>299</v>
      </c>
      <c r="I681" t="s">
        <v>300</v>
      </c>
      <c r="J681" s="2">
        <v>-0.03</v>
      </c>
      <c r="K681">
        <v>70.496084374324198</v>
      </c>
      <c r="L681">
        <v>126.2</v>
      </c>
      <c r="M681">
        <v>124.82</v>
      </c>
      <c r="N681">
        <v>125.31</v>
      </c>
      <c r="O681">
        <v>119.73</v>
      </c>
      <c r="P681">
        <f t="shared" si="40"/>
        <v>4.2000000000000028</v>
      </c>
      <c r="Q681">
        <f t="shared" si="41"/>
        <v>5.5800000000000125</v>
      </c>
      <c r="R681">
        <f t="shared" si="42"/>
        <v>5.0900000000000034</v>
      </c>
      <c r="S681">
        <f t="shared" si="43"/>
        <v>10.670000000000002</v>
      </c>
    </row>
    <row r="682" spans="1:19" x14ac:dyDescent="0.25">
      <c r="A682" t="s">
        <v>209</v>
      </c>
      <c r="B682">
        <v>17</v>
      </c>
      <c r="C682">
        <v>61.4</v>
      </c>
      <c r="D682" t="s">
        <v>301</v>
      </c>
      <c r="E682" t="s">
        <v>298</v>
      </c>
      <c r="F682" t="s">
        <v>298</v>
      </c>
      <c r="G682" t="s">
        <v>298</v>
      </c>
      <c r="H682" t="s">
        <v>299</v>
      </c>
      <c r="I682" t="s">
        <v>298</v>
      </c>
      <c r="J682" s="2">
        <v>7.0000000000000007E-2</v>
      </c>
      <c r="K682">
        <v>129.5866454541993</v>
      </c>
      <c r="L682">
        <v>62.45</v>
      </c>
      <c r="M682">
        <v>62.29</v>
      </c>
      <c r="N682">
        <v>62.3</v>
      </c>
      <c r="O682">
        <v>60.64</v>
      </c>
      <c r="P682">
        <f t="shared" si="40"/>
        <v>1.0500000000000043</v>
      </c>
      <c r="Q682">
        <f t="shared" si="41"/>
        <v>0.89000000000000057</v>
      </c>
      <c r="R682">
        <f t="shared" si="42"/>
        <v>0.89999999999999858</v>
      </c>
      <c r="S682">
        <f t="shared" si="43"/>
        <v>0.75999999999999801</v>
      </c>
    </row>
    <row r="683" spans="1:19" x14ac:dyDescent="0.25">
      <c r="A683" t="s">
        <v>209</v>
      </c>
      <c r="B683">
        <v>20</v>
      </c>
      <c r="C683">
        <v>56.1</v>
      </c>
      <c r="D683" t="s">
        <v>301</v>
      </c>
      <c r="E683" t="s">
        <v>298</v>
      </c>
      <c r="F683" t="s">
        <v>298</v>
      </c>
      <c r="G683" t="s">
        <v>298</v>
      </c>
      <c r="H683" t="s">
        <v>299</v>
      </c>
      <c r="I683" t="s">
        <v>298</v>
      </c>
      <c r="J683" s="2">
        <v>0.08</v>
      </c>
      <c r="K683">
        <v>138.7595400815072</v>
      </c>
      <c r="L683">
        <v>52.56</v>
      </c>
      <c r="M683">
        <v>52.58</v>
      </c>
      <c r="N683">
        <v>52.52</v>
      </c>
      <c r="O683">
        <v>51.46</v>
      </c>
      <c r="P683">
        <f t="shared" si="40"/>
        <v>3.5399999999999991</v>
      </c>
      <c r="Q683">
        <f t="shared" si="41"/>
        <v>3.5200000000000031</v>
      </c>
      <c r="R683">
        <f t="shared" si="42"/>
        <v>3.5799999999999983</v>
      </c>
      <c r="S683">
        <f t="shared" si="43"/>
        <v>4.6400000000000006</v>
      </c>
    </row>
    <row r="684" spans="1:19" x14ac:dyDescent="0.25">
      <c r="A684" t="s">
        <v>209</v>
      </c>
      <c r="B684">
        <v>23</v>
      </c>
      <c r="C684">
        <v>56.4</v>
      </c>
      <c r="D684" t="s">
        <v>301</v>
      </c>
      <c r="E684" t="s">
        <v>298</v>
      </c>
      <c r="F684" t="s">
        <v>298</v>
      </c>
      <c r="G684" t="s">
        <v>298</v>
      </c>
      <c r="H684" t="s">
        <v>299</v>
      </c>
      <c r="I684" t="s">
        <v>298</v>
      </c>
      <c r="J684" s="2">
        <v>0.08</v>
      </c>
      <c r="K684">
        <v>138.46660391575429</v>
      </c>
      <c r="L684">
        <v>52.87</v>
      </c>
      <c r="M684">
        <v>52.89</v>
      </c>
      <c r="N684">
        <v>52.83</v>
      </c>
      <c r="O684">
        <v>51.76</v>
      </c>
      <c r="P684">
        <f t="shared" si="40"/>
        <v>3.5300000000000011</v>
      </c>
      <c r="Q684">
        <f t="shared" si="41"/>
        <v>3.509999999999998</v>
      </c>
      <c r="R684">
        <f t="shared" si="42"/>
        <v>3.5700000000000003</v>
      </c>
      <c r="S684">
        <f t="shared" si="43"/>
        <v>4.6400000000000006</v>
      </c>
    </row>
    <row r="685" spans="1:19" x14ac:dyDescent="0.25">
      <c r="A685" t="s">
        <v>213</v>
      </c>
      <c r="B685">
        <v>1</v>
      </c>
      <c r="C685">
        <v>27.9</v>
      </c>
      <c r="D685" t="s">
        <v>301</v>
      </c>
      <c r="E685" t="s">
        <v>298</v>
      </c>
      <c r="F685" t="s">
        <v>298</v>
      </c>
      <c r="G685" t="s">
        <v>298</v>
      </c>
      <c r="H685" t="s">
        <v>299</v>
      </c>
      <c r="I685" t="s">
        <v>298</v>
      </c>
      <c r="J685" s="2">
        <v>0</v>
      </c>
      <c r="K685">
        <v>162.73289789755759</v>
      </c>
      <c r="L685">
        <v>26.69</v>
      </c>
      <c r="M685">
        <v>27.21</v>
      </c>
      <c r="N685">
        <v>26.95</v>
      </c>
      <c r="O685">
        <v>27.49</v>
      </c>
      <c r="P685">
        <f t="shared" si="40"/>
        <v>1.2099999999999973</v>
      </c>
      <c r="Q685">
        <f t="shared" si="41"/>
        <v>0.68999999999999773</v>
      </c>
      <c r="R685">
        <f t="shared" si="42"/>
        <v>0.94999999999999929</v>
      </c>
      <c r="S685">
        <f t="shared" si="43"/>
        <v>0.41000000000000014</v>
      </c>
    </row>
    <row r="686" spans="1:19" x14ac:dyDescent="0.25">
      <c r="A686" t="s">
        <v>213</v>
      </c>
      <c r="B686">
        <v>2</v>
      </c>
      <c r="C686">
        <v>204.3</v>
      </c>
      <c r="D686" t="s">
        <v>297</v>
      </c>
      <c r="E686" t="s">
        <v>298</v>
      </c>
      <c r="F686" t="s">
        <v>298</v>
      </c>
      <c r="G686" t="s">
        <v>298</v>
      </c>
      <c r="H686" t="s">
        <v>299</v>
      </c>
      <c r="I686" t="s">
        <v>298</v>
      </c>
      <c r="J686" s="2">
        <v>0.16</v>
      </c>
      <c r="K686">
        <v>-7.6093232849217998</v>
      </c>
      <c r="L686">
        <v>210.47</v>
      </c>
      <c r="M686">
        <v>207.48</v>
      </c>
      <c r="N686">
        <v>208.59</v>
      </c>
      <c r="O686">
        <v>197.83</v>
      </c>
      <c r="P686">
        <f t="shared" si="40"/>
        <v>6.1699999999999875</v>
      </c>
      <c r="Q686">
        <f t="shared" si="41"/>
        <v>3.1799999999999784</v>
      </c>
      <c r="R686">
        <f t="shared" si="42"/>
        <v>4.289999999999992</v>
      </c>
      <c r="S686">
        <f t="shared" si="43"/>
        <v>6.4699999999999989</v>
      </c>
    </row>
    <row r="687" spans="1:19" x14ac:dyDescent="0.25">
      <c r="A687" t="s">
        <v>213</v>
      </c>
      <c r="B687">
        <v>3</v>
      </c>
      <c r="C687">
        <v>64.900000000000006</v>
      </c>
      <c r="D687" t="s">
        <v>301</v>
      </c>
      <c r="E687" t="s">
        <v>298</v>
      </c>
      <c r="F687" t="s">
        <v>298</v>
      </c>
      <c r="G687" t="s">
        <v>298</v>
      </c>
      <c r="H687" t="s">
        <v>305</v>
      </c>
      <c r="I687" t="s">
        <v>298</v>
      </c>
      <c r="J687" s="2">
        <v>0.14000000000000001</v>
      </c>
      <c r="K687">
        <v>128.37028060383011</v>
      </c>
      <c r="L687">
        <v>63.77</v>
      </c>
      <c r="M687">
        <v>63.57</v>
      </c>
      <c r="N687">
        <v>63.6</v>
      </c>
      <c r="O687">
        <v>61.85</v>
      </c>
      <c r="P687">
        <f t="shared" si="40"/>
        <v>1.1300000000000026</v>
      </c>
      <c r="Q687">
        <f t="shared" si="41"/>
        <v>1.3300000000000054</v>
      </c>
      <c r="R687">
        <f t="shared" si="42"/>
        <v>1.3000000000000043</v>
      </c>
      <c r="S687">
        <f t="shared" si="43"/>
        <v>3.0500000000000043</v>
      </c>
    </row>
    <row r="688" spans="1:19" x14ac:dyDescent="0.25">
      <c r="A688" t="s">
        <v>213</v>
      </c>
      <c r="B688">
        <v>4</v>
      </c>
      <c r="C688">
        <v>63.3</v>
      </c>
      <c r="D688" t="s">
        <v>301</v>
      </c>
      <c r="E688" t="s">
        <v>298</v>
      </c>
      <c r="F688" t="s">
        <v>298</v>
      </c>
      <c r="G688" t="s">
        <v>298</v>
      </c>
      <c r="H688" t="s">
        <v>305</v>
      </c>
      <c r="I688" t="s">
        <v>298</v>
      </c>
      <c r="J688" s="2">
        <v>0.1</v>
      </c>
      <c r="K688">
        <v>132.64141758890969</v>
      </c>
      <c r="L688">
        <v>59.16</v>
      </c>
      <c r="M688">
        <v>59.05</v>
      </c>
      <c r="N688">
        <v>59.04</v>
      </c>
      <c r="O688">
        <v>57.58</v>
      </c>
      <c r="P688">
        <f t="shared" si="40"/>
        <v>4.1400000000000006</v>
      </c>
      <c r="Q688">
        <f t="shared" si="41"/>
        <v>4.25</v>
      </c>
      <c r="R688">
        <f t="shared" si="42"/>
        <v>4.259999999999998</v>
      </c>
      <c r="S688">
        <f t="shared" si="43"/>
        <v>5.7199999999999989</v>
      </c>
    </row>
    <row r="689" spans="1:19" x14ac:dyDescent="0.25">
      <c r="A689" t="s">
        <v>213</v>
      </c>
      <c r="B689">
        <v>5</v>
      </c>
      <c r="C689">
        <v>38.200000000000003</v>
      </c>
      <c r="D689" t="s">
        <v>301</v>
      </c>
      <c r="E689" t="s">
        <v>298</v>
      </c>
      <c r="F689" t="s">
        <v>298</v>
      </c>
      <c r="G689" t="s">
        <v>298</v>
      </c>
      <c r="H689" t="s">
        <v>299</v>
      </c>
      <c r="I689" t="s">
        <v>298</v>
      </c>
      <c r="J689" s="2">
        <v>-0.02</v>
      </c>
      <c r="K689">
        <v>151.74136862290879</v>
      </c>
      <c r="L689">
        <v>38.549999999999997</v>
      </c>
      <c r="M689">
        <v>38.840000000000003</v>
      </c>
      <c r="N689">
        <v>38.67</v>
      </c>
      <c r="O689">
        <v>38.479999999999997</v>
      </c>
      <c r="P689">
        <f t="shared" si="40"/>
        <v>0.34999999999999432</v>
      </c>
      <c r="Q689">
        <f t="shared" si="41"/>
        <v>0.64000000000000057</v>
      </c>
      <c r="R689">
        <f t="shared" si="42"/>
        <v>0.46999999999999886</v>
      </c>
      <c r="S689">
        <f t="shared" si="43"/>
        <v>0.27999999999999403</v>
      </c>
    </row>
    <row r="690" spans="1:19" x14ac:dyDescent="0.25">
      <c r="A690" t="s">
        <v>213</v>
      </c>
      <c r="B690">
        <v>6</v>
      </c>
      <c r="C690">
        <v>23.7</v>
      </c>
      <c r="D690" t="s">
        <v>301</v>
      </c>
      <c r="E690" t="s">
        <v>298</v>
      </c>
      <c r="F690" t="s">
        <v>298</v>
      </c>
      <c r="G690" t="s">
        <v>298</v>
      </c>
      <c r="H690" t="s">
        <v>299</v>
      </c>
      <c r="I690" t="s">
        <v>298</v>
      </c>
      <c r="J690" s="2">
        <v>-0.03</v>
      </c>
      <c r="K690">
        <v>164.85177536690639</v>
      </c>
      <c r="L690">
        <v>24.41</v>
      </c>
      <c r="M690">
        <v>24.97</v>
      </c>
      <c r="N690">
        <v>24.69</v>
      </c>
      <c r="O690">
        <v>25.37</v>
      </c>
      <c r="P690">
        <f t="shared" si="40"/>
        <v>0.71000000000000085</v>
      </c>
      <c r="Q690">
        <f t="shared" si="41"/>
        <v>1.2699999999999996</v>
      </c>
      <c r="R690">
        <f t="shared" si="42"/>
        <v>0.99000000000000199</v>
      </c>
      <c r="S690">
        <f t="shared" si="43"/>
        <v>1.6700000000000017</v>
      </c>
    </row>
    <row r="691" spans="1:19" x14ac:dyDescent="0.25">
      <c r="A691" t="s">
        <v>213</v>
      </c>
      <c r="B691">
        <v>7</v>
      </c>
      <c r="C691">
        <v>122.9</v>
      </c>
      <c r="D691" t="s">
        <v>297</v>
      </c>
      <c r="E691" t="s">
        <v>298</v>
      </c>
      <c r="F691" t="s">
        <v>298</v>
      </c>
      <c r="G691" t="s">
        <v>298</v>
      </c>
      <c r="H691" t="s">
        <v>299</v>
      </c>
      <c r="I691" t="s">
        <v>298</v>
      </c>
      <c r="J691" s="2">
        <v>-0.09</v>
      </c>
      <c r="K691">
        <v>74.703923479961233</v>
      </c>
      <c r="L691">
        <v>121.66</v>
      </c>
      <c r="M691">
        <v>120.37</v>
      </c>
      <c r="N691">
        <v>120.82</v>
      </c>
      <c r="O691">
        <v>115.52</v>
      </c>
      <c r="P691">
        <f t="shared" si="40"/>
        <v>1.2400000000000091</v>
      </c>
      <c r="Q691">
        <f t="shared" si="41"/>
        <v>2.5300000000000011</v>
      </c>
      <c r="R691">
        <f t="shared" si="42"/>
        <v>2.0800000000000125</v>
      </c>
      <c r="S691">
        <f t="shared" si="43"/>
        <v>7.3800000000000097</v>
      </c>
    </row>
    <row r="692" spans="1:19" x14ac:dyDescent="0.25">
      <c r="A692" t="s">
        <v>213</v>
      </c>
      <c r="B692">
        <v>8</v>
      </c>
      <c r="C692">
        <v>132.6</v>
      </c>
      <c r="D692" t="s">
        <v>297</v>
      </c>
      <c r="E692" t="s">
        <v>298</v>
      </c>
      <c r="F692" t="s">
        <v>298</v>
      </c>
      <c r="G692" t="s">
        <v>298</v>
      </c>
      <c r="H692" t="s">
        <v>299</v>
      </c>
      <c r="I692" t="s">
        <v>298</v>
      </c>
      <c r="J692" s="2">
        <v>-0.08</v>
      </c>
      <c r="K692">
        <v>59.821028430031589</v>
      </c>
      <c r="L692">
        <v>137.72</v>
      </c>
      <c r="M692">
        <v>136.12</v>
      </c>
      <c r="N692">
        <v>136.69</v>
      </c>
      <c r="O692">
        <v>130.4</v>
      </c>
      <c r="P692">
        <f t="shared" si="40"/>
        <v>5.1200000000000045</v>
      </c>
      <c r="Q692">
        <f t="shared" si="41"/>
        <v>3.5200000000000102</v>
      </c>
      <c r="R692">
        <f t="shared" si="42"/>
        <v>4.0900000000000034</v>
      </c>
      <c r="S692">
        <f t="shared" si="43"/>
        <v>2.1999999999999886</v>
      </c>
    </row>
    <row r="693" spans="1:19" x14ac:dyDescent="0.25">
      <c r="A693" t="s">
        <v>213</v>
      </c>
      <c r="B693">
        <v>9</v>
      </c>
      <c r="C693">
        <v>25.7</v>
      </c>
      <c r="D693" t="s">
        <v>301</v>
      </c>
      <c r="E693" t="s">
        <v>298</v>
      </c>
      <c r="F693" t="s">
        <v>298</v>
      </c>
      <c r="G693" t="s">
        <v>298</v>
      </c>
      <c r="H693" t="s">
        <v>299</v>
      </c>
      <c r="I693" t="s">
        <v>298</v>
      </c>
      <c r="J693" s="2">
        <v>-0.04</v>
      </c>
      <c r="K693">
        <v>172.66485345836341</v>
      </c>
      <c r="L693">
        <v>15.98</v>
      </c>
      <c r="M693">
        <v>16.7</v>
      </c>
      <c r="N693">
        <v>16.36</v>
      </c>
      <c r="O693">
        <v>17.559999999999999</v>
      </c>
      <c r="P693">
        <f t="shared" si="40"/>
        <v>9.7199999999999989</v>
      </c>
      <c r="Q693">
        <f t="shared" si="41"/>
        <v>9</v>
      </c>
      <c r="R693">
        <f t="shared" si="42"/>
        <v>9.34</v>
      </c>
      <c r="S693">
        <f t="shared" si="43"/>
        <v>8.14</v>
      </c>
    </row>
    <row r="694" spans="1:19" x14ac:dyDescent="0.25">
      <c r="A694" t="s">
        <v>213</v>
      </c>
      <c r="B694">
        <v>10</v>
      </c>
      <c r="C694">
        <v>16.2</v>
      </c>
      <c r="D694" t="s">
        <v>301</v>
      </c>
      <c r="E694" t="s">
        <v>298</v>
      </c>
      <c r="F694" t="s">
        <v>298</v>
      </c>
      <c r="G694" t="s">
        <v>298</v>
      </c>
      <c r="H694" t="s">
        <v>299</v>
      </c>
      <c r="I694" t="s">
        <v>298</v>
      </c>
      <c r="J694" s="2">
        <v>-0.03</v>
      </c>
      <c r="K694">
        <v>173.42127561080181</v>
      </c>
      <c r="L694">
        <v>15.16</v>
      </c>
      <c r="M694">
        <v>15.9</v>
      </c>
      <c r="N694">
        <v>15.56</v>
      </c>
      <c r="O694">
        <v>16.8</v>
      </c>
      <c r="P694">
        <f t="shared" si="40"/>
        <v>1.0399999999999991</v>
      </c>
      <c r="Q694">
        <f t="shared" si="41"/>
        <v>0.29999999999999893</v>
      </c>
      <c r="R694">
        <f t="shared" si="42"/>
        <v>0.63999999999999879</v>
      </c>
      <c r="S694">
        <f t="shared" si="43"/>
        <v>0.60000000000000142</v>
      </c>
    </row>
    <row r="695" spans="1:19" x14ac:dyDescent="0.25">
      <c r="A695" t="s">
        <v>213</v>
      </c>
      <c r="B695">
        <v>11</v>
      </c>
      <c r="C695">
        <v>17.7</v>
      </c>
      <c r="D695" t="s">
        <v>301</v>
      </c>
      <c r="E695" t="s">
        <v>298</v>
      </c>
      <c r="F695" t="s">
        <v>298</v>
      </c>
      <c r="G695" t="s">
        <v>298</v>
      </c>
      <c r="H695" t="s">
        <v>299</v>
      </c>
      <c r="I695" t="s">
        <v>298</v>
      </c>
      <c r="J695" s="2">
        <v>-0.04</v>
      </c>
      <c r="K695">
        <v>164.70559404794139</v>
      </c>
      <c r="L695">
        <v>24.56</v>
      </c>
      <c r="M695">
        <v>25.12</v>
      </c>
      <c r="N695">
        <v>24.85</v>
      </c>
      <c r="O695">
        <v>25.52</v>
      </c>
      <c r="P695">
        <f t="shared" si="40"/>
        <v>6.8599999999999994</v>
      </c>
      <c r="Q695">
        <f t="shared" si="41"/>
        <v>7.4200000000000017</v>
      </c>
      <c r="R695">
        <f t="shared" si="42"/>
        <v>7.1500000000000021</v>
      </c>
      <c r="S695">
        <f t="shared" si="43"/>
        <v>7.82</v>
      </c>
    </row>
    <row r="696" spans="1:19" x14ac:dyDescent="0.25">
      <c r="A696" t="s">
        <v>217</v>
      </c>
      <c r="B696">
        <v>1</v>
      </c>
      <c r="C696">
        <v>104.5</v>
      </c>
      <c r="D696" t="s">
        <v>297</v>
      </c>
      <c r="E696" t="s">
        <v>298</v>
      </c>
      <c r="F696" t="s">
        <v>298</v>
      </c>
      <c r="G696" t="s">
        <v>298</v>
      </c>
      <c r="H696" t="s">
        <v>299</v>
      </c>
      <c r="I696" t="s">
        <v>300</v>
      </c>
      <c r="J696" s="2">
        <v>-0.01</v>
      </c>
      <c r="K696">
        <v>98.689379134867295</v>
      </c>
      <c r="L696">
        <v>95.79</v>
      </c>
      <c r="M696">
        <v>94.99</v>
      </c>
      <c r="N696">
        <v>95.24</v>
      </c>
      <c r="O696">
        <v>91.53</v>
      </c>
      <c r="P696">
        <f t="shared" si="40"/>
        <v>8.7099999999999937</v>
      </c>
      <c r="Q696">
        <f t="shared" si="41"/>
        <v>9.5100000000000051</v>
      </c>
      <c r="R696">
        <f t="shared" si="42"/>
        <v>9.2600000000000051</v>
      </c>
      <c r="S696">
        <f t="shared" si="43"/>
        <v>12.969999999999999</v>
      </c>
    </row>
    <row r="697" spans="1:19" x14ac:dyDescent="0.25">
      <c r="A697" t="s">
        <v>217</v>
      </c>
      <c r="B697">
        <v>2</v>
      </c>
      <c r="C697">
        <v>161.19999999999999</v>
      </c>
      <c r="D697" t="s">
        <v>297</v>
      </c>
      <c r="E697" t="s">
        <v>298</v>
      </c>
      <c r="F697" t="s">
        <v>298</v>
      </c>
      <c r="G697" t="s">
        <v>298</v>
      </c>
      <c r="H697" t="s">
        <v>299</v>
      </c>
      <c r="I697" t="s">
        <v>300</v>
      </c>
      <c r="J697" s="2">
        <v>0.12</v>
      </c>
      <c r="K697">
        <v>40.194070201396443</v>
      </c>
      <c r="L697">
        <v>158.9</v>
      </c>
      <c r="M697">
        <v>156.88999999999999</v>
      </c>
      <c r="N697">
        <v>157.62</v>
      </c>
      <c r="O697">
        <v>150.03</v>
      </c>
      <c r="P697">
        <f t="shared" si="40"/>
        <v>2.2999999999999829</v>
      </c>
      <c r="Q697">
        <f t="shared" si="41"/>
        <v>4.3100000000000023</v>
      </c>
      <c r="R697">
        <f t="shared" si="42"/>
        <v>3.5799999999999841</v>
      </c>
      <c r="S697">
        <f t="shared" si="43"/>
        <v>11.169999999999987</v>
      </c>
    </row>
    <row r="698" spans="1:19" x14ac:dyDescent="0.25">
      <c r="A698" t="s">
        <v>217</v>
      </c>
      <c r="B698">
        <v>3</v>
      </c>
      <c r="C698">
        <v>98.3</v>
      </c>
      <c r="D698" t="s">
        <v>297</v>
      </c>
      <c r="E698" t="s">
        <v>298</v>
      </c>
      <c r="F698" t="s">
        <v>298</v>
      </c>
      <c r="G698" t="s">
        <v>298</v>
      </c>
      <c r="H698" t="s">
        <v>299</v>
      </c>
      <c r="I698" t="s">
        <v>300</v>
      </c>
      <c r="J698" s="2">
        <v>0.02</v>
      </c>
      <c r="K698">
        <v>101.2810662857791</v>
      </c>
      <c r="L698">
        <v>92.99</v>
      </c>
      <c r="M698">
        <v>92.24</v>
      </c>
      <c r="N698">
        <v>92.48</v>
      </c>
      <c r="O698">
        <v>88.94</v>
      </c>
      <c r="P698">
        <f t="shared" si="40"/>
        <v>5.3100000000000023</v>
      </c>
      <c r="Q698">
        <f t="shared" si="41"/>
        <v>6.0600000000000023</v>
      </c>
      <c r="R698">
        <f t="shared" si="42"/>
        <v>5.8199999999999932</v>
      </c>
      <c r="S698">
        <f t="shared" si="43"/>
        <v>9.36</v>
      </c>
    </row>
    <row r="699" spans="1:19" x14ac:dyDescent="0.25">
      <c r="A699" t="s">
        <v>217</v>
      </c>
      <c r="B699">
        <v>4</v>
      </c>
      <c r="C699">
        <v>161.19999999999999</v>
      </c>
      <c r="D699" t="s">
        <v>297</v>
      </c>
      <c r="E699" t="s">
        <v>298</v>
      </c>
      <c r="F699" t="s">
        <v>298</v>
      </c>
      <c r="G699" t="s">
        <v>298</v>
      </c>
      <c r="H699" t="s">
        <v>299</v>
      </c>
      <c r="I699" t="s">
        <v>300</v>
      </c>
      <c r="J699" s="2">
        <v>0.12</v>
      </c>
      <c r="K699">
        <v>40.244320856252351</v>
      </c>
      <c r="L699">
        <v>158.84</v>
      </c>
      <c r="M699">
        <v>156.84</v>
      </c>
      <c r="N699">
        <v>157.57</v>
      </c>
      <c r="O699">
        <v>149.97999999999999</v>
      </c>
      <c r="P699">
        <f t="shared" si="40"/>
        <v>2.3599999999999852</v>
      </c>
      <c r="Q699">
        <f t="shared" si="41"/>
        <v>4.3599999999999852</v>
      </c>
      <c r="R699">
        <f t="shared" si="42"/>
        <v>3.6299999999999955</v>
      </c>
      <c r="S699">
        <f t="shared" si="43"/>
        <v>11.219999999999999</v>
      </c>
    </row>
    <row r="700" spans="1:19" x14ac:dyDescent="0.25">
      <c r="A700" t="s">
        <v>217</v>
      </c>
      <c r="B700">
        <v>5</v>
      </c>
      <c r="C700">
        <v>104.5</v>
      </c>
      <c r="D700" t="s">
        <v>297</v>
      </c>
      <c r="E700" t="s">
        <v>298</v>
      </c>
      <c r="F700" t="s">
        <v>298</v>
      </c>
      <c r="G700" t="s">
        <v>298</v>
      </c>
      <c r="H700" t="s">
        <v>299</v>
      </c>
      <c r="I700" t="s">
        <v>300</v>
      </c>
      <c r="J700" s="2">
        <v>-0.01</v>
      </c>
      <c r="K700">
        <v>93.23926939858525</v>
      </c>
      <c r="L700">
        <v>101.67</v>
      </c>
      <c r="M700">
        <v>100.75</v>
      </c>
      <c r="N700">
        <v>101.06</v>
      </c>
      <c r="O700">
        <v>96.98</v>
      </c>
      <c r="P700">
        <f t="shared" si="40"/>
        <v>2.8299999999999983</v>
      </c>
      <c r="Q700">
        <f t="shared" si="41"/>
        <v>3.75</v>
      </c>
      <c r="R700">
        <f t="shared" si="42"/>
        <v>3.4399999999999977</v>
      </c>
      <c r="S700">
        <f t="shared" si="43"/>
        <v>7.519999999999996</v>
      </c>
    </row>
    <row r="701" spans="1:19" x14ac:dyDescent="0.25">
      <c r="A701" t="s">
        <v>217</v>
      </c>
      <c r="B701">
        <v>6</v>
      </c>
      <c r="C701">
        <v>136.9</v>
      </c>
      <c r="D701" t="s">
        <v>297</v>
      </c>
      <c r="E701" t="s">
        <v>302</v>
      </c>
      <c r="F701" t="s">
        <v>298</v>
      </c>
      <c r="G701" t="s">
        <v>298</v>
      </c>
      <c r="H701" t="s">
        <v>299</v>
      </c>
      <c r="I701" t="s">
        <v>300</v>
      </c>
      <c r="J701" s="2">
        <v>0.02</v>
      </c>
      <c r="K701">
        <v>55.750978998590021</v>
      </c>
      <c r="L701">
        <v>142.11000000000001</v>
      </c>
      <c r="M701">
        <v>140.43</v>
      </c>
      <c r="N701">
        <v>141.03</v>
      </c>
      <c r="O701">
        <v>134.47</v>
      </c>
      <c r="P701">
        <f t="shared" si="40"/>
        <v>5.210000000000008</v>
      </c>
      <c r="Q701">
        <f t="shared" si="41"/>
        <v>3.5300000000000011</v>
      </c>
      <c r="R701">
        <f t="shared" si="42"/>
        <v>4.1299999999999955</v>
      </c>
      <c r="S701">
        <f t="shared" si="43"/>
        <v>2.4300000000000068</v>
      </c>
    </row>
    <row r="702" spans="1:19" x14ac:dyDescent="0.25">
      <c r="A702" t="s">
        <v>217</v>
      </c>
      <c r="B702">
        <v>7</v>
      </c>
      <c r="C702">
        <v>102.8</v>
      </c>
      <c r="D702" t="s">
        <v>297</v>
      </c>
      <c r="E702" t="s">
        <v>302</v>
      </c>
      <c r="F702" t="s">
        <v>298</v>
      </c>
      <c r="G702" t="s">
        <v>298</v>
      </c>
      <c r="H702" t="s">
        <v>299</v>
      </c>
      <c r="I702" t="s">
        <v>300</v>
      </c>
      <c r="J702" s="2">
        <v>0.1</v>
      </c>
      <c r="K702">
        <v>95.568590104386217</v>
      </c>
      <c r="L702">
        <v>99.15</v>
      </c>
      <c r="M702">
        <v>98.29</v>
      </c>
      <c r="N702">
        <v>98.57</v>
      </c>
      <c r="O702">
        <v>94.65</v>
      </c>
      <c r="P702">
        <f t="shared" si="40"/>
        <v>3.6499999999999915</v>
      </c>
      <c r="Q702">
        <f t="shared" si="41"/>
        <v>4.5099999999999909</v>
      </c>
      <c r="R702">
        <f t="shared" si="42"/>
        <v>4.230000000000004</v>
      </c>
      <c r="S702">
        <f t="shared" si="43"/>
        <v>8.1499999999999915</v>
      </c>
    </row>
    <row r="703" spans="1:19" x14ac:dyDescent="0.25">
      <c r="A703" t="s">
        <v>217</v>
      </c>
      <c r="B703">
        <v>8</v>
      </c>
      <c r="C703">
        <v>159</v>
      </c>
      <c r="D703" t="s">
        <v>297</v>
      </c>
      <c r="E703" t="s">
        <v>298</v>
      </c>
      <c r="F703" t="s">
        <v>298</v>
      </c>
      <c r="G703" t="s">
        <v>298</v>
      </c>
      <c r="H703" t="s">
        <v>299</v>
      </c>
      <c r="I703" t="s">
        <v>300</v>
      </c>
      <c r="J703" s="2">
        <v>0.13</v>
      </c>
      <c r="K703">
        <v>40.684243368653448</v>
      </c>
      <c r="L703">
        <v>158.37</v>
      </c>
      <c r="M703">
        <v>156.37</v>
      </c>
      <c r="N703">
        <v>157.1</v>
      </c>
      <c r="O703">
        <v>149.54</v>
      </c>
      <c r="P703">
        <f t="shared" si="40"/>
        <v>0.62999999999999545</v>
      </c>
      <c r="Q703">
        <f t="shared" si="41"/>
        <v>2.6299999999999955</v>
      </c>
      <c r="R703">
        <f t="shared" si="42"/>
        <v>1.9000000000000057</v>
      </c>
      <c r="S703">
        <f t="shared" si="43"/>
        <v>9.460000000000008</v>
      </c>
    </row>
    <row r="704" spans="1:19" x14ac:dyDescent="0.25">
      <c r="A704" t="s">
        <v>217</v>
      </c>
      <c r="B704">
        <v>9</v>
      </c>
      <c r="C704">
        <v>161.4</v>
      </c>
      <c r="D704" t="s">
        <v>297</v>
      </c>
      <c r="E704" t="s">
        <v>298</v>
      </c>
      <c r="F704" t="s">
        <v>298</v>
      </c>
      <c r="G704" t="s">
        <v>298</v>
      </c>
      <c r="H704" t="s">
        <v>299</v>
      </c>
      <c r="I704" t="s">
        <v>300</v>
      </c>
      <c r="J704" s="2">
        <v>0.14000000000000001</v>
      </c>
      <c r="K704">
        <v>39.734705513726027</v>
      </c>
      <c r="L704">
        <v>159.38999999999999</v>
      </c>
      <c r="M704">
        <v>157.38</v>
      </c>
      <c r="N704">
        <v>158.11000000000001</v>
      </c>
      <c r="O704">
        <v>150.49</v>
      </c>
      <c r="P704">
        <f t="shared" si="40"/>
        <v>2.0100000000000193</v>
      </c>
      <c r="Q704">
        <f t="shared" si="41"/>
        <v>4.0200000000000102</v>
      </c>
      <c r="R704">
        <f t="shared" si="42"/>
        <v>3.289999999999992</v>
      </c>
      <c r="S704">
        <f t="shared" si="43"/>
        <v>10.909999999999997</v>
      </c>
    </row>
    <row r="705" spans="1:19" x14ac:dyDescent="0.25">
      <c r="A705" t="s">
        <v>217</v>
      </c>
      <c r="B705">
        <v>10</v>
      </c>
      <c r="C705">
        <v>104.4</v>
      </c>
      <c r="D705" t="s">
        <v>297</v>
      </c>
      <c r="E705" t="s">
        <v>298</v>
      </c>
      <c r="F705" t="s">
        <v>298</v>
      </c>
      <c r="G705" t="s">
        <v>298</v>
      </c>
      <c r="H705" t="s">
        <v>299</v>
      </c>
      <c r="I705" t="s">
        <v>300</v>
      </c>
      <c r="J705" s="2">
        <v>0</v>
      </c>
      <c r="K705">
        <v>95.076700041768405</v>
      </c>
      <c r="L705">
        <v>99.68</v>
      </c>
      <c r="M705">
        <v>98.81</v>
      </c>
      <c r="N705">
        <v>99.1</v>
      </c>
      <c r="O705">
        <v>95.15</v>
      </c>
      <c r="P705">
        <f t="shared" si="40"/>
        <v>4.7199999999999989</v>
      </c>
      <c r="Q705">
        <f t="shared" si="41"/>
        <v>5.5900000000000034</v>
      </c>
      <c r="R705">
        <f t="shared" si="42"/>
        <v>5.3000000000000114</v>
      </c>
      <c r="S705">
        <f t="shared" si="43"/>
        <v>9.25</v>
      </c>
    </row>
    <row r="706" spans="1:19" x14ac:dyDescent="0.25">
      <c r="A706" t="s">
        <v>217</v>
      </c>
      <c r="B706">
        <v>11</v>
      </c>
      <c r="C706">
        <v>138.5</v>
      </c>
      <c r="D706" t="s">
        <v>297</v>
      </c>
      <c r="E706" t="s">
        <v>298</v>
      </c>
      <c r="F706" t="s">
        <v>302</v>
      </c>
      <c r="G706" t="s">
        <v>298</v>
      </c>
      <c r="H706" t="s">
        <v>299</v>
      </c>
      <c r="I706" t="s">
        <v>300</v>
      </c>
      <c r="J706" s="2">
        <v>0.05</v>
      </c>
      <c r="K706">
        <v>52.880757958578947</v>
      </c>
      <c r="L706">
        <v>145.21</v>
      </c>
      <c r="M706">
        <v>143.47</v>
      </c>
      <c r="N706">
        <v>144.09</v>
      </c>
      <c r="O706">
        <v>137.34</v>
      </c>
      <c r="P706">
        <f t="shared" si="40"/>
        <v>6.710000000000008</v>
      </c>
      <c r="Q706">
        <f t="shared" si="41"/>
        <v>4.9699999999999989</v>
      </c>
      <c r="R706">
        <f t="shared" si="42"/>
        <v>5.5900000000000034</v>
      </c>
      <c r="S706">
        <f t="shared" si="43"/>
        <v>1.1599999999999966</v>
      </c>
    </row>
    <row r="707" spans="1:19" x14ac:dyDescent="0.25">
      <c r="A707" t="s">
        <v>217</v>
      </c>
      <c r="B707">
        <v>12</v>
      </c>
      <c r="C707">
        <v>108.7</v>
      </c>
      <c r="D707" t="s">
        <v>297</v>
      </c>
      <c r="E707" t="s">
        <v>298</v>
      </c>
      <c r="F707" t="s">
        <v>298</v>
      </c>
      <c r="G707" t="s">
        <v>298</v>
      </c>
      <c r="H707" t="s">
        <v>299</v>
      </c>
      <c r="I707" t="s">
        <v>300</v>
      </c>
      <c r="J707" s="2">
        <v>0</v>
      </c>
      <c r="K707">
        <v>89.532440700831103</v>
      </c>
      <c r="L707">
        <v>105.67</v>
      </c>
      <c r="M707">
        <v>104.68</v>
      </c>
      <c r="N707">
        <v>105.01</v>
      </c>
      <c r="O707">
        <v>100.69</v>
      </c>
      <c r="P707">
        <f t="shared" ref="P707:P770" si="44">ABS(C707-L707)</f>
        <v>3.0300000000000011</v>
      </c>
      <c r="Q707">
        <f t="shared" ref="Q707:Q770" si="45">ABS(C707-M707)</f>
        <v>4.019999999999996</v>
      </c>
      <c r="R707">
        <f t="shared" ref="R707:R770" si="46">ABS(C707-N707)</f>
        <v>3.6899999999999977</v>
      </c>
      <c r="S707">
        <f t="shared" ref="S707:S770" si="47">ABS(C707-O707)</f>
        <v>8.0100000000000051</v>
      </c>
    </row>
    <row r="708" spans="1:19" x14ac:dyDescent="0.25">
      <c r="A708" t="s">
        <v>217</v>
      </c>
      <c r="B708">
        <v>13</v>
      </c>
      <c r="C708">
        <v>56.6</v>
      </c>
      <c r="D708" t="s">
        <v>301</v>
      </c>
      <c r="E708" t="s">
        <v>298</v>
      </c>
      <c r="F708" t="s">
        <v>298</v>
      </c>
      <c r="G708" t="s">
        <v>298</v>
      </c>
      <c r="H708" t="s">
        <v>299</v>
      </c>
      <c r="I708" t="s">
        <v>298</v>
      </c>
      <c r="J708" s="2">
        <v>0.08</v>
      </c>
      <c r="K708">
        <v>138.41553332719349</v>
      </c>
      <c r="L708">
        <v>52.93</v>
      </c>
      <c r="M708">
        <v>52.94</v>
      </c>
      <c r="N708">
        <v>52.88</v>
      </c>
      <c r="O708">
        <v>51.81</v>
      </c>
      <c r="P708">
        <f t="shared" si="44"/>
        <v>3.6700000000000017</v>
      </c>
      <c r="Q708">
        <f t="shared" si="45"/>
        <v>3.6600000000000037</v>
      </c>
      <c r="R708">
        <f t="shared" si="46"/>
        <v>3.7199999999999989</v>
      </c>
      <c r="S708">
        <f t="shared" si="47"/>
        <v>4.7899999999999991</v>
      </c>
    </row>
    <row r="709" spans="1:19" x14ac:dyDescent="0.25">
      <c r="A709" t="s">
        <v>217</v>
      </c>
      <c r="B709">
        <v>14</v>
      </c>
      <c r="C709">
        <v>55.4</v>
      </c>
      <c r="D709" t="s">
        <v>301</v>
      </c>
      <c r="E709" t="s">
        <v>298</v>
      </c>
      <c r="F709" t="s">
        <v>298</v>
      </c>
      <c r="G709" t="s">
        <v>298</v>
      </c>
      <c r="H709" t="s">
        <v>299</v>
      </c>
      <c r="I709" t="s">
        <v>298</v>
      </c>
      <c r="J709" s="2">
        <v>0.08</v>
      </c>
      <c r="K709">
        <v>139.26356476584709</v>
      </c>
      <c r="L709">
        <v>52.01</v>
      </c>
      <c r="M709">
        <v>52.05</v>
      </c>
      <c r="N709">
        <v>51.98</v>
      </c>
      <c r="O709">
        <v>50.96</v>
      </c>
      <c r="P709">
        <f t="shared" si="44"/>
        <v>3.3900000000000006</v>
      </c>
      <c r="Q709">
        <f t="shared" si="45"/>
        <v>3.3500000000000014</v>
      </c>
      <c r="R709">
        <f t="shared" si="46"/>
        <v>3.4200000000000017</v>
      </c>
      <c r="S709">
        <f t="shared" si="47"/>
        <v>4.4399999999999977</v>
      </c>
    </row>
    <row r="710" spans="1:19" x14ac:dyDescent="0.25">
      <c r="A710" t="s">
        <v>217</v>
      </c>
      <c r="B710">
        <v>15</v>
      </c>
      <c r="C710">
        <v>55.4</v>
      </c>
      <c r="D710" t="s">
        <v>301</v>
      </c>
      <c r="E710" t="s">
        <v>298</v>
      </c>
      <c r="F710" t="s">
        <v>298</v>
      </c>
      <c r="G710" t="s">
        <v>298</v>
      </c>
      <c r="H710" t="s">
        <v>299</v>
      </c>
      <c r="I710" t="s">
        <v>298</v>
      </c>
      <c r="J710" s="2">
        <v>0.08</v>
      </c>
      <c r="K710">
        <v>138.96336956736349</v>
      </c>
      <c r="L710">
        <v>52.34</v>
      </c>
      <c r="M710">
        <v>52.36</v>
      </c>
      <c r="N710">
        <v>52.3</v>
      </c>
      <c r="O710">
        <v>51.26</v>
      </c>
      <c r="P710">
        <f t="shared" si="44"/>
        <v>3.0599999999999952</v>
      </c>
      <c r="Q710">
        <f t="shared" si="45"/>
        <v>3.0399999999999991</v>
      </c>
      <c r="R710">
        <f t="shared" si="46"/>
        <v>3.1000000000000014</v>
      </c>
      <c r="S710">
        <f t="shared" si="47"/>
        <v>4.1400000000000006</v>
      </c>
    </row>
    <row r="711" spans="1:19" x14ac:dyDescent="0.25">
      <c r="A711" t="s">
        <v>221</v>
      </c>
      <c r="B711">
        <v>1</v>
      </c>
      <c r="C711">
        <v>127.7</v>
      </c>
      <c r="D711" t="s">
        <v>297</v>
      </c>
      <c r="E711" t="s">
        <v>298</v>
      </c>
      <c r="F711" t="s">
        <v>298</v>
      </c>
      <c r="G711" t="s">
        <v>298</v>
      </c>
      <c r="H711" t="s">
        <v>299</v>
      </c>
      <c r="I711" t="s">
        <v>300</v>
      </c>
      <c r="J711" s="2">
        <v>-0.06</v>
      </c>
      <c r="K711">
        <v>71.928354040739791</v>
      </c>
      <c r="L711">
        <v>124.66</v>
      </c>
      <c r="M711">
        <v>123.31</v>
      </c>
      <c r="N711">
        <v>123.78</v>
      </c>
      <c r="O711">
        <v>118.29</v>
      </c>
      <c r="P711">
        <f t="shared" si="44"/>
        <v>3.0400000000000063</v>
      </c>
      <c r="Q711">
        <f t="shared" si="45"/>
        <v>4.3900000000000006</v>
      </c>
      <c r="R711">
        <f t="shared" si="46"/>
        <v>3.9200000000000017</v>
      </c>
      <c r="S711">
        <f t="shared" si="47"/>
        <v>9.4099999999999966</v>
      </c>
    </row>
    <row r="712" spans="1:19" x14ac:dyDescent="0.25">
      <c r="A712" t="s">
        <v>221</v>
      </c>
      <c r="B712">
        <v>2</v>
      </c>
      <c r="C712">
        <v>128.6</v>
      </c>
      <c r="D712" t="s">
        <v>297</v>
      </c>
      <c r="E712" t="s">
        <v>298</v>
      </c>
      <c r="F712" t="s">
        <v>298</v>
      </c>
      <c r="G712" t="s">
        <v>298</v>
      </c>
      <c r="H712" t="s">
        <v>299</v>
      </c>
      <c r="I712" t="s">
        <v>300</v>
      </c>
      <c r="J712" s="2">
        <v>-0.06</v>
      </c>
      <c r="K712">
        <v>70.161449806679485</v>
      </c>
      <c r="L712">
        <v>126.56</v>
      </c>
      <c r="M712">
        <v>125.18</v>
      </c>
      <c r="N712">
        <v>125.66</v>
      </c>
      <c r="O712">
        <v>120.06</v>
      </c>
      <c r="P712">
        <f t="shared" si="44"/>
        <v>2.039999999999992</v>
      </c>
      <c r="Q712">
        <f t="shared" si="45"/>
        <v>3.4199999999999875</v>
      </c>
      <c r="R712">
        <f t="shared" si="46"/>
        <v>2.9399999999999977</v>
      </c>
      <c r="S712">
        <f t="shared" si="47"/>
        <v>8.539999999999992</v>
      </c>
    </row>
    <row r="713" spans="1:19" x14ac:dyDescent="0.25">
      <c r="A713" t="s">
        <v>221</v>
      </c>
      <c r="B713">
        <v>3</v>
      </c>
      <c r="C713">
        <v>127.3</v>
      </c>
      <c r="D713" t="s">
        <v>297</v>
      </c>
      <c r="E713" t="s">
        <v>298</v>
      </c>
      <c r="F713" t="s">
        <v>298</v>
      </c>
      <c r="G713" t="s">
        <v>298</v>
      </c>
      <c r="H713" t="s">
        <v>299</v>
      </c>
      <c r="I713" t="s">
        <v>300</v>
      </c>
      <c r="J713" s="2">
        <v>-0.06</v>
      </c>
      <c r="K713">
        <v>70.705474310054555</v>
      </c>
      <c r="L713">
        <v>125.98</v>
      </c>
      <c r="M713">
        <v>124.6</v>
      </c>
      <c r="N713">
        <v>125.08</v>
      </c>
      <c r="O713">
        <v>119.52</v>
      </c>
      <c r="P713">
        <f t="shared" si="44"/>
        <v>1.3199999999999932</v>
      </c>
      <c r="Q713">
        <f t="shared" si="45"/>
        <v>2.7000000000000028</v>
      </c>
      <c r="R713">
        <f t="shared" si="46"/>
        <v>2.2199999999999989</v>
      </c>
      <c r="S713">
        <f t="shared" si="47"/>
        <v>7.7800000000000011</v>
      </c>
    </row>
    <row r="714" spans="1:19" x14ac:dyDescent="0.25">
      <c r="A714" t="s">
        <v>221</v>
      </c>
      <c r="B714">
        <v>4</v>
      </c>
      <c r="C714">
        <v>138.6</v>
      </c>
      <c r="D714" t="s">
        <v>297</v>
      </c>
      <c r="E714" t="s">
        <v>298</v>
      </c>
      <c r="F714" t="s">
        <v>298</v>
      </c>
      <c r="G714" t="s">
        <v>298</v>
      </c>
      <c r="H714" t="s">
        <v>299</v>
      </c>
      <c r="I714" t="s">
        <v>300</v>
      </c>
      <c r="J714" s="2">
        <v>-0.02</v>
      </c>
      <c r="K714">
        <v>57.83289175443489</v>
      </c>
      <c r="L714">
        <v>139.87</v>
      </c>
      <c r="M714">
        <v>138.22999999999999</v>
      </c>
      <c r="N714">
        <v>138.81</v>
      </c>
      <c r="O714">
        <v>132.38999999999999</v>
      </c>
      <c r="P714">
        <f t="shared" si="44"/>
        <v>1.2700000000000102</v>
      </c>
      <c r="Q714">
        <f t="shared" si="45"/>
        <v>0.37000000000000455</v>
      </c>
      <c r="R714">
        <f t="shared" si="46"/>
        <v>0.21000000000000796</v>
      </c>
      <c r="S714">
        <f t="shared" si="47"/>
        <v>6.210000000000008</v>
      </c>
    </row>
    <row r="715" spans="1:19" x14ac:dyDescent="0.25">
      <c r="A715" t="s">
        <v>221</v>
      </c>
      <c r="B715">
        <v>5</v>
      </c>
      <c r="C715">
        <v>127.3</v>
      </c>
      <c r="D715" t="s">
        <v>297</v>
      </c>
      <c r="E715" t="s">
        <v>298</v>
      </c>
      <c r="F715" t="s">
        <v>298</v>
      </c>
      <c r="G715" t="s">
        <v>298</v>
      </c>
      <c r="H715" t="s">
        <v>299</v>
      </c>
      <c r="I715" t="s">
        <v>300</v>
      </c>
      <c r="J715" s="2">
        <v>-0.06</v>
      </c>
      <c r="K715">
        <v>71.459864972441025</v>
      </c>
      <c r="L715">
        <v>125.16</v>
      </c>
      <c r="M715">
        <v>123.8</v>
      </c>
      <c r="N715">
        <v>124.28</v>
      </c>
      <c r="O715">
        <v>118.76</v>
      </c>
      <c r="P715">
        <f t="shared" si="44"/>
        <v>2.1400000000000006</v>
      </c>
      <c r="Q715">
        <f t="shared" si="45"/>
        <v>3.5</v>
      </c>
      <c r="R715">
        <f t="shared" si="46"/>
        <v>3.019999999999996</v>
      </c>
      <c r="S715">
        <f t="shared" si="47"/>
        <v>8.539999999999992</v>
      </c>
    </row>
    <row r="716" spans="1:19" x14ac:dyDescent="0.25">
      <c r="A716" t="s">
        <v>221</v>
      </c>
      <c r="B716">
        <v>6</v>
      </c>
      <c r="C716">
        <v>128.6</v>
      </c>
      <c r="D716" t="s">
        <v>297</v>
      </c>
      <c r="E716" t="s">
        <v>298</v>
      </c>
      <c r="F716" t="s">
        <v>298</v>
      </c>
      <c r="G716" t="s">
        <v>298</v>
      </c>
      <c r="H716" t="s">
        <v>299</v>
      </c>
      <c r="I716" t="s">
        <v>300</v>
      </c>
      <c r="J716" s="2">
        <v>-0.06</v>
      </c>
      <c r="K716">
        <v>70.271061831607241</v>
      </c>
      <c r="L716">
        <v>126.45</v>
      </c>
      <c r="M716">
        <v>125.06</v>
      </c>
      <c r="N716">
        <v>125.55</v>
      </c>
      <c r="O716">
        <v>119.95</v>
      </c>
      <c r="P716">
        <f t="shared" si="44"/>
        <v>2.1499999999999915</v>
      </c>
      <c r="Q716">
        <f t="shared" si="45"/>
        <v>3.539999999999992</v>
      </c>
      <c r="R716">
        <f t="shared" si="46"/>
        <v>3.0499999999999972</v>
      </c>
      <c r="S716">
        <f t="shared" si="47"/>
        <v>8.6499999999999915</v>
      </c>
    </row>
    <row r="717" spans="1:19" x14ac:dyDescent="0.25">
      <c r="A717" t="s">
        <v>221</v>
      </c>
      <c r="B717">
        <v>7</v>
      </c>
      <c r="C717">
        <v>56.5</v>
      </c>
      <c r="D717" t="s">
        <v>301</v>
      </c>
      <c r="E717" t="s">
        <v>298</v>
      </c>
      <c r="F717" t="s">
        <v>298</v>
      </c>
      <c r="G717" t="s">
        <v>298</v>
      </c>
      <c r="H717" t="s">
        <v>299</v>
      </c>
      <c r="I717" t="s">
        <v>298</v>
      </c>
      <c r="J717" s="2">
        <v>0.12</v>
      </c>
      <c r="K717">
        <v>136.40467685017239</v>
      </c>
      <c r="L717">
        <v>55.1</v>
      </c>
      <c r="M717">
        <v>55.07</v>
      </c>
      <c r="N717">
        <v>55.03</v>
      </c>
      <c r="O717">
        <v>53.82</v>
      </c>
      <c r="P717">
        <f t="shared" si="44"/>
        <v>1.3999999999999986</v>
      </c>
      <c r="Q717">
        <f t="shared" si="45"/>
        <v>1.4299999999999997</v>
      </c>
      <c r="R717">
        <f t="shared" si="46"/>
        <v>1.4699999999999989</v>
      </c>
      <c r="S717">
        <f t="shared" si="47"/>
        <v>2.6799999999999997</v>
      </c>
    </row>
    <row r="718" spans="1:19" x14ac:dyDescent="0.25">
      <c r="A718" t="s">
        <v>221</v>
      </c>
      <c r="B718">
        <v>8</v>
      </c>
      <c r="C718">
        <v>138.6</v>
      </c>
      <c r="D718" t="s">
        <v>297</v>
      </c>
      <c r="E718" t="s">
        <v>298</v>
      </c>
      <c r="F718" t="s">
        <v>298</v>
      </c>
      <c r="G718" t="s">
        <v>298</v>
      </c>
      <c r="H718" t="s">
        <v>299</v>
      </c>
      <c r="I718" t="s">
        <v>300</v>
      </c>
      <c r="J718" s="2">
        <v>-0.02</v>
      </c>
      <c r="K718">
        <v>59.274476084211848</v>
      </c>
      <c r="L718">
        <v>138.31</v>
      </c>
      <c r="M718">
        <v>136.69999999999999</v>
      </c>
      <c r="N718">
        <v>137.27000000000001</v>
      </c>
      <c r="O718">
        <v>130.94999999999999</v>
      </c>
      <c r="P718">
        <f t="shared" si="44"/>
        <v>0.28999999999999204</v>
      </c>
      <c r="Q718">
        <f t="shared" si="45"/>
        <v>1.9000000000000057</v>
      </c>
      <c r="R718">
        <f t="shared" si="46"/>
        <v>1.3299999999999841</v>
      </c>
      <c r="S718">
        <f t="shared" si="47"/>
        <v>7.6500000000000057</v>
      </c>
    </row>
    <row r="719" spans="1:19" x14ac:dyDescent="0.25">
      <c r="A719" t="s">
        <v>221</v>
      </c>
      <c r="B719">
        <v>9</v>
      </c>
      <c r="C719">
        <v>127.3</v>
      </c>
      <c r="D719" t="s">
        <v>297</v>
      </c>
      <c r="E719" t="s">
        <v>298</v>
      </c>
      <c r="F719" t="s">
        <v>298</v>
      </c>
      <c r="G719" t="s">
        <v>298</v>
      </c>
      <c r="H719" t="s">
        <v>299</v>
      </c>
      <c r="I719" t="s">
        <v>300</v>
      </c>
      <c r="J719" s="2">
        <v>-0.06</v>
      </c>
      <c r="K719">
        <v>67.604936770959185</v>
      </c>
      <c r="L719">
        <v>129.32</v>
      </c>
      <c r="M719">
        <v>127.88</v>
      </c>
      <c r="N719">
        <v>128.38999999999999</v>
      </c>
      <c r="O719">
        <v>122.62</v>
      </c>
      <c r="P719">
        <f t="shared" si="44"/>
        <v>2.019999999999996</v>
      </c>
      <c r="Q719">
        <f t="shared" si="45"/>
        <v>0.57999999999999829</v>
      </c>
      <c r="R719">
        <f t="shared" si="46"/>
        <v>1.0899999999999892</v>
      </c>
      <c r="S719">
        <f t="shared" si="47"/>
        <v>4.6799999999999926</v>
      </c>
    </row>
    <row r="720" spans="1:19" x14ac:dyDescent="0.25">
      <c r="A720" t="s">
        <v>221</v>
      </c>
      <c r="B720">
        <v>10</v>
      </c>
      <c r="C720">
        <v>128.6</v>
      </c>
      <c r="D720" t="s">
        <v>297</v>
      </c>
      <c r="E720" t="s">
        <v>298</v>
      </c>
      <c r="F720" t="s">
        <v>298</v>
      </c>
      <c r="G720" t="s">
        <v>298</v>
      </c>
      <c r="H720" t="s">
        <v>299</v>
      </c>
      <c r="I720" t="s">
        <v>300</v>
      </c>
      <c r="J720" s="2">
        <v>-0.06</v>
      </c>
      <c r="K720">
        <v>69.614287483178273</v>
      </c>
      <c r="L720">
        <v>127.16</v>
      </c>
      <c r="M720">
        <v>125.76</v>
      </c>
      <c r="N720">
        <v>126.25</v>
      </c>
      <c r="O720">
        <v>120.61</v>
      </c>
      <c r="P720">
        <f t="shared" si="44"/>
        <v>1.4399999999999977</v>
      </c>
      <c r="Q720">
        <f t="shared" si="45"/>
        <v>2.8399999999999892</v>
      </c>
      <c r="R720">
        <f t="shared" si="46"/>
        <v>2.3499999999999943</v>
      </c>
      <c r="S720">
        <f t="shared" si="47"/>
        <v>7.9899999999999949</v>
      </c>
    </row>
    <row r="721" spans="1:19" x14ac:dyDescent="0.25">
      <c r="A721" t="s">
        <v>221</v>
      </c>
      <c r="B721">
        <v>11</v>
      </c>
      <c r="C721">
        <v>127.7</v>
      </c>
      <c r="D721" t="s">
        <v>297</v>
      </c>
      <c r="E721" t="s">
        <v>298</v>
      </c>
      <c r="F721" t="s">
        <v>298</v>
      </c>
      <c r="G721" t="s">
        <v>298</v>
      </c>
      <c r="H721" t="s">
        <v>299</v>
      </c>
      <c r="I721" t="s">
        <v>300</v>
      </c>
      <c r="J721" s="2">
        <v>-0.06</v>
      </c>
      <c r="K721">
        <v>71.377454360729629</v>
      </c>
      <c r="L721">
        <v>125.25</v>
      </c>
      <c r="M721">
        <v>123.89</v>
      </c>
      <c r="N721">
        <v>124.37</v>
      </c>
      <c r="O721">
        <v>118.84</v>
      </c>
      <c r="P721">
        <f t="shared" si="44"/>
        <v>2.4500000000000028</v>
      </c>
      <c r="Q721">
        <f t="shared" si="45"/>
        <v>3.8100000000000023</v>
      </c>
      <c r="R721">
        <f t="shared" si="46"/>
        <v>3.3299999999999983</v>
      </c>
      <c r="S721">
        <f t="shared" si="47"/>
        <v>8.86</v>
      </c>
    </row>
    <row r="722" spans="1:19" x14ac:dyDescent="0.25">
      <c r="A722" t="s">
        <v>221</v>
      </c>
      <c r="B722">
        <v>12</v>
      </c>
      <c r="C722">
        <v>128.6</v>
      </c>
      <c r="D722" t="s">
        <v>297</v>
      </c>
      <c r="E722" t="s">
        <v>298</v>
      </c>
      <c r="F722" t="s">
        <v>298</v>
      </c>
      <c r="G722" t="s">
        <v>298</v>
      </c>
      <c r="H722" t="s">
        <v>299</v>
      </c>
      <c r="I722" t="s">
        <v>300</v>
      </c>
      <c r="J722" s="2">
        <v>-0.06</v>
      </c>
      <c r="K722">
        <v>70.936364904424991</v>
      </c>
      <c r="L722">
        <v>125.73</v>
      </c>
      <c r="M722">
        <v>124.36</v>
      </c>
      <c r="N722">
        <v>124.84</v>
      </c>
      <c r="O722">
        <v>119.29</v>
      </c>
      <c r="P722">
        <f t="shared" si="44"/>
        <v>2.8699999999999903</v>
      </c>
      <c r="Q722">
        <f t="shared" si="45"/>
        <v>4.2399999999999949</v>
      </c>
      <c r="R722">
        <f t="shared" si="46"/>
        <v>3.7599999999999909</v>
      </c>
      <c r="S722">
        <f t="shared" si="47"/>
        <v>9.3099999999999881</v>
      </c>
    </row>
    <row r="723" spans="1:19" x14ac:dyDescent="0.25">
      <c r="A723" t="s">
        <v>221</v>
      </c>
      <c r="B723">
        <v>13</v>
      </c>
      <c r="C723">
        <v>127.3</v>
      </c>
      <c r="D723" t="s">
        <v>297</v>
      </c>
      <c r="E723" t="s">
        <v>298</v>
      </c>
      <c r="F723" t="s">
        <v>298</v>
      </c>
      <c r="G723" t="s">
        <v>298</v>
      </c>
      <c r="H723" t="s">
        <v>299</v>
      </c>
      <c r="I723" t="s">
        <v>300</v>
      </c>
      <c r="J723" s="2">
        <v>-0.06</v>
      </c>
      <c r="K723">
        <v>70.692175763342632</v>
      </c>
      <c r="L723">
        <v>125.99</v>
      </c>
      <c r="M723">
        <v>124.62</v>
      </c>
      <c r="N723">
        <v>125.1</v>
      </c>
      <c r="O723">
        <v>119.53</v>
      </c>
      <c r="P723">
        <f t="shared" si="44"/>
        <v>1.3100000000000023</v>
      </c>
      <c r="Q723">
        <f t="shared" si="45"/>
        <v>2.6799999999999926</v>
      </c>
      <c r="R723">
        <f t="shared" si="46"/>
        <v>2.2000000000000028</v>
      </c>
      <c r="S723">
        <f t="shared" si="47"/>
        <v>7.769999999999996</v>
      </c>
    </row>
    <row r="724" spans="1:19" x14ac:dyDescent="0.25">
      <c r="A724" t="s">
        <v>221</v>
      </c>
      <c r="B724">
        <v>14</v>
      </c>
      <c r="C724">
        <v>120.8</v>
      </c>
      <c r="D724" t="s">
        <v>303</v>
      </c>
      <c r="E724" t="s">
        <v>298</v>
      </c>
      <c r="F724" t="s">
        <v>298</v>
      </c>
      <c r="G724" t="s">
        <v>298</v>
      </c>
      <c r="H724" t="s">
        <v>299</v>
      </c>
      <c r="I724" t="s">
        <v>298</v>
      </c>
      <c r="J724" s="2">
        <v>0.08</v>
      </c>
      <c r="K724">
        <v>81.339754719755831</v>
      </c>
      <c r="L724">
        <v>114.5</v>
      </c>
      <c r="M724">
        <v>113.35</v>
      </c>
      <c r="N724">
        <v>113.75</v>
      </c>
      <c r="O724">
        <v>108.88</v>
      </c>
      <c r="P724">
        <f t="shared" si="44"/>
        <v>6.2999999999999972</v>
      </c>
      <c r="Q724">
        <f t="shared" si="45"/>
        <v>7.4500000000000028</v>
      </c>
      <c r="R724">
        <f t="shared" si="46"/>
        <v>7.0499999999999972</v>
      </c>
      <c r="S724">
        <f t="shared" si="47"/>
        <v>11.920000000000002</v>
      </c>
    </row>
    <row r="725" spans="1:19" x14ac:dyDescent="0.25">
      <c r="A725" t="s">
        <v>221</v>
      </c>
      <c r="B725">
        <v>15</v>
      </c>
      <c r="C725">
        <v>54.1</v>
      </c>
      <c r="D725" t="s">
        <v>301</v>
      </c>
      <c r="E725" t="s">
        <v>298</v>
      </c>
      <c r="F725" t="s">
        <v>298</v>
      </c>
      <c r="G725" t="s">
        <v>298</v>
      </c>
      <c r="H725" t="s">
        <v>299</v>
      </c>
      <c r="I725" t="s">
        <v>298</v>
      </c>
      <c r="J725" s="2">
        <v>0.02</v>
      </c>
      <c r="K725">
        <v>129.9655597504447</v>
      </c>
      <c r="L725">
        <v>62.04</v>
      </c>
      <c r="M725">
        <v>61.89</v>
      </c>
      <c r="N725">
        <v>61.89</v>
      </c>
      <c r="O725">
        <v>60.26</v>
      </c>
      <c r="P725">
        <f t="shared" si="44"/>
        <v>7.9399999999999977</v>
      </c>
      <c r="Q725">
        <f t="shared" si="45"/>
        <v>7.7899999999999991</v>
      </c>
      <c r="R725">
        <f t="shared" si="46"/>
        <v>7.7899999999999991</v>
      </c>
      <c r="S725">
        <f t="shared" si="47"/>
        <v>6.1599999999999966</v>
      </c>
    </row>
    <row r="726" spans="1:19" x14ac:dyDescent="0.25">
      <c r="A726" t="s">
        <v>221</v>
      </c>
      <c r="B726">
        <v>16</v>
      </c>
      <c r="C726">
        <v>135.30000000000001</v>
      </c>
      <c r="D726" t="s">
        <v>297</v>
      </c>
      <c r="E726" t="s">
        <v>298</v>
      </c>
      <c r="F726" t="s">
        <v>298</v>
      </c>
      <c r="G726" t="s">
        <v>298</v>
      </c>
      <c r="H726" t="s">
        <v>299</v>
      </c>
      <c r="I726" t="s">
        <v>298</v>
      </c>
      <c r="J726" s="2">
        <v>-0.08</v>
      </c>
      <c r="K726">
        <v>62.172669672975317</v>
      </c>
      <c r="L726">
        <v>135.18</v>
      </c>
      <c r="M726">
        <v>133.63</v>
      </c>
      <c r="N726">
        <v>134.18</v>
      </c>
      <c r="O726">
        <v>128.05000000000001</v>
      </c>
      <c r="P726">
        <f t="shared" si="44"/>
        <v>0.12000000000000455</v>
      </c>
      <c r="Q726">
        <f t="shared" si="45"/>
        <v>1.6700000000000159</v>
      </c>
      <c r="R726">
        <f t="shared" si="46"/>
        <v>1.1200000000000045</v>
      </c>
      <c r="S726">
        <f t="shared" si="47"/>
        <v>7.25</v>
      </c>
    </row>
    <row r="727" spans="1:19" x14ac:dyDescent="0.25">
      <c r="A727" t="s">
        <v>221</v>
      </c>
      <c r="B727">
        <v>17</v>
      </c>
      <c r="C727">
        <v>119.3</v>
      </c>
      <c r="D727" t="s">
        <v>297</v>
      </c>
      <c r="E727" t="s">
        <v>298</v>
      </c>
      <c r="F727" t="s">
        <v>298</v>
      </c>
      <c r="G727" t="s">
        <v>298</v>
      </c>
      <c r="H727" t="s">
        <v>299</v>
      </c>
      <c r="I727" t="s">
        <v>298</v>
      </c>
      <c r="J727" s="2">
        <v>-0.1</v>
      </c>
      <c r="K727">
        <v>80.125957540465251</v>
      </c>
      <c r="L727">
        <v>115.81</v>
      </c>
      <c r="M727">
        <v>114.63</v>
      </c>
      <c r="N727">
        <v>115.04</v>
      </c>
      <c r="O727">
        <v>110.1</v>
      </c>
      <c r="P727">
        <f t="shared" si="44"/>
        <v>3.4899999999999949</v>
      </c>
      <c r="Q727">
        <f t="shared" si="45"/>
        <v>4.6700000000000017</v>
      </c>
      <c r="R727">
        <f t="shared" si="46"/>
        <v>4.2599999999999909</v>
      </c>
      <c r="S727">
        <f t="shared" si="47"/>
        <v>9.2000000000000028</v>
      </c>
    </row>
    <row r="728" spans="1:19" x14ac:dyDescent="0.25">
      <c r="A728" t="s">
        <v>221</v>
      </c>
      <c r="B728">
        <v>18</v>
      </c>
      <c r="C728">
        <v>135.30000000000001</v>
      </c>
      <c r="D728" t="s">
        <v>297</v>
      </c>
      <c r="E728" t="s">
        <v>298</v>
      </c>
      <c r="F728" t="s">
        <v>298</v>
      </c>
      <c r="G728" t="s">
        <v>298</v>
      </c>
      <c r="H728" t="s">
        <v>299</v>
      </c>
      <c r="I728" t="s">
        <v>298</v>
      </c>
      <c r="J728" s="2">
        <v>-0.08</v>
      </c>
      <c r="K728">
        <v>60.409359141778289</v>
      </c>
      <c r="L728">
        <v>137.09</v>
      </c>
      <c r="M728">
        <v>135.5</v>
      </c>
      <c r="N728">
        <v>136.06</v>
      </c>
      <c r="O728">
        <v>129.81</v>
      </c>
      <c r="P728">
        <f t="shared" si="44"/>
        <v>1.789999999999992</v>
      </c>
      <c r="Q728">
        <f t="shared" si="45"/>
        <v>0.19999999999998863</v>
      </c>
      <c r="R728">
        <f t="shared" si="46"/>
        <v>0.75999999999999091</v>
      </c>
      <c r="S728">
        <f t="shared" si="47"/>
        <v>5.4900000000000091</v>
      </c>
    </row>
    <row r="729" spans="1:19" x14ac:dyDescent="0.25">
      <c r="A729" t="s">
        <v>221</v>
      </c>
      <c r="B729">
        <v>19</v>
      </c>
      <c r="C729">
        <v>119.3</v>
      </c>
      <c r="D729" t="s">
        <v>297</v>
      </c>
      <c r="E729" t="s">
        <v>298</v>
      </c>
      <c r="F729" t="s">
        <v>298</v>
      </c>
      <c r="G729" t="s">
        <v>298</v>
      </c>
      <c r="H729" t="s">
        <v>299</v>
      </c>
      <c r="I729" t="s">
        <v>298</v>
      </c>
      <c r="J729" s="2">
        <v>-0.1</v>
      </c>
      <c r="K729">
        <v>78.650189708691883</v>
      </c>
      <c r="L729">
        <v>117.41</v>
      </c>
      <c r="M729">
        <v>116.19</v>
      </c>
      <c r="N729">
        <v>116.61</v>
      </c>
      <c r="O729">
        <v>111.57</v>
      </c>
      <c r="P729">
        <f t="shared" si="44"/>
        <v>1.8900000000000006</v>
      </c>
      <c r="Q729">
        <f t="shared" si="45"/>
        <v>3.1099999999999994</v>
      </c>
      <c r="R729">
        <f t="shared" si="46"/>
        <v>2.6899999999999977</v>
      </c>
      <c r="S729">
        <f t="shared" si="47"/>
        <v>7.730000000000004</v>
      </c>
    </row>
    <row r="730" spans="1:19" x14ac:dyDescent="0.25">
      <c r="A730" t="s">
        <v>225</v>
      </c>
      <c r="B730">
        <v>1</v>
      </c>
      <c r="C730">
        <v>128.1</v>
      </c>
      <c r="D730" t="s">
        <v>297</v>
      </c>
      <c r="E730" t="s">
        <v>298</v>
      </c>
      <c r="F730" t="s">
        <v>298</v>
      </c>
      <c r="G730" t="s">
        <v>298</v>
      </c>
      <c r="H730" t="s">
        <v>299</v>
      </c>
      <c r="I730" t="s">
        <v>300</v>
      </c>
      <c r="J730" s="2">
        <v>-0.05</v>
      </c>
      <c r="K730">
        <v>70.777723468941332</v>
      </c>
      <c r="L730">
        <v>125.9</v>
      </c>
      <c r="M730">
        <v>124.53</v>
      </c>
      <c r="N730">
        <v>125.01</v>
      </c>
      <c r="O730">
        <v>119.44</v>
      </c>
      <c r="P730">
        <f t="shared" si="44"/>
        <v>2.1999999999999886</v>
      </c>
      <c r="Q730">
        <f t="shared" si="45"/>
        <v>3.5699999999999932</v>
      </c>
      <c r="R730">
        <f t="shared" si="46"/>
        <v>3.0899999999999892</v>
      </c>
      <c r="S730">
        <f t="shared" si="47"/>
        <v>8.6599999999999966</v>
      </c>
    </row>
    <row r="731" spans="1:19" x14ac:dyDescent="0.25">
      <c r="A731" t="s">
        <v>225</v>
      </c>
      <c r="B731">
        <v>2</v>
      </c>
      <c r="C731">
        <v>114.2</v>
      </c>
      <c r="D731" t="s">
        <v>297</v>
      </c>
      <c r="E731" t="s">
        <v>298</v>
      </c>
      <c r="F731" t="s">
        <v>298</v>
      </c>
      <c r="G731" t="s">
        <v>298</v>
      </c>
      <c r="H731" t="s">
        <v>299</v>
      </c>
      <c r="I731" t="s">
        <v>300</v>
      </c>
      <c r="J731" s="2">
        <v>-0.02</v>
      </c>
      <c r="K731">
        <v>82.701521772923698</v>
      </c>
      <c r="L731">
        <v>113.04</v>
      </c>
      <c r="M731">
        <v>111.91</v>
      </c>
      <c r="N731">
        <v>112.29</v>
      </c>
      <c r="O731">
        <v>107.52</v>
      </c>
      <c r="P731">
        <f t="shared" si="44"/>
        <v>1.1599999999999966</v>
      </c>
      <c r="Q731">
        <f t="shared" si="45"/>
        <v>2.2900000000000063</v>
      </c>
      <c r="R731">
        <f t="shared" si="46"/>
        <v>1.9099999999999966</v>
      </c>
      <c r="S731">
        <f t="shared" si="47"/>
        <v>6.6800000000000068</v>
      </c>
    </row>
    <row r="732" spans="1:19" x14ac:dyDescent="0.25">
      <c r="A732" t="s">
        <v>225</v>
      </c>
      <c r="B732">
        <v>3</v>
      </c>
      <c r="C732">
        <v>156.80000000000001</v>
      </c>
      <c r="D732" t="s">
        <v>297</v>
      </c>
      <c r="E732" t="s">
        <v>298</v>
      </c>
      <c r="F732" t="s">
        <v>298</v>
      </c>
      <c r="G732" t="s">
        <v>298</v>
      </c>
      <c r="H732" t="s">
        <v>299</v>
      </c>
      <c r="I732" t="s">
        <v>300</v>
      </c>
      <c r="J732" s="2">
        <v>0.12</v>
      </c>
      <c r="K732">
        <v>44.495348106153841</v>
      </c>
      <c r="L732">
        <v>154.25</v>
      </c>
      <c r="M732">
        <v>152.34</v>
      </c>
      <c r="N732">
        <v>153.03</v>
      </c>
      <c r="O732">
        <v>145.72999999999999</v>
      </c>
      <c r="P732">
        <f t="shared" si="44"/>
        <v>2.5500000000000114</v>
      </c>
      <c r="Q732">
        <f t="shared" si="45"/>
        <v>4.460000000000008</v>
      </c>
      <c r="R732">
        <f t="shared" si="46"/>
        <v>3.7700000000000102</v>
      </c>
      <c r="S732">
        <f t="shared" si="47"/>
        <v>11.070000000000022</v>
      </c>
    </row>
    <row r="733" spans="1:19" x14ac:dyDescent="0.25">
      <c r="A733" t="s">
        <v>225</v>
      </c>
      <c r="B733">
        <v>4</v>
      </c>
      <c r="C733">
        <v>114.2</v>
      </c>
      <c r="D733" t="s">
        <v>297</v>
      </c>
      <c r="E733" t="s">
        <v>298</v>
      </c>
      <c r="F733" t="s">
        <v>298</v>
      </c>
      <c r="G733" t="s">
        <v>298</v>
      </c>
      <c r="H733" t="s">
        <v>299</v>
      </c>
      <c r="I733" t="s">
        <v>300</v>
      </c>
      <c r="J733" s="2">
        <v>-0.02</v>
      </c>
      <c r="K733">
        <v>84.696646998129779</v>
      </c>
      <c r="L733">
        <v>110.88</v>
      </c>
      <c r="M733">
        <v>109.79</v>
      </c>
      <c r="N733">
        <v>110.17</v>
      </c>
      <c r="O733">
        <v>105.53</v>
      </c>
      <c r="P733">
        <f t="shared" si="44"/>
        <v>3.3200000000000074</v>
      </c>
      <c r="Q733">
        <f t="shared" si="45"/>
        <v>4.4099999999999966</v>
      </c>
      <c r="R733">
        <f t="shared" si="46"/>
        <v>4.0300000000000011</v>
      </c>
      <c r="S733">
        <f t="shared" si="47"/>
        <v>8.6700000000000017</v>
      </c>
    </row>
    <row r="734" spans="1:19" x14ac:dyDescent="0.25">
      <c r="A734" t="s">
        <v>225</v>
      </c>
      <c r="B734">
        <v>5</v>
      </c>
      <c r="C734">
        <v>128.1</v>
      </c>
      <c r="D734" t="s">
        <v>297</v>
      </c>
      <c r="E734" t="s">
        <v>298</v>
      </c>
      <c r="F734" t="s">
        <v>298</v>
      </c>
      <c r="G734" t="s">
        <v>298</v>
      </c>
      <c r="H734" t="s">
        <v>299</v>
      </c>
      <c r="I734" t="s">
        <v>300</v>
      </c>
      <c r="J734" s="2">
        <v>-0.05</v>
      </c>
      <c r="K734">
        <v>72.069006959703785</v>
      </c>
      <c r="L734">
        <v>124.51</v>
      </c>
      <c r="M734">
        <v>123.16</v>
      </c>
      <c r="N734">
        <v>123.63</v>
      </c>
      <c r="O734">
        <v>118.15</v>
      </c>
      <c r="P734">
        <f t="shared" si="44"/>
        <v>3.5899999999999892</v>
      </c>
      <c r="Q734">
        <f t="shared" si="45"/>
        <v>4.9399999999999977</v>
      </c>
      <c r="R734">
        <f t="shared" si="46"/>
        <v>4.4699999999999989</v>
      </c>
      <c r="S734">
        <f t="shared" si="47"/>
        <v>9.9499999999999886</v>
      </c>
    </row>
    <row r="735" spans="1:19" x14ac:dyDescent="0.25">
      <c r="A735" t="s">
        <v>225</v>
      </c>
      <c r="B735">
        <v>6</v>
      </c>
      <c r="C735">
        <v>129.6</v>
      </c>
      <c r="D735" t="s">
        <v>297</v>
      </c>
      <c r="E735" t="s">
        <v>298</v>
      </c>
      <c r="F735" t="s">
        <v>298</v>
      </c>
      <c r="G735" t="s">
        <v>298</v>
      </c>
      <c r="H735" t="s">
        <v>299</v>
      </c>
      <c r="I735" t="s">
        <v>300</v>
      </c>
      <c r="J735" s="2">
        <v>-0.02</v>
      </c>
      <c r="K735">
        <v>64.995510698237112</v>
      </c>
      <c r="L735">
        <v>132.13999999999999</v>
      </c>
      <c r="M735">
        <v>130.63999999999999</v>
      </c>
      <c r="N735">
        <v>131.16999999999999</v>
      </c>
      <c r="O735">
        <v>125.23</v>
      </c>
      <c r="P735">
        <f t="shared" si="44"/>
        <v>2.539999999999992</v>
      </c>
      <c r="Q735">
        <f t="shared" si="45"/>
        <v>1.039999999999992</v>
      </c>
      <c r="R735">
        <f t="shared" si="46"/>
        <v>1.5699999999999932</v>
      </c>
      <c r="S735">
        <f t="shared" si="47"/>
        <v>4.3699999999999903</v>
      </c>
    </row>
    <row r="736" spans="1:19" x14ac:dyDescent="0.25">
      <c r="A736" t="s">
        <v>225</v>
      </c>
      <c r="B736">
        <v>7</v>
      </c>
      <c r="C736">
        <v>72.5</v>
      </c>
      <c r="D736" t="s">
        <v>301</v>
      </c>
      <c r="E736" t="s">
        <v>298</v>
      </c>
      <c r="F736" t="s">
        <v>298</v>
      </c>
      <c r="G736" t="s">
        <v>298</v>
      </c>
      <c r="H736" t="s">
        <v>305</v>
      </c>
      <c r="I736" t="s">
        <v>298</v>
      </c>
      <c r="J736" s="2">
        <v>0.11</v>
      </c>
      <c r="K736">
        <v>118.56355202800989</v>
      </c>
      <c r="L736">
        <v>74.349999999999994</v>
      </c>
      <c r="M736">
        <v>73.95</v>
      </c>
      <c r="N736">
        <v>74.05</v>
      </c>
      <c r="O736">
        <v>71.66</v>
      </c>
      <c r="P736">
        <f t="shared" si="44"/>
        <v>1.8499999999999943</v>
      </c>
      <c r="Q736">
        <f t="shared" si="45"/>
        <v>1.4500000000000028</v>
      </c>
      <c r="R736">
        <f t="shared" si="46"/>
        <v>1.5499999999999972</v>
      </c>
      <c r="S736">
        <f t="shared" si="47"/>
        <v>0.84000000000000341</v>
      </c>
    </row>
    <row r="737" spans="1:19" x14ac:dyDescent="0.25">
      <c r="A737" t="s">
        <v>225</v>
      </c>
      <c r="B737">
        <v>8</v>
      </c>
      <c r="C737">
        <v>67.8</v>
      </c>
      <c r="D737" t="s">
        <v>301</v>
      </c>
      <c r="E737" t="s">
        <v>298</v>
      </c>
      <c r="F737" t="s">
        <v>298</v>
      </c>
      <c r="G737" t="s">
        <v>298</v>
      </c>
      <c r="H737" t="s">
        <v>304</v>
      </c>
      <c r="I737" t="s">
        <v>298</v>
      </c>
      <c r="J737" s="2">
        <v>0.12</v>
      </c>
      <c r="K737">
        <v>126.1904079067821</v>
      </c>
      <c r="L737">
        <v>66.12</v>
      </c>
      <c r="M737">
        <v>65.88</v>
      </c>
      <c r="N737">
        <v>65.92</v>
      </c>
      <c r="O737">
        <v>64.03</v>
      </c>
      <c r="P737">
        <f t="shared" si="44"/>
        <v>1.6799999999999926</v>
      </c>
      <c r="Q737">
        <f t="shared" si="45"/>
        <v>1.9200000000000017</v>
      </c>
      <c r="R737">
        <f t="shared" si="46"/>
        <v>1.8799999999999955</v>
      </c>
      <c r="S737">
        <f t="shared" si="47"/>
        <v>3.769999999999996</v>
      </c>
    </row>
    <row r="738" spans="1:19" x14ac:dyDescent="0.25">
      <c r="A738" t="s">
        <v>225</v>
      </c>
      <c r="B738">
        <v>9</v>
      </c>
      <c r="C738">
        <v>192.8</v>
      </c>
      <c r="D738" t="s">
        <v>297</v>
      </c>
      <c r="E738" t="s">
        <v>298</v>
      </c>
      <c r="F738" t="s">
        <v>298</v>
      </c>
      <c r="G738" t="s">
        <v>298</v>
      </c>
      <c r="H738" t="s">
        <v>299</v>
      </c>
      <c r="I738" t="s">
        <v>298</v>
      </c>
      <c r="J738" s="2">
        <v>0.2</v>
      </c>
      <c r="K738">
        <v>1.0467623153419749</v>
      </c>
      <c r="L738">
        <v>201.13</v>
      </c>
      <c r="M738">
        <v>198.32</v>
      </c>
      <c r="N738">
        <v>199.36</v>
      </c>
      <c r="O738">
        <v>189.18</v>
      </c>
      <c r="P738">
        <f t="shared" si="44"/>
        <v>8.3299999999999841</v>
      </c>
      <c r="Q738">
        <f t="shared" si="45"/>
        <v>5.5199999999999818</v>
      </c>
      <c r="R738">
        <f t="shared" si="46"/>
        <v>6.5600000000000023</v>
      </c>
      <c r="S738">
        <f t="shared" si="47"/>
        <v>3.6200000000000045</v>
      </c>
    </row>
    <row r="739" spans="1:19" x14ac:dyDescent="0.25">
      <c r="A739" t="s">
        <v>225</v>
      </c>
      <c r="B739">
        <v>10</v>
      </c>
      <c r="C739">
        <v>100.4</v>
      </c>
      <c r="D739" t="s">
        <v>297</v>
      </c>
      <c r="E739" t="s">
        <v>298</v>
      </c>
      <c r="F739" t="s">
        <v>298</v>
      </c>
      <c r="G739" t="s">
        <v>298</v>
      </c>
      <c r="H739" t="s">
        <v>299</v>
      </c>
      <c r="I739" t="s">
        <v>298</v>
      </c>
      <c r="J739" s="2">
        <v>0.13</v>
      </c>
      <c r="K739">
        <v>91.876977319035333</v>
      </c>
      <c r="L739">
        <v>103.14</v>
      </c>
      <c r="M739">
        <v>102.2</v>
      </c>
      <c r="N739">
        <v>102.51</v>
      </c>
      <c r="O739">
        <v>98.34</v>
      </c>
      <c r="P739">
        <f t="shared" si="44"/>
        <v>2.7399999999999949</v>
      </c>
      <c r="Q739">
        <f t="shared" si="45"/>
        <v>1.7999999999999972</v>
      </c>
      <c r="R739">
        <f t="shared" si="46"/>
        <v>2.1099999999999994</v>
      </c>
      <c r="S739">
        <f t="shared" si="47"/>
        <v>2.0600000000000023</v>
      </c>
    </row>
    <row r="740" spans="1:19" x14ac:dyDescent="0.25">
      <c r="A740" t="s">
        <v>225</v>
      </c>
      <c r="B740">
        <v>11</v>
      </c>
      <c r="C740">
        <v>175.4</v>
      </c>
      <c r="D740" t="s">
        <v>297</v>
      </c>
      <c r="E740" t="s">
        <v>298</v>
      </c>
      <c r="F740" t="s">
        <v>298</v>
      </c>
      <c r="G740" t="s">
        <v>298</v>
      </c>
      <c r="H740" t="s">
        <v>299</v>
      </c>
      <c r="I740" t="s">
        <v>298</v>
      </c>
      <c r="J740" s="2">
        <v>0.26</v>
      </c>
      <c r="K740">
        <v>36.348453578359489</v>
      </c>
      <c r="L740">
        <v>163.04</v>
      </c>
      <c r="M740">
        <v>160.96</v>
      </c>
      <c r="N740">
        <v>161.72</v>
      </c>
      <c r="O740">
        <v>153.87</v>
      </c>
      <c r="P740">
        <f t="shared" si="44"/>
        <v>12.360000000000014</v>
      </c>
      <c r="Q740">
        <f t="shared" si="45"/>
        <v>14.439999999999998</v>
      </c>
      <c r="R740">
        <f t="shared" si="46"/>
        <v>13.680000000000007</v>
      </c>
      <c r="S740">
        <f t="shared" si="47"/>
        <v>21.53</v>
      </c>
    </row>
    <row r="741" spans="1:19" x14ac:dyDescent="0.25">
      <c r="A741" t="s">
        <v>225</v>
      </c>
      <c r="B741">
        <v>12</v>
      </c>
      <c r="C741">
        <v>172.2</v>
      </c>
      <c r="D741" t="s">
        <v>297</v>
      </c>
      <c r="E741" t="s">
        <v>298</v>
      </c>
      <c r="F741" t="s">
        <v>298</v>
      </c>
      <c r="G741" t="s">
        <v>298</v>
      </c>
      <c r="H741" t="s">
        <v>299</v>
      </c>
      <c r="I741" t="s">
        <v>298</v>
      </c>
      <c r="J741" s="2">
        <v>0.13</v>
      </c>
      <c r="K741">
        <v>29.27806335784372</v>
      </c>
      <c r="L741">
        <v>170.67</v>
      </c>
      <c r="M741">
        <v>168.45</v>
      </c>
      <c r="N741">
        <v>169.26</v>
      </c>
      <c r="O741">
        <v>160.94</v>
      </c>
      <c r="P741">
        <f t="shared" si="44"/>
        <v>1.5300000000000011</v>
      </c>
      <c r="Q741">
        <f t="shared" si="45"/>
        <v>3.75</v>
      </c>
      <c r="R741">
        <f t="shared" si="46"/>
        <v>2.9399999999999977</v>
      </c>
      <c r="S741">
        <f t="shared" si="47"/>
        <v>11.259999999999991</v>
      </c>
    </row>
    <row r="742" spans="1:19" x14ac:dyDescent="0.25">
      <c r="A742" t="s">
        <v>225</v>
      </c>
      <c r="B742">
        <v>13</v>
      </c>
      <c r="C742">
        <v>119.6</v>
      </c>
      <c r="D742" t="s">
        <v>297</v>
      </c>
      <c r="E742" t="s">
        <v>298</v>
      </c>
      <c r="F742" t="s">
        <v>298</v>
      </c>
      <c r="G742" t="s">
        <v>298</v>
      </c>
      <c r="H742" t="s">
        <v>299</v>
      </c>
      <c r="I742" t="s">
        <v>298</v>
      </c>
      <c r="J742" s="2">
        <v>-0.02</v>
      </c>
      <c r="K742">
        <v>75.779734715843361</v>
      </c>
      <c r="L742">
        <v>120.5</v>
      </c>
      <c r="M742">
        <v>119.23</v>
      </c>
      <c r="N742">
        <v>119.67</v>
      </c>
      <c r="O742">
        <v>114.44</v>
      </c>
      <c r="P742">
        <f t="shared" si="44"/>
        <v>0.90000000000000568</v>
      </c>
      <c r="Q742">
        <f t="shared" si="45"/>
        <v>0.36999999999999034</v>
      </c>
      <c r="R742">
        <f t="shared" si="46"/>
        <v>7.000000000000739E-2</v>
      </c>
      <c r="S742">
        <f t="shared" si="47"/>
        <v>5.1599999999999966</v>
      </c>
    </row>
    <row r="743" spans="1:19" x14ac:dyDescent="0.25">
      <c r="A743" t="s">
        <v>225</v>
      </c>
      <c r="B743">
        <v>14</v>
      </c>
      <c r="C743">
        <v>144.5</v>
      </c>
      <c r="D743" t="s">
        <v>297</v>
      </c>
      <c r="E743" t="s">
        <v>298</v>
      </c>
      <c r="F743" t="s">
        <v>298</v>
      </c>
      <c r="G743" t="s">
        <v>298</v>
      </c>
      <c r="H743" t="s">
        <v>299</v>
      </c>
      <c r="I743" t="s">
        <v>298</v>
      </c>
      <c r="J743" s="2">
        <v>-0.06</v>
      </c>
      <c r="K743">
        <v>53.444750402389019</v>
      </c>
      <c r="L743">
        <v>144.6</v>
      </c>
      <c r="M743">
        <v>142.87</v>
      </c>
      <c r="N743">
        <v>143.49</v>
      </c>
      <c r="O743">
        <v>136.78</v>
      </c>
      <c r="P743">
        <f t="shared" si="44"/>
        <v>9.9999999999994316E-2</v>
      </c>
      <c r="Q743">
        <f t="shared" si="45"/>
        <v>1.6299999999999955</v>
      </c>
      <c r="R743">
        <f t="shared" si="46"/>
        <v>1.0099999999999909</v>
      </c>
      <c r="S743">
        <f t="shared" si="47"/>
        <v>7.7199999999999989</v>
      </c>
    </row>
    <row r="744" spans="1:19" x14ac:dyDescent="0.25">
      <c r="A744" t="s">
        <v>225</v>
      </c>
      <c r="B744">
        <v>15</v>
      </c>
      <c r="C744">
        <v>125.1</v>
      </c>
      <c r="D744" t="s">
        <v>297</v>
      </c>
      <c r="E744" t="s">
        <v>298</v>
      </c>
      <c r="F744" t="s">
        <v>298</v>
      </c>
      <c r="G744" t="s">
        <v>298</v>
      </c>
      <c r="H744" t="s">
        <v>299</v>
      </c>
      <c r="I744" t="s">
        <v>298</v>
      </c>
      <c r="J744" s="2">
        <v>-0.06</v>
      </c>
      <c r="K744">
        <v>71.057367630629201</v>
      </c>
      <c r="L744">
        <v>125.6</v>
      </c>
      <c r="M744">
        <v>124.23</v>
      </c>
      <c r="N744">
        <v>124.71</v>
      </c>
      <c r="O744">
        <v>119.16</v>
      </c>
      <c r="P744">
        <f t="shared" si="44"/>
        <v>0.5</v>
      </c>
      <c r="Q744">
        <f t="shared" si="45"/>
        <v>0.86999999999999034</v>
      </c>
      <c r="R744">
        <f t="shared" si="46"/>
        <v>0.39000000000000057</v>
      </c>
      <c r="S744">
        <f t="shared" si="47"/>
        <v>5.9399999999999977</v>
      </c>
    </row>
    <row r="745" spans="1:19" x14ac:dyDescent="0.25">
      <c r="A745" t="s">
        <v>225</v>
      </c>
      <c r="B745">
        <v>16</v>
      </c>
      <c r="C745">
        <v>148.4</v>
      </c>
      <c r="D745" t="s">
        <v>297</v>
      </c>
      <c r="E745" t="s">
        <v>298</v>
      </c>
      <c r="F745" t="s">
        <v>298</v>
      </c>
      <c r="G745" t="s">
        <v>298</v>
      </c>
      <c r="H745" t="s">
        <v>299</v>
      </c>
      <c r="I745" t="s">
        <v>298</v>
      </c>
      <c r="J745" s="2">
        <v>-0.06</v>
      </c>
      <c r="K745">
        <v>50.57079901652083</v>
      </c>
      <c r="L745">
        <v>147.69999999999999</v>
      </c>
      <c r="M745">
        <v>145.91</v>
      </c>
      <c r="N745">
        <v>146.55000000000001</v>
      </c>
      <c r="O745">
        <v>139.65</v>
      </c>
      <c r="P745">
        <f t="shared" si="44"/>
        <v>0.70000000000001705</v>
      </c>
      <c r="Q745">
        <f t="shared" si="45"/>
        <v>2.4900000000000091</v>
      </c>
      <c r="R745">
        <f t="shared" si="46"/>
        <v>1.8499999999999943</v>
      </c>
      <c r="S745">
        <f t="shared" si="47"/>
        <v>8.75</v>
      </c>
    </row>
    <row r="746" spans="1:19" x14ac:dyDescent="0.25">
      <c r="A746" t="s">
        <v>225</v>
      </c>
      <c r="B746">
        <v>17</v>
      </c>
      <c r="C746">
        <v>132.69999999999999</v>
      </c>
      <c r="D746" t="s">
        <v>297</v>
      </c>
      <c r="E746" t="s">
        <v>298</v>
      </c>
      <c r="F746" t="s">
        <v>298</v>
      </c>
      <c r="G746" t="s">
        <v>298</v>
      </c>
      <c r="H746" t="s">
        <v>299</v>
      </c>
      <c r="I746" t="s">
        <v>298</v>
      </c>
      <c r="J746" s="2">
        <v>-0.05</v>
      </c>
      <c r="K746">
        <v>64.175004177180156</v>
      </c>
      <c r="L746">
        <v>133.02000000000001</v>
      </c>
      <c r="M746">
        <v>131.51</v>
      </c>
      <c r="N746">
        <v>132.05000000000001</v>
      </c>
      <c r="O746">
        <v>126.05</v>
      </c>
      <c r="P746">
        <f t="shared" si="44"/>
        <v>0.3200000000000216</v>
      </c>
      <c r="Q746">
        <f t="shared" si="45"/>
        <v>1.1899999999999977</v>
      </c>
      <c r="R746">
        <f t="shared" si="46"/>
        <v>0.64999999999997726</v>
      </c>
      <c r="S746">
        <f t="shared" si="47"/>
        <v>6.6499999999999915</v>
      </c>
    </row>
    <row r="747" spans="1:19" x14ac:dyDescent="0.25">
      <c r="A747" t="s">
        <v>225</v>
      </c>
      <c r="B747">
        <v>18</v>
      </c>
      <c r="C747">
        <v>146.4</v>
      </c>
      <c r="D747" t="s">
        <v>297</v>
      </c>
      <c r="E747" t="s">
        <v>298</v>
      </c>
      <c r="F747" t="s">
        <v>298</v>
      </c>
      <c r="G747" t="s">
        <v>298</v>
      </c>
      <c r="H747" t="s">
        <v>299</v>
      </c>
      <c r="I747" t="s">
        <v>298</v>
      </c>
      <c r="J747" s="2">
        <v>-0.08</v>
      </c>
      <c r="K747">
        <v>49.725190538092818</v>
      </c>
      <c r="L747">
        <v>148.61000000000001</v>
      </c>
      <c r="M747">
        <v>146.81</v>
      </c>
      <c r="N747">
        <v>147.46</v>
      </c>
      <c r="O747">
        <v>140.5</v>
      </c>
      <c r="P747">
        <f t="shared" si="44"/>
        <v>2.210000000000008</v>
      </c>
      <c r="Q747">
        <f t="shared" si="45"/>
        <v>0.40999999999999659</v>
      </c>
      <c r="R747">
        <f t="shared" si="46"/>
        <v>1.0600000000000023</v>
      </c>
      <c r="S747">
        <f t="shared" si="47"/>
        <v>5.9000000000000057</v>
      </c>
    </row>
    <row r="748" spans="1:19" x14ac:dyDescent="0.25">
      <c r="A748" t="s">
        <v>225</v>
      </c>
      <c r="B748">
        <v>19</v>
      </c>
      <c r="C748">
        <v>12.1</v>
      </c>
      <c r="D748" t="s">
        <v>301</v>
      </c>
      <c r="E748" t="s">
        <v>298</v>
      </c>
      <c r="F748" t="s">
        <v>298</v>
      </c>
      <c r="G748" t="s">
        <v>298</v>
      </c>
      <c r="H748" t="s">
        <v>299</v>
      </c>
      <c r="I748" t="s">
        <v>298</v>
      </c>
      <c r="J748" s="2">
        <v>-0.04</v>
      </c>
      <c r="K748">
        <v>177.14113666574639</v>
      </c>
      <c r="L748">
        <v>11.15</v>
      </c>
      <c r="M748">
        <v>11.96</v>
      </c>
      <c r="N748">
        <v>11.59</v>
      </c>
      <c r="O748">
        <v>13.08</v>
      </c>
      <c r="P748">
        <f t="shared" si="44"/>
        <v>0.94999999999999929</v>
      </c>
      <c r="Q748">
        <f t="shared" si="45"/>
        <v>0.13999999999999879</v>
      </c>
      <c r="R748">
        <f t="shared" si="46"/>
        <v>0.50999999999999979</v>
      </c>
      <c r="S748">
        <f t="shared" si="47"/>
        <v>0.98000000000000043</v>
      </c>
    </row>
    <row r="749" spans="1:19" x14ac:dyDescent="0.25">
      <c r="A749" t="s">
        <v>225</v>
      </c>
      <c r="B749">
        <v>20</v>
      </c>
      <c r="C749">
        <v>30.3</v>
      </c>
      <c r="D749" t="s">
        <v>301</v>
      </c>
      <c r="E749" t="s">
        <v>298</v>
      </c>
      <c r="F749" t="s">
        <v>298</v>
      </c>
      <c r="G749" t="s">
        <v>298</v>
      </c>
      <c r="H749" t="s">
        <v>304</v>
      </c>
      <c r="I749" t="s">
        <v>298</v>
      </c>
      <c r="J749" s="2">
        <v>-0.03</v>
      </c>
      <c r="K749">
        <v>158.29624722229019</v>
      </c>
      <c r="L749">
        <v>31.48</v>
      </c>
      <c r="M749">
        <v>31.9</v>
      </c>
      <c r="N749">
        <v>31.68</v>
      </c>
      <c r="O749">
        <v>31.93</v>
      </c>
      <c r="P749">
        <f t="shared" si="44"/>
        <v>1.1799999999999997</v>
      </c>
      <c r="Q749">
        <f t="shared" si="45"/>
        <v>1.5999999999999979</v>
      </c>
      <c r="R749">
        <f t="shared" si="46"/>
        <v>1.379999999999999</v>
      </c>
      <c r="S749">
        <f t="shared" si="47"/>
        <v>1.629999999999999</v>
      </c>
    </row>
    <row r="750" spans="1:19" x14ac:dyDescent="0.25">
      <c r="A750" t="s">
        <v>225</v>
      </c>
      <c r="B750">
        <v>21</v>
      </c>
      <c r="C750">
        <v>44</v>
      </c>
      <c r="D750" t="s">
        <v>301</v>
      </c>
      <c r="E750" t="s">
        <v>298</v>
      </c>
      <c r="F750" t="s">
        <v>298</v>
      </c>
      <c r="G750" t="s">
        <v>298</v>
      </c>
      <c r="H750" t="s">
        <v>299</v>
      </c>
      <c r="I750" t="s">
        <v>298</v>
      </c>
      <c r="J750" s="2">
        <v>-0.04</v>
      </c>
      <c r="K750">
        <v>149.39145568184429</v>
      </c>
      <c r="L750">
        <v>41.09</v>
      </c>
      <c r="M750">
        <v>41.33</v>
      </c>
      <c r="N750">
        <v>41.18</v>
      </c>
      <c r="O750">
        <v>40.83</v>
      </c>
      <c r="P750">
        <f t="shared" si="44"/>
        <v>2.9099999999999966</v>
      </c>
      <c r="Q750">
        <f t="shared" si="45"/>
        <v>2.6700000000000017</v>
      </c>
      <c r="R750">
        <f t="shared" si="46"/>
        <v>2.8200000000000003</v>
      </c>
      <c r="S750">
        <f t="shared" si="47"/>
        <v>3.1700000000000017</v>
      </c>
    </row>
    <row r="751" spans="1:19" x14ac:dyDescent="0.25">
      <c r="A751" t="s">
        <v>225</v>
      </c>
      <c r="B751">
        <v>22</v>
      </c>
      <c r="C751">
        <v>31.9</v>
      </c>
      <c r="D751" t="s">
        <v>301</v>
      </c>
      <c r="E751" t="s">
        <v>298</v>
      </c>
      <c r="F751" t="s">
        <v>298</v>
      </c>
      <c r="G751" t="s">
        <v>298</v>
      </c>
      <c r="H751" t="s">
        <v>305</v>
      </c>
      <c r="I751" t="s">
        <v>298</v>
      </c>
      <c r="J751" s="2">
        <v>-0.04</v>
      </c>
      <c r="K751">
        <v>160.23839947932299</v>
      </c>
      <c r="L751">
        <v>29.38</v>
      </c>
      <c r="M751">
        <v>29.85</v>
      </c>
      <c r="N751">
        <v>29.61</v>
      </c>
      <c r="O751">
        <v>29.98</v>
      </c>
      <c r="P751">
        <f t="shared" si="44"/>
        <v>2.5199999999999996</v>
      </c>
      <c r="Q751">
        <f t="shared" si="45"/>
        <v>2.0499999999999972</v>
      </c>
      <c r="R751">
        <f t="shared" si="46"/>
        <v>2.2899999999999991</v>
      </c>
      <c r="S751">
        <f t="shared" si="47"/>
        <v>1.9199999999999982</v>
      </c>
    </row>
    <row r="752" spans="1:19" x14ac:dyDescent="0.25">
      <c r="A752" t="s">
        <v>225</v>
      </c>
      <c r="B752">
        <v>23</v>
      </c>
      <c r="C752">
        <v>29.5</v>
      </c>
      <c r="D752" t="s">
        <v>301</v>
      </c>
      <c r="E752" t="s">
        <v>298</v>
      </c>
      <c r="F752" t="s">
        <v>298</v>
      </c>
      <c r="G752" t="s">
        <v>298</v>
      </c>
      <c r="H752" t="s">
        <v>299</v>
      </c>
      <c r="I752" t="s">
        <v>298</v>
      </c>
      <c r="J752" s="2">
        <v>-0.05</v>
      </c>
      <c r="K752">
        <v>160.07208030003551</v>
      </c>
      <c r="L752">
        <v>29.56</v>
      </c>
      <c r="M752">
        <v>30.02</v>
      </c>
      <c r="N752">
        <v>29.79</v>
      </c>
      <c r="O752">
        <v>30.15</v>
      </c>
      <c r="P752">
        <f t="shared" si="44"/>
        <v>5.9999999999998721E-2</v>
      </c>
      <c r="Q752">
        <f t="shared" si="45"/>
        <v>0.51999999999999957</v>
      </c>
      <c r="R752">
        <f t="shared" si="46"/>
        <v>0.28999999999999915</v>
      </c>
      <c r="S752">
        <f t="shared" si="47"/>
        <v>0.64999999999999858</v>
      </c>
    </row>
    <row r="753" spans="1:19" x14ac:dyDescent="0.25">
      <c r="A753" t="s">
        <v>225</v>
      </c>
      <c r="B753">
        <v>24</v>
      </c>
      <c r="C753">
        <v>11.1</v>
      </c>
      <c r="D753" t="s">
        <v>301</v>
      </c>
      <c r="E753" t="s">
        <v>298</v>
      </c>
      <c r="F753" t="s">
        <v>298</v>
      </c>
      <c r="G753" t="s">
        <v>298</v>
      </c>
      <c r="H753" t="s">
        <v>299</v>
      </c>
      <c r="I753" t="s">
        <v>298</v>
      </c>
      <c r="J753" s="2">
        <v>-7.0000000000000007E-2</v>
      </c>
      <c r="K753">
        <v>182.58845315141369</v>
      </c>
      <c r="L753">
        <v>5.27</v>
      </c>
      <c r="M753">
        <v>6.19</v>
      </c>
      <c r="N753">
        <v>5.78</v>
      </c>
      <c r="O753">
        <v>7.63</v>
      </c>
      <c r="P753">
        <f t="shared" si="44"/>
        <v>5.83</v>
      </c>
      <c r="Q753">
        <f t="shared" si="45"/>
        <v>4.9099999999999993</v>
      </c>
      <c r="R753">
        <f t="shared" si="46"/>
        <v>5.3199999999999994</v>
      </c>
      <c r="S753">
        <f t="shared" si="47"/>
        <v>3.4699999999999998</v>
      </c>
    </row>
    <row r="754" spans="1:19" x14ac:dyDescent="0.25">
      <c r="A754" t="s">
        <v>225</v>
      </c>
      <c r="B754">
        <v>25</v>
      </c>
      <c r="C754">
        <v>18.8</v>
      </c>
      <c r="D754" t="s">
        <v>301</v>
      </c>
      <c r="E754" t="s">
        <v>298</v>
      </c>
      <c r="F754" t="s">
        <v>298</v>
      </c>
      <c r="G754" t="s">
        <v>298</v>
      </c>
      <c r="H754" t="s">
        <v>299</v>
      </c>
      <c r="I754" t="s">
        <v>298</v>
      </c>
      <c r="J754" s="2">
        <v>-0.06</v>
      </c>
      <c r="K754">
        <v>173.29121616060081</v>
      </c>
      <c r="L754">
        <v>15.3</v>
      </c>
      <c r="M754">
        <v>16.03</v>
      </c>
      <c r="N754">
        <v>15.7</v>
      </c>
      <c r="O754">
        <v>16.93</v>
      </c>
      <c r="P754">
        <f t="shared" si="44"/>
        <v>3.5</v>
      </c>
      <c r="Q754">
        <f t="shared" si="45"/>
        <v>2.7699999999999996</v>
      </c>
      <c r="R754">
        <f t="shared" si="46"/>
        <v>3.1000000000000014</v>
      </c>
      <c r="S754">
        <f t="shared" si="47"/>
        <v>1.870000000000001</v>
      </c>
    </row>
    <row r="755" spans="1:19" x14ac:dyDescent="0.25">
      <c r="A755" t="s">
        <v>225</v>
      </c>
      <c r="B755">
        <v>26</v>
      </c>
      <c r="C755">
        <v>21.1</v>
      </c>
      <c r="D755" t="s">
        <v>301</v>
      </c>
      <c r="E755" t="s">
        <v>298</v>
      </c>
      <c r="F755" t="s">
        <v>298</v>
      </c>
      <c r="G755" t="s">
        <v>298</v>
      </c>
      <c r="H755" t="s">
        <v>299</v>
      </c>
      <c r="I755" t="s">
        <v>298</v>
      </c>
      <c r="J755" s="2">
        <v>-0.06</v>
      </c>
      <c r="K755">
        <v>168.23019164553</v>
      </c>
      <c r="L755">
        <v>20.76</v>
      </c>
      <c r="M755">
        <v>21.39</v>
      </c>
      <c r="N755">
        <v>21.09</v>
      </c>
      <c r="O755">
        <v>21.99</v>
      </c>
      <c r="P755">
        <f t="shared" si="44"/>
        <v>0.33999999999999986</v>
      </c>
      <c r="Q755">
        <f t="shared" si="45"/>
        <v>0.28999999999999915</v>
      </c>
      <c r="R755">
        <f t="shared" si="46"/>
        <v>1.0000000000001563E-2</v>
      </c>
      <c r="S755">
        <f t="shared" si="47"/>
        <v>0.88999999999999702</v>
      </c>
    </row>
    <row r="756" spans="1:19" s="1" customFormat="1" x14ac:dyDescent="0.25">
      <c r="A756" s="1" t="s">
        <v>228</v>
      </c>
      <c r="B756" s="1">
        <v>1</v>
      </c>
      <c r="C756" s="1">
        <v>174.6</v>
      </c>
      <c r="D756" s="1" t="s">
        <v>297</v>
      </c>
      <c r="E756" s="1" t="s">
        <v>298</v>
      </c>
      <c r="F756" s="1" t="s">
        <v>298</v>
      </c>
      <c r="G756" s="1" t="s">
        <v>298</v>
      </c>
      <c r="H756" s="1" t="s">
        <v>299</v>
      </c>
      <c r="I756" s="1" t="s">
        <v>298</v>
      </c>
      <c r="J756" s="4">
        <v>0.1</v>
      </c>
      <c r="K756" s="1">
        <v>25.693412320384621</v>
      </c>
      <c r="L756" s="1">
        <v>174.54</v>
      </c>
      <c r="M756" s="1">
        <v>172.24</v>
      </c>
      <c r="N756" s="1">
        <v>173.08</v>
      </c>
      <c r="O756" s="1">
        <v>164.53</v>
      </c>
      <c r="P756" s="1">
        <f t="shared" si="44"/>
        <v>6.0000000000002274E-2</v>
      </c>
      <c r="Q756" s="1">
        <f t="shared" si="45"/>
        <v>2.3599999999999852</v>
      </c>
      <c r="R756" s="1">
        <f t="shared" si="46"/>
        <v>1.5199999999999818</v>
      </c>
      <c r="S756" s="1">
        <f t="shared" si="47"/>
        <v>10.069999999999993</v>
      </c>
    </row>
    <row r="757" spans="1:19" s="1" customFormat="1" x14ac:dyDescent="0.25">
      <c r="A757" s="1" t="s">
        <v>228</v>
      </c>
      <c r="B757" s="1">
        <v>2</v>
      </c>
      <c r="C757" s="1">
        <v>97.2</v>
      </c>
      <c r="D757" s="1" t="s">
        <v>297</v>
      </c>
      <c r="E757" s="1" t="s">
        <v>298</v>
      </c>
      <c r="F757" s="1" t="s">
        <v>298</v>
      </c>
      <c r="G757" s="1" t="s">
        <v>298</v>
      </c>
      <c r="H757" s="1" t="s">
        <v>299</v>
      </c>
      <c r="I757" s="1" t="s">
        <v>298</v>
      </c>
      <c r="J757" s="4">
        <v>0.08</v>
      </c>
      <c r="K757" s="1">
        <v>99.716740070906624</v>
      </c>
      <c r="L757" s="1">
        <v>94.68</v>
      </c>
      <c r="M757" s="1">
        <v>93.9</v>
      </c>
      <c r="N757" s="1">
        <v>94.15</v>
      </c>
      <c r="O757" s="1">
        <v>90.51</v>
      </c>
      <c r="P757" s="1">
        <f t="shared" si="44"/>
        <v>2.519999999999996</v>
      </c>
      <c r="Q757" s="1">
        <f t="shared" si="45"/>
        <v>3.2999999999999972</v>
      </c>
      <c r="R757" s="1">
        <f t="shared" si="46"/>
        <v>3.0499999999999972</v>
      </c>
      <c r="S757" s="1">
        <f t="shared" si="47"/>
        <v>6.6899999999999977</v>
      </c>
    </row>
    <row r="758" spans="1:19" s="1" customFormat="1" x14ac:dyDescent="0.25">
      <c r="A758" s="1" t="s">
        <v>228</v>
      </c>
      <c r="B758" s="1">
        <v>3</v>
      </c>
      <c r="C758" s="1">
        <v>32.9</v>
      </c>
      <c r="D758" s="1" t="s">
        <v>301</v>
      </c>
      <c r="E758" s="1" t="s">
        <v>298</v>
      </c>
      <c r="F758" s="1" t="s">
        <v>298</v>
      </c>
      <c r="G758" s="1" t="s">
        <v>298</v>
      </c>
      <c r="H758" s="1" t="s">
        <v>305</v>
      </c>
      <c r="I758" s="1" t="s">
        <v>298</v>
      </c>
      <c r="J758" s="4">
        <v>0</v>
      </c>
      <c r="K758" s="1">
        <v>156.42306314049631</v>
      </c>
      <c r="L758" s="1">
        <v>33.5</v>
      </c>
      <c r="M758" s="1">
        <v>33.89</v>
      </c>
      <c r="N758" s="1">
        <v>33.68</v>
      </c>
      <c r="O758" s="1">
        <v>33.799999999999997</v>
      </c>
      <c r="P758" s="1">
        <f t="shared" si="44"/>
        <v>0.60000000000000142</v>
      </c>
      <c r="Q758" s="1">
        <f t="shared" si="45"/>
        <v>0.99000000000000199</v>
      </c>
      <c r="R758" s="1">
        <f t="shared" si="46"/>
        <v>0.78000000000000114</v>
      </c>
      <c r="S758" s="1">
        <f t="shared" si="47"/>
        <v>0.89999999999999858</v>
      </c>
    </row>
    <row r="759" spans="1:19" s="1" customFormat="1" x14ac:dyDescent="0.25">
      <c r="A759" s="1" t="s">
        <v>228</v>
      </c>
      <c r="B759" s="1">
        <v>4</v>
      </c>
      <c r="C759" s="1">
        <v>29</v>
      </c>
      <c r="D759" s="1" t="s">
        <v>301</v>
      </c>
      <c r="E759" s="1" t="s">
        <v>298</v>
      </c>
      <c r="F759" s="1" t="s">
        <v>298</v>
      </c>
      <c r="G759" s="1" t="s">
        <v>298</v>
      </c>
      <c r="H759" s="1" t="s">
        <v>299</v>
      </c>
      <c r="I759" s="1" t="s">
        <v>298</v>
      </c>
      <c r="J759" s="4">
        <v>-0.05</v>
      </c>
      <c r="K759" s="1">
        <v>159.9103985700738</v>
      </c>
      <c r="L759" s="1">
        <v>29.74</v>
      </c>
      <c r="M759" s="1">
        <v>30.2</v>
      </c>
      <c r="N759" s="1">
        <v>29.96</v>
      </c>
      <c r="O759" s="1">
        <v>30.31</v>
      </c>
      <c r="P759" s="1">
        <f t="shared" si="44"/>
        <v>0.73999999999999844</v>
      </c>
      <c r="Q759" s="1">
        <f t="shared" si="45"/>
        <v>1.1999999999999993</v>
      </c>
      <c r="R759" s="1">
        <f t="shared" si="46"/>
        <v>0.96000000000000085</v>
      </c>
      <c r="S759" s="1">
        <f t="shared" si="47"/>
        <v>1.3099999999999987</v>
      </c>
    </row>
    <row r="760" spans="1:19" s="1" customFormat="1" x14ac:dyDescent="0.25">
      <c r="A760" s="1" t="s">
        <v>228</v>
      </c>
      <c r="B760" s="1">
        <v>5</v>
      </c>
      <c r="C760" s="1">
        <v>20.9</v>
      </c>
      <c r="D760" s="1" t="s">
        <v>301</v>
      </c>
      <c r="E760" s="1" t="s">
        <v>298</v>
      </c>
      <c r="F760" s="1" t="s">
        <v>298</v>
      </c>
      <c r="G760" s="1" t="s">
        <v>298</v>
      </c>
      <c r="H760" s="1" t="s">
        <v>299</v>
      </c>
      <c r="I760" s="1" t="s">
        <v>298</v>
      </c>
      <c r="J760" s="4">
        <v>-0.05</v>
      </c>
      <c r="K760" s="1">
        <v>168.09930986080639</v>
      </c>
      <c r="L760" s="1">
        <v>20.9</v>
      </c>
      <c r="M760" s="1">
        <v>21.53</v>
      </c>
      <c r="N760" s="1">
        <v>21.23</v>
      </c>
      <c r="O760" s="1">
        <v>22.12</v>
      </c>
      <c r="P760" s="1">
        <f t="shared" si="44"/>
        <v>0</v>
      </c>
      <c r="Q760" s="1">
        <f t="shared" si="45"/>
        <v>0.63000000000000256</v>
      </c>
      <c r="R760" s="1">
        <f t="shared" si="46"/>
        <v>0.33000000000000185</v>
      </c>
      <c r="S760" s="1">
        <f t="shared" si="47"/>
        <v>1.2200000000000024</v>
      </c>
    </row>
    <row r="761" spans="1:19" s="1" customFormat="1" x14ac:dyDescent="0.25">
      <c r="A761" s="1" t="s">
        <v>228</v>
      </c>
      <c r="B761" s="1">
        <v>6</v>
      </c>
      <c r="C761" s="1">
        <v>29.6</v>
      </c>
      <c r="D761" s="1" t="s">
        <v>301</v>
      </c>
      <c r="E761" s="1" t="s">
        <v>298</v>
      </c>
      <c r="F761" s="1" t="s">
        <v>298</v>
      </c>
      <c r="G761" s="1" t="s">
        <v>298</v>
      </c>
      <c r="H761" s="1" t="s">
        <v>299</v>
      </c>
      <c r="I761" s="1" t="s">
        <v>298</v>
      </c>
      <c r="J761" s="4">
        <v>0.01</v>
      </c>
      <c r="K761" s="1">
        <v>161.16219471144211</v>
      </c>
      <c r="L761" s="1">
        <v>28.39</v>
      </c>
      <c r="M761" s="1">
        <v>28.87</v>
      </c>
      <c r="N761" s="1">
        <v>28.63</v>
      </c>
      <c r="O761" s="1">
        <v>29.06</v>
      </c>
      <c r="P761" s="1">
        <f t="shared" si="44"/>
        <v>1.2100000000000009</v>
      </c>
      <c r="Q761" s="1">
        <f t="shared" si="45"/>
        <v>0.73000000000000043</v>
      </c>
      <c r="R761" s="1">
        <f t="shared" si="46"/>
        <v>0.97000000000000242</v>
      </c>
      <c r="S761" s="1">
        <f t="shared" si="47"/>
        <v>0.5400000000000027</v>
      </c>
    </row>
    <row r="762" spans="1:19" s="1" customFormat="1" x14ac:dyDescent="0.25">
      <c r="A762" s="1" t="s">
        <v>228</v>
      </c>
      <c r="B762" s="1">
        <v>13</v>
      </c>
      <c r="C762" s="1">
        <v>35.6</v>
      </c>
      <c r="D762" s="1" t="s">
        <v>301</v>
      </c>
      <c r="E762" s="1" t="s">
        <v>298</v>
      </c>
      <c r="F762" s="1" t="s">
        <v>298</v>
      </c>
      <c r="G762" s="1" t="s">
        <v>298</v>
      </c>
      <c r="H762" s="1" t="s">
        <v>299</v>
      </c>
      <c r="I762" s="1" t="s">
        <v>298</v>
      </c>
      <c r="J762" s="4">
        <v>-0.01</v>
      </c>
      <c r="K762" s="1">
        <v>153.48163915594651</v>
      </c>
      <c r="L762" s="1">
        <v>36.67</v>
      </c>
      <c r="M762" s="1">
        <v>37</v>
      </c>
      <c r="N762" s="1">
        <v>36.82</v>
      </c>
      <c r="O762" s="1">
        <v>36.74</v>
      </c>
      <c r="P762" s="1">
        <f t="shared" si="44"/>
        <v>1.0700000000000003</v>
      </c>
      <c r="Q762" s="1">
        <f t="shared" si="45"/>
        <v>1.3999999999999986</v>
      </c>
      <c r="R762" s="1">
        <f t="shared" si="46"/>
        <v>1.2199999999999989</v>
      </c>
      <c r="S762" s="1">
        <f t="shared" si="47"/>
        <v>1.1400000000000006</v>
      </c>
    </row>
    <row r="763" spans="1:19" s="1" customFormat="1" x14ac:dyDescent="0.25">
      <c r="A763" s="1" t="s">
        <v>228</v>
      </c>
      <c r="B763" s="1">
        <v>14</v>
      </c>
      <c r="C763" s="1">
        <v>80.2</v>
      </c>
      <c r="D763" s="1" t="s">
        <v>301</v>
      </c>
      <c r="E763" s="1" t="s">
        <v>298</v>
      </c>
      <c r="F763" s="1" t="s">
        <v>298</v>
      </c>
      <c r="G763" s="1" t="s">
        <v>298</v>
      </c>
      <c r="H763" s="1" t="s">
        <v>305</v>
      </c>
      <c r="I763" s="1" t="s">
        <v>298</v>
      </c>
      <c r="J763" s="4">
        <v>0.1</v>
      </c>
      <c r="K763" s="1">
        <v>115.0260896189009</v>
      </c>
      <c r="L763" s="1">
        <v>78.16</v>
      </c>
      <c r="M763" s="1">
        <v>77.7</v>
      </c>
      <c r="N763" s="1">
        <v>77.819999999999993</v>
      </c>
      <c r="O763" s="1">
        <v>75.2</v>
      </c>
      <c r="P763" s="1">
        <f t="shared" si="44"/>
        <v>2.0400000000000063</v>
      </c>
      <c r="Q763" s="1">
        <f t="shared" si="45"/>
        <v>2.5</v>
      </c>
      <c r="R763" s="1">
        <f t="shared" si="46"/>
        <v>2.3800000000000097</v>
      </c>
      <c r="S763" s="1">
        <f t="shared" si="47"/>
        <v>5</v>
      </c>
    </row>
    <row r="764" spans="1:19" s="1" customFormat="1" x14ac:dyDescent="0.25">
      <c r="A764" s="1" t="s">
        <v>228</v>
      </c>
      <c r="B764" s="1">
        <v>15</v>
      </c>
      <c r="C764" s="1">
        <v>35.5</v>
      </c>
      <c r="D764" s="1" t="s">
        <v>301</v>
      </c>
      <c r="E764" s="1" t="s">
        <v>298</v>
      </c>
      <c r="F764" s="1" t="s">
        <v>298</v>
      </c>
      <c r="G764" s="1" t="s">
        <v>298</v>
      </c>
      <c r="H764" s="1" t="s">
        <v>299</v>
      </c>
      <c r="I764" s="1" t="s">
        <v>298</v>
      </c>
      <c r="J764" s="4">
        <v>-0.02</v>
      </c>
      <c r="K764" s="1">
        <v>152.20633074174739</v>
      </c>
      <c r="L764" s="1">
        <v>38.049999999999997</v>
      </c>
      <c r="M764" s="1">
        <v>38.35</v>
      </c>
      <c r="N764" s="1">
        <v>38.18</v>
      </c>
      <c r="O764" s="1">
        <v>38.020000000000003</v>
      </c>
      <c r="P764" s="1">
        <f t="shared" si="44"/>
        <v>2.5499999999999972</v>
      </c>
      <c r="Q764" s="1">
        <f t="shared" si="45"/>
        <v>2.8500000000000014</v>
      </c>
      <c r="R764" s="1">
        <f t="shared" si="46"/>
        <v>2.6799999999999997</v>
      </c>
      <c r="S764" s="1">
        <f t="shared" si="47"/>
        <v>2.5200000000000031</v>
      </c>
    </row>
    <row r="765" spans="1:19" s="1" customFormat="1" x14ac:dyDescent="0.25">
      <c r="A765" s="1" t="s">
        <v>228</v>
      </c>
      <c r="B765" s="1">
        <v>16</v>
      </c>
      <c r="C765" s="1">
        <v>26.9</v>
      </c>
      <c r="D765" s="1" t="s">
        <v>301</v>
      </c>
      <c r="E765" s="1" t="s">
        <v>298</v>
      </c>
      <c r="F765" s="1" t="s">
        <v>298</v>
      </c>
      <c r="G765" s="1" t="s">
        <v>298</v>
      </c>
      <c r="H765" s="1" t="s">
        <v>299</v>
      </c>
      <c r="I765" s="1" t="s">
        <v>298</v>
      </c>
      <c r="J765" s="4">
        <v>-0.05</v>
      </c>
      <c r="K765" s="1">
        <v>160.84408199516091</v>
      </c>
      <c r="L765" s="1">
        <v>28.73</v>
      </c>
      <c r="M765" s="1">
        <v>29.21</v>
      </c>
      <c r="N765" s="1">
        <v>28.97</v>
      </c>
      <c r="O765" s="1">
        <v>29.38</v>
      </c>
      <c r="P765" s="1">
        <f t="shared" si="44"/>
        <v>1.8300000000000018</v>
      </c>
      <c r="Q765" s="1">
        <f t="shared" si="45"/>
        <v>2.3100000000000023</v>
      </c>
      <c r="R765" s="1">
        <f t="shared" si="46"/>
        <v>2.0700000000000003</v>
      </c>
      <c r="S765" s="1">
        <f t="shared" si="47"/>
        <v>2.4800000000000004</v>
      </c>
    </row>
    <row r="766" spans="1:19" s="1" customFormat="1" x14ac:dyDescent="0.25">
      <c r="A766" s="1" t="s">
        <v>228</v>
      </c>
      <c r="B766" s="1">
        <v>17</v>
      </c>
      <c r="C766" s="1">
        <v>22.5</v>
      </c>
      <c r="D766" s="1" t="s">
        <v>301</v>
      </c>
      <c r="E766" s="1" t="s">
        <v>298</v>
      </c>
      <c r="F766" s="1" t="s">
        <v>298</v>
      </c>
      <c r="G766" s="1" t="s">
        <v>298</v>
      </c>
      <c r="H766" s="1" t="s">
        <v>299</v>
      </c>
      <c r="I766" s="1" t="s">
        <v>298</v>
      </c>
      <c r="J766" s="4">
        <v>-0.06</v>
      </c>
      <c r="K766" s="1">
        <v>165.37163159443941</v>
      </c>
      <c r="L766" s="1">
        <v>23.85</v>
      </c>
      <c r="M766" s="1">
        <v>24.42</v>
      </c>
      <c r="N766" s="1">
        <v>24.14</v>
      </c>
      <c r="O766" s="1">
        <v>24.85</v>
      </c>
      <c r="P766" s="1">
        <f t="shared" si="44"/>
        <v>1.3500000000000014</v>
      </c>
      <c r="Q766" s="1">
        <f t="shared" si="45"/>
        <v>1.9200000000000017</v>
      </c>
      <c r="R766" s="1">
        <f t="shared" si="46"/>
        <v>1.6400000000000006</v>
      </c>
      <c r="S766" s="1">
        <f t="shared" si="47"/>
        <v>2.3500000000000014</v>
      </c>
    </row>
    <row r="767" spans="1:19" s="1" customFormat="1" x14ac:dyDescent="0.25">
      <c r="A767" s="1" t="s">
        <v>228</v>
      </c>
      <c r="B767" s="1">
        <v>18</v>
      </c>
      <c r="C767" s="1">
        <v>13.9</v>
      </c>
      <c r="D767" s="1" t="s">
        <v>301</v>
      </c>
      <c r="E767" s="1" t="s">
        <v>298</v>
      </c>
      <c r="F767" s="1" t="s">
        <v>298</v>
      </c>
      <c r="G767" s="1" t="s">
        <v>298</v>
      </c>
      <c r="H767" s="1" t="s">
        <v>299</v>
      </c>
      <c r="I767" s="1" t="s">
        <v>298</v>
      </c>
      <c r="J767" s="4">
        <v>-7.0000000000000007E-2</v>
      </c>
      <c r="K767" s="1">
        <v>175.11304809864879</v>
      </c>
      <c r="L767" s="1">
        <v>13.34</v>
      </c>
      <c r="M767" s="1">
        <v>14.11</v>
      </c>
      <c r="N767" s="1">
        <v>13.75</v>
      </c>
      <c r="O767" s="1">
        <v>15.11</v>
      </c>
      <c r="P767" s="1">
        <f t="shared" si="44"/>
        <v>0.5600000000000005</v>
      </c>
      <c r="Q767" s="1">
        <f t="shared" si="45"/>
        <v>0.20999999999999908</v>
      </c>
      <c r="R767" s="1">
        <f t="shared" si="46"/>
        <v>0.15000000000000036</v>
      </c>
      <c r="S767" s="1">
        <f t="shared" si="47"/>
        <v>1.2099999999999991</v>
      </c>
    </row>
    <row r="768" spans="1:19" s="1" customFormat="1" x14ac:dyDescent="0.25">
      <c r="A768" s="1" t="s">
        <v>228</v>
      </c>
      <c r="B768" s="1">
        <v>29</v>
      </c>
      <c r="C768" s="1">
        <v>171.9</v>
      </c>
      <c r="D768" s="1" t="s">
        <v>297</v>
      </c>
      <c r="E768" s="1" t="s">
        <v>298</v>
      </c>
      <c r="F768" s="1" t="s">
        <v>298</v>
      </c>
      <c r="G768" s="1" t="s">
        <v>298</v>
      </c>
      <c r="H768" s="1" t="s">
        <v>299</v>
      </c>
      <c r="I768" s="1" t="s">
        <v>298</v>
      </c>
      <c r="J768" s="4">
        <v>0.34</v>
      </c>
      <c r="K768" s="1">
        <v>32.125708088595552</v>
      </c>
      <c r="L768" s="1">
        <v>167.6</v>
      </c>
      <c r="M768" s="1">
        <v>165.43</v>
      </c>
      <c r="N768" s="1">
        <v>166.22</v>
      </c>
      <c r="O768" s="1">
        <v>158.1</v>
      </c>
      <c r="P768" s="1">
        <f t="shared" si="44"/>
        <v>4.3000000000000114</v>
      </c>
      <c r="Q768" s="1">
        <f t="shared" si="45"/>
        <v>6.4699999999999989</v>
      </c>
      <c r="R768" s="1">
        <f t="shared" si="46"/>
        <v>5.6800000000000068</v>
      </c>
      <c r="S768" s="1">
        <f t="shared" si="47"/>
        <v>13.800000000000011</v>
      </c>
    </row>
    <row r="769" spans="1:19" x14ac:dyDescent="0.25">
      <c r="A769" t="s">
        <v>232</v>
      </c>
      <c r="B769">
        <v>1</v>
      </c>
      <c r="C769">
        <v>133.30000000000001</v>
      </c>
      <c r="D769" t="s">
        <v>297</v>
      </c>
      <c r="E769" t="s">
        <v>302</v>
      </c>
      <c r="F769" t="s">
        <v>298</v>
      </c>
      <c r="G769" t="s">
        <v>298</v>
      </c>
      <c r="H769" t="s">
        <v>299</v>
      </c>
      <c r="I769" t="s">
        <v>300</v>
      </c>
      <c r="J769" s="2">
        <v>0.04</v>
      </c>
      <c r="K769">
        <v>63.647627057761923</v>
      </c>
      <c r="L769">
        <v>133.59</v>
      </c>
      <c r="M769">
        <v>132.07</v>
      </c>
      <c r="N769">
        <v>132.61000000000001</v>
      </c>
      <c r="O769">
        <v>126.57</v>
      </c>
      <c r="P769">
        <f t="shared" si="44"/>
        <v>0.28999999999999204</v>
      </c>
      <c r="Q769">
        <f t="shared" si="45"/>
        <v>1.2300000000000182</v>
      </c>
      <c r="R769">
        <f t="shared" si="46"/>
        <v>0.68999999999999773</v>
      </c>
      <c r="S769">
        <f t="shared" si="47"/>
        <v>6.7300000000000182</v>
      </c>
    </row>
    <row r="770" spans="1:19" x14ac:dyDescent="0.25">
      <c r="A770" t="s">
        <v>232</v>
      </c>
      <c r="B770">
        <v>2</v>
      </c>
      <c r="C770">
        <v>158.4</v>
      </c>
      <c r="D770" t="s">
        <v>297</v>
      </c>
      <c r="E770" t="s">
        <v>298</v>
      </c>
      <c r="F770" t="s">
        <v>298</v>
      </c>
      <c r="G770" t="s">
        <v>298</v>
      </c>
      <c r="H770" t="s">
        <v>299</v>
      </c>
      <c r="I770" t="s">
        <v>300</v>
      </c>
      <c r="J770" s="2">
        <v>0.11</v>
      </c>
      <c r="K770">
        <v>43.087693339692322</v>
      </c>
      <c r="L770">
        <v>155.77000000000001</v>
      </c>
      <c r="M770">
        <v>153.83000000000001</v>
      </c>
      <c r="N770">
        <v>154.53</v>
      </c>
      <c r="O770">
        <v>147.13</v>
      </c>
      <c r="P770">
        <f t="shared" si="44"/>
        <v>2.6299999999999955</v>
      </c>
      <c r="Q770">
        <f t="shared" si="45"/>
        <v>4.5699999999999932</v>
      </c>
      <c r="R770">
        <f t="shared" si="46"/>
        <v>3.8700000000000045</v>
      </c>
      <c r="S770">
        <f t="shared" si="47"/>
        <v>11.27000000000001</v>
      </c>
    </row>
    <row r="771" spans="1:19" x14ac:dyDescent="0.25">
      <c r="A771" t="s">
        <v>232</v>
      </c>
      <c r="B771">
        <v>3</v>
      </c>
      <c r="C771">
        <v>121.1</v>
      </c>
      <c r="D771" t="s">
        <v>297</v>
      </c>
      <c r="E771" t="s">
        <v>298</v>
      </c>
      <c r="F771" t="s">
        <v>298</v>
      </c>
      <c r="G771" t="s">
        <v>298</v>
      </c>
      <c r="H771" t="s">
        <v>299</v>
      </c>
      <c r="I771" t="s">
        <v>300</v>
      </c>
      <c r="J771" s="2">
        <v>0.05</v>
      </c>
      <c r="K771">
        <v>77.011727194533194</v>
      </c>
      <c r="L771">
        <v>119.17</v>
      </c>
      <c r="M771">
        <v>117.93</v>
      </c>
      <c r="N771">
        <v>118.36</v>
      </c>
      <c r="O771">
        <v>113.21</v>
      </c>
      <c r="P771">
        <f t="shared" ref="P771:P834" si="48">ABS(C771-L771)</f>
        <v>1.9299999999999926</v>
      </c>
      <c r="Q771">
        <f t="shared" ref="Q771:Q834" si="49">ABS(C771-M771)</f>
        <v>3.1699999999999875</v>
      </c>
      <c r="R771">
        <f t="shared" ref="R771:R834" si="50">ABS(C771-N771)</f>
        <v>2.7399999999999949</v>
      </c>
      <c r="S771">
        <f t="shared" ref="S771:S834" si="51">ABS(C771-O771)</f>
        <v>7.8900000000000006</v>
      </c>
    </row>
    <row r="772" spans="1:19" x14ac:dyDescent="0.25">
      <c r="A772" t="s">
        <v>232</v>
      </c>
      <c r="B772">
        <v>4</v>
      </c>
      <c r="C772">
        <v>156.30000000000001</v>
      </c>
      <c r="D772" t="s">
        <v>297</v>
      </c>
      <c r="E772" t="s">
        <v>298</v>
      </c>
      <c r="F772" t="s">
        <v>298</v>
      </c>
      <c r="G772" t="s">
        <v>298</v>
      </c>
      <c r="H772" t="s">
        <v>299</v>
      </c>
      <c r="I772" t="s">
        <v>300</v>
      </c>
      <c r="J772" s="2">
        <v>0.13</v>
      </c>
      <c r="K772">
        <v>44.272675612701619</v>
      </c>
      <c r="L772">
        <v>154.5</v>
      </c>
      <c r="M772">
        <v>152.58000000000001</v>
      </c>
      <c r="N772">
        <v>153.27000000000001</v>
      </c>
      <c r="O772">
        <v>145.94999999999999</v>
      </c>
      <c r="P772">
        <f t="shared" si="48"/>
        <v>1.8000000000000114</v>
      </c>
      <c r="Q772">
        <f t="shared" si="49"/>
        <v>3.7199999999999989</v>
      </c>
      <c r="R772">
        <f t="shared" si="50"/>
        <v>3.0300000000000011</v>
      </c>
      <c r="S772">
        <f t="shared" si="51"/>
        <v>10.350000000000023</v>
      </c>
    </row>
    <row r="773" spans="1:19" x14ac:dyDescent="0.25">
      <c r="A773" t="s">
        <v>232</v>
      </c>
      <c r="B773">
        <v>5</v>
      </c>
      <c r="C773">
        <v>111.2</v>
      </c>
      <c r="D773" t="s">
        <v>297</v>
      </c>
      <c r="E773" t="s">
        <v>298</v>
      </c>
      <c r="F773" t="s">
        <v>298</v>
      </c>
      <c r="G773" t="s">
        <v>298</v>
      </c>
      <c r="H773" t="s">
        <v>299</v>
      </c>
      <c r="I773" t="s">
        <v>300</v>
      </c>
      <c r="J773" s="2">
        <v>-0.02</v>
      </c>
      <c r="K773">
        <v>87.840618733588329</v>
      </c>
      <c r="L773">
        <v>107.49</v>
      </c>
      <c r="M773">
        <v>106.47</v>
      </c>
      <c r="N773">
        <v>106.81</v>
      </c>
      <c r="O773">
        <v>102.38</v>
      </c>
      <c r="P773">
        <f t="shared" si="48"/>
        <v>3.710000000000008</v>
      </c>
      <c r="Q773">
        <f t="shared" si="49"/>
        <v>4.730000000000004</v>
      </c>
      <c r="R773">
        <f t="shared" si="50"/>
        <v>4.3900000000000006</v>
      </c>
      <c r="S773">
        <f t="shared" si="51"/>
        <v>8.8200000000000074</v>
      </c>
    </row>
    <row r="774" spans="1:19" x14ac:dyDescent="0.25">
      <c r="A774" t="s">
        <v>232</v>
      </c>
      <c r="B774">
        <v>6</v>
      </c>
      <c r="C774">
        <v>130.30000000000001</v>
      </c>
      <c r="D774" t="s">
        <v>297</v>
      </c>
      <c r="E774" t="s">
        <v>298</v>
      </c>
      <c r="F774" t="s">
        <v>298</v>
      </c>
      <c r="G774" t="s">
        <v>298</v>
      </c>
      <c r="H774" t="s">
        <v>299</v>
      </c>
      <c r="I774" t="s">
        <v>300</v>
      </c>
      <c r="J774" s="2">
        <v>-0.06</v>
      </c>
      <c r="K774">
        <v>69.187501115278479</v>
      </c>
      <c r="L774">
        <v>127.62</v>
      </c>
      <c r="M774">
        <v>126.21</v>
      </c>
      <c r="N774">
        <v>126.7</v>
      </c>
      <c r="O774">
        <v>121.03</v>
      </c>
      <c r="P774">
        <f t="shared" si="48"/>
        <v>2.6800000000000068</v>
      </c>
      <c r="Q774">
        <f t="shared" si="49"/>
        <v>4.0900000000000176</v>
      </c>
      <c r="R774">
        <f t="shared" si="50"/>
        <v>3.6000000000000085</v>
      </c>
      <c r="S774">
        <f t="shared" si="51"/>
        <v>9.2700000000000102</v>
      </c>
    </row>
    <row r="775" spans="1:19" x14ac:dyDescent="0.25">
      <c r="A775" t="s">
        <v>232</v>
      </c>
      <c r="B775">
        <v>7</v>
      </c>
      <c r="C775">
        <v>119.6</v>
      </c>
      <c r="D775" t="s">
        <v>297</v>
      </c>
      <c r="E775" t="s">
        <v>298</v>
      </c>
      <c r="F775" t="s">
        <v>298</v>
      </c>
      <c r="G775" t="s">
        <v>298</v>
      </c>
      <c r="H775" t="s">
        <v>299</v>
      </c>
      <c r="I775" t="s">
        <v>300</v>
      </c>
      <c r="J775" s="2">
        <v>-0.06</v>
      </c>
      <c r="K775">
        <v>77.03068538132375</v>
      </c>
      <c r="L775">
        <v>119.15</v>
      </c>
      <c r="M775">
        <v>117.91</v>
      </c>
      <c r="N775">
        <v>118.34</v>
      </c>
      <c r="O775">
        <v>113.19</v>
      </c>
      <c r="P775">
        <f t="shared" si="48"/>
        <v>0.44999999999998863</v>
      </c>
      <c r="Q775">
        <f t="shared" si="49"/>
        <v>1.6899999999999977</v>
      </c>
      <c r="R775">
        <f t="shared" si="50"/>
        <v>1.2599999999999909</v>
      </c>
      <c r="S775">
        <f t="shared" si="51"/>
        <v>6.4099999999999966</v>
      </c>
    </row>
    <row r="776" spans="1:19" x14ac:dyDescent="0.25">
      <c r="A776" t="s">
        <v>232</v>
      </c>
      <c r="B776">
        <v>8</v>
      </c>
      <c r="C776">
        <v>130</v>
      </c>
      <c r="D776" t="s">
        <v>297</v>
      </c>
      <c r="E776" t="s">
        <v>298</v>
      </c>
      <c r="F776" t="s">
        <v>298</v>
      </c>
      <c r="G776" t="s">
        <v>298</v>
      </c>
      <c r="H776" t="s">
        <v>299</v>
      </c>
      <c r="I776" t="s">
        <v>300</v>
      </c>
      <c r="J776" s="2">
        <v>-0.05</v>
      </c>
      <c r="K776">
        <v>66.491045188014397</v>
      </c>
      <c r="L776">
        <v>130.52000000000001</v>
      </c>
      <c r="M776">
        <v>129.06</v>
      </c>
      <c r="N776">
        <v>129.58000000000001</v>
      </c>
      <c r="O776">
        <v>123.73</v>
      </c>
      <c r="P776">
        <f t="shared" si="48"/>
        <v>0.52000000000001023</v>
      </c>
      <c r="Q776">
        <f t="shared" si="49"/>
        <v>0.93999999999999773</v>
      </c>
      <c r="R776">
        <f t="shared" si="50"/>
        <v>0.41999999999998749</v>
      </c>
      <c r="S776">
        <f t="shared" si="51"/>
        <v>6.269999999999996</v>
      </c>
    </row>
    <row r="777" spans="1:19" x14ac:dyDescent="0.25">
      <c r="A777" t="s">
        <v>232</v>
      </c>
      <c r="B777">
        <v>9</v>
      </c>
      <c r="C777">
        <v>55.5</v>
      </c>
      <c r="D777" t="s">
        <v>301</v>
      </c>
      <c r="E777" t="s">
        <v>298</v>
      </c>
      <c r="F777" t="s">
        <v>298</v>
      </c>
      <c r="G777" t="s">
        <v>298</v>
      </c>
      <c r="H777" t="s">
        <v>299</v>
      </c>
      <c r="I777" t="s">
        <v>298</v>
      </c>
      <c r="J777" s="2">
        <v>0.08</v>
      </c>
      <c r="K777">
        <v>139.23590468905411</v>
      </c>
      <c r="L777">
        <v>52.04</v>
      </c>
      <c r="M777">
        <v>52.08</v>
      </c>
      <c r="N777">
        <v>52.01</v>
      </c>
      <c r="O777">
        <v>50.99</v>
      </c>
      <c r="P777">
        <f t="shared" si="48"/>
        <v>3.4600000000000009</v>
      </c>
      <c r="Q777">
        <f t="shared" si="49"/>
        <v>3.4200000000000017</v>
      </c>
      <c r="R777">
        <f t="shared" si="50"/>
        <v>3.490000000000002</v>
      </c>
      <c r="S777">
        <f t="shared" si="51"/>
        <v>4.509999999999998</v>
      </c>
    </row>
    <row r="778" spans="1:19" x14ac:dyDescent="0.25">
      <c r="A778" t="s">
        <v>236</v>
      </c>
      <c r="B778">
        <v>1</v>
      </c>
      <c r="C778">
        <v>161.5</v>
      </c>
      <c r="D778" t="s">
        <v>297</v>
      </c>
      <c r="E778" t="s">
        <v>298</v>
      </c>
      <c r="F778" t="s">
        <v>298</v>
      </c>
      <c r="G778" t="s">
        <v>298</v>
      </c>
      <c r="H778" t="s">
        <v>299</v>
      </c>
      <c r="I778" t="s">
        <v>300</v>
      </c>
      <c r="J778" s="2">
        <v>0.13</v>
      </c>
      <c r="K778">
        <v>40.471491722158973</v>
      </c>
      <c r="L778">
        <v>158.6</v>
      </c>
      <c r="M778">
        <v>156.6</v>
      </c>
      <c r="N778">
        <v>157.32</v>
      </c>
      <c r="O778">
        <v>149.75</v>
      </c>
      <c r="P778">
        <f t="shared" si="48"/>
        <v>2.9000000000000057</v>
      </c>
      <c r="Q778">
        <f t="shared" si="49"/>
        <v>4.9000000000000057</v>
      </c>
      <c r="R778">
        <f t="shared" si="50"/>
        <v>4.1800000000000068</v>
      </c>
      <c r="S778">
        <f t="shared" si="51"/>
        <v>11.75</v>
      </c>
    </row>
    <row r="779" spans="1:19" x14ac:dyDescent="0.25">
      <c r="A779" t="s">
        <v>236</v>
      </c>
      <c r="B779">
        <v>2</v>
      </c>
      <c r="C779">
        <v>114.4</v>
      </c>
      <c r="D779" t="s">
        <v>297</v>
      </c>
      <c r="E779" t="s">
        <v>298</v>
      </c>
      <c r="F779" t="s">
        <v>298</v>
      </c>
      <c r="G779" t="s">
        <v>298</v>
      </c>
      <c r="H779" t="s">
        <v>299</v>
      </c>
      <c r="I779" t="s">
        <v>300</v>
      </c>
      <c r="J779" s="2">
        <v>0.04</v>
      </c>
      <c r="K779">
        <v>83.422040318906809</v>
      </c>
      <c r="L779">
        <v>112.26</v>
      </c>
      <c r="M779">
        <v>111.14</v>
      </c>
      <c r="N779">
        <v>111.52</v>
      </c>
      <c r="O779">
        <v>106.8</v>
      </c>
      <c r="P779">
        <f t="shared" si="48"/>
        <v>2.1400000000000006</v>
      </c>
      <c r="Q779">
        <f t="shared" si="49"/>
        <v>3.2600000000000051</v>
      </c>
      <c r="R779">
        <f t="shared" si="50"/>
        <v>2.8800000000000097</v>
      </c>
      <c r="S779">
        <f t="shared" si="51"/>
        <v>7.6000000000000085</v>
      </c>
    </row>
    <row r="780" spans="1:19" x14ac:dyDescent="0.25">
      <c r="A780" t="s">
        <v>236</v>
      </c>
      <c r="B780">
        <v>3</v>
      </c>
      <c r="C780">
        <v>163.19999999999999</v>
      </c>
      <c r="D780" t="s">
        <v>297</v>
      </c>
      <c r="E780" t="s">
        <v>298</v>
      </c>
      <c r="F780" t="s">
        <v>298</v>
      </c>
      <c r="G780" t="s">
        <v>298</v>
      </c>
      <c r="H780" t="s">
        <v>299</v>
      </c>
      <c r="I780" t="s">
        <v>300</v>
      </c>
      <c r="J780" s="2">
        <v>0.14000000000000001</v>
      </c>
      <c r="K780">
        <v>36.423037793745998</v>
      </c>
      <c r="L780">
        <v>162.96</v>
      </c>
      <c r="M780">
        <v>160.88</v>
      </c>
      <c r="N780">
        <v>161.63999999999999</v>
      </c>
      <c r="O780">
        <v>153.80000000000001</v>
      </c>
      <c r="P780">
        <f t="shared" si="48"/>
        <v>0.23999999999998067</v>
      </c>
      <c r="Q780">
        <f t="shared" si="49"/>
        <v>2.3199999999999932</v>
      </c>
      <c r="R780">
        <f t="shared" si="50"/>
        <v>1.5600000000000023</v>
      </c>
      <c r="S780">
        <f t="shared" si="51"/>
        <v>9.3999999999999773</v>
      </c>
    </row>
    <row r="781" spans="1:19" x14ac:dyDescent="0.25">
      <c r="A781" t="s">
        <v>236</v>
      </c>
      <c r="B781">
        <v>4</v>
      </c>
      <c r="C781">
        <v>114.7</v>
      </c>
      <c r="D781" t="s">
        <v>297</v>
      </c>
      <c r="E781" t="s">
        <v>298</v>
      </c>
      <c r="F781" t="s">
        <v>298</v>
      </c>
      <c r="G781" t="s">
        <v>298</v>
      </c>
      <c r="H781" t="s">
        <v>299</v>
      </c>
      <c r="I781" t="s">
        <v>300</v>
      </c>
      <c r="J781" s="2">
        <v>0.06</v>
      </c>
      <c r="K781">
        <v>82.464616194542387</v>
      </c>
      <c r="L781">
        <v>113.29</v>
      </c>
      <c r="M781">
        <v>112.16</v>
      </c>
      <c r="N781">
        <v>112.55</v>
      </c>
      <c r="O781">
        <v>107.76</v>
      </c>
      <c r="P781">
        <f t="shared" si="48"/>
        <v>1.4099999999999966</v>
      </c>
      <c r="Q781">
        <f t="shared" si="49"/>
        <v>2.5400000000000063</v>
      </c>
      <c r="R781">
        <f t="shared" si="50"/>
        <v>2.1500000000000057</v>
      </c>
      <c r="S781">
        <f t="shared" si="51"/>
        <v>6.9399999999999977</v>
      </c>
    </row>
    <row r="782" spans="1:19" x14ac:dyDescent="0.25">
      <c r="A782" t="s">
        <v>236</v>
      </c>
      <c r="B782">
        <v>5</v>
      </c>
      <c r="C782">
        <v>129</v>
      </c>
      <c r="D782" t="s">
        <v>297</v>
      </c>
      <c r="E782" t="s">
        <v>298</v>
      </c>
      <c r="F782" t="s">
        <v>298</v>
      </c>
      <c r="G782" t="s">
        <v>298</v>
      </c>
      <c r="H782" t="s">
        <v>299</v>
      </c>
      <c r="I782" t="s">
        <v>300</v>
      </c>
      <c r="J782" s="2">
        <v>-0.04</v>
      </c>
      <c r="K782">
        <v>68.318604794606443</v>
      </c>
      <c r="L782">
        <v>128.55000000000001</v>
      </c>
      <c r="M782">
        <v>127.13</v>
      </c>
      <c r="N782">
        <v>127.63</v>
      </c>
      <c r="O782">
        <v>121.9</v>
      </c>
      <c r="P782">
        <f t="shared" si="48"/>
        <v>0.44999999999998863</v>
      </c>
      <c r="Q782">
        <f t="shared" si="49"/>
        <v>1.8700000000000045</v>
      </c>
      <c r="R782">
        <f t="shared" si="50"/>
        <v>1.3700000000000045</v>
      </c>
      <c r="S782">
        <f t="shared" si="51"/>
        <v>7.0999999999999943</v>
      </c>
    </row>
    <row r="783" spans="1:19" x14ac:dyDescent="0.25">
      <c r="A783" t="s">
        <v>236</v>
      </c>
      <c r="B783">
        <v>6</v>
      </c>
      <c r="C783">
        <v>103.6</v>
      </c>
      <c r="D783" t="s">
        <v>297</v>
      </c>
      <c r="E783" t="s">
        <v>298</v>
      </c>
      <c r="F783" t="s">
        <v>298</v>
      </c>
      <c r="G783" t="s">
        <v>298</v>
      </c>
      <c r="H783" t="s">
        <v>299</v>
      </c>
      <c r="I783" t="s">
        <v>300</v>
      </c>
      <c r="J783" s="2">
        <v>-0.02</v>
      </c>
      <c r="K783">
        <v>94.59775595402273</v>
      </c>
      <c r="L783">
        <v>100.2</v>
      </c>
      <c r="M783">
        <v>99.32</v>
      </c>
      <c r="N783">
        <v>99.61</v>
      </c>
      <c r="O783">
        <v>95.62</v>
      </c>
      <c r="P783">
        <f t="shared" si="48"/>
        <v>3.3999999999999915</v>
      </c>
      <c r="Q783">
        <f t="shared" si="49"/>
        <v>4.2800000000000011</v>
      </c>
      <c r="R783">
        <f t="shared" si="50"/>
        <v>3.9899999999999949</v>
      </c>
      <c r="S783">
        <f t="shared" si="51"/>
        <v>7.9799999999999898</v>
      </c>
    </row>
    <row r="784" spans="1:19" x14ac:dyDescent="0.25">
      <c r="A784" t="s">
        <v>236</v>
      </c>
      <c r="B784">
        <v>7</v>
      </c>
      <c r="C784">
        <v>55.6</v>
      </c>
      <c r="D784" t="s">
        <v>301</v>
      </c>
      <c r="E784" t="s">
        <v>298</v>
      </c>
      <c r="F784" t="s">
        <v>298</v>
      </c>
      <c r="G784" t="s">
        <v>298</v>
      </c>
      <c r="H784" t="s">
        <v>299</v>
      </c>
      <c r="I784" t="s">
        <v>298</v>
      </c>
      <c r="J784" s="2">
        <v>0.08</v>
      </c>
      <c r="K784">
        <v>138.84717062431741</v>
      </c>
      <c r="L784">
        <v>52.46</v>
      </c>
      <c r="M784">
        <v>52.49</v>
      </c>
      <c r="N784">
        <v>52.42</v>
      </c>
      <c r="O784">
        <v>51.37</v>
      </c>
      <c r="P784">
        <f t="shared" si="48"/>
        <v>3.1400000000000006</v>
      </c>
      <c r="Q784">
        <f t="shared" si="49"/>
        <v>3.1099999999999994</v>
      </c>
      <c r="R784">
        <f t="shared" si="50"/>
        <v>3.1799999999999997</v>
      </c>
      <c r="S784">
        <f t="shared" si="51"/>
        <v>4.230000000000004</v>
      </c>
    </row>
    <row r="785" spans="1:19" x14ac:dyDescent="0.25">
      <c r="A785" t="s">
        <v>236</v>
      </c>
      <c r="B785">
        <v>8</v>
      </c>
      <c r="C785">
        <v>187.8</v>
      </c>
      <c r="D785" t="s">
        <v>297</v>
      </c>
      <c r="E785" t="s">
        <v>298</v>
      </c>
      <c r="F785" t="s">
        <v>298</v>
      </c>
      <c r="G785" t="s">
        <v>298</v>
      </c>
      <c r="H785" t="s">
        <v>299</v>
      </c>
      <c r="I785" t="s">
        <v>298</v>
      </c>
      <c r="J785" s="2">
        <v>0.15</v>
      </c>
      <c r="K785">
        <v>18.655313401385548</v>
      </c>
      <c r="L785">
        <v>182.13</v>
      </c>
      <c r="M785">
        <v>179.69</v>
      </c>
      <c r="N785">
        <v>180.59</v>
      </c>
      <c r="O785">
        <v>171.57</v>
      </c>
      <c r="P785">
        <f t="shared" si="48"/>
        <v>5.6700000000000159</v>
      </c>
      <c r="Q785">
        <f t="shared" si="49"/>
        <v>8.1100000000000136</v>
      </c>
      <c r="R785">
        <f t="shared" si="50"/>
        <v>7.210000000000008</v>
      </c>
      <c r="S785">
        <f t="shared" si="51"/>
        <v>16.230000000000018</v>
      </c>
    </row>
    <row r="786" spans="1:19" x14ac:dyDescent="0.25">
      <c r="A786" t="s">
        <v>236</v>
      </c>
      <c r="B786">
        <v>9</v>
      </c>
      <c r="C786">
        <v>92.1</v>
      </c>
      <c r="D786" t="s">
        <v>301</v>
      </c>
      <c r="E786" t="s">
        <v>298</v>
      </c>
      <c r="F786" t="s">
        <v>298</v>
      </c>
      <c r="G786" t="s">
        <v>298</v>
      </c>
      <c r="H786" t="s">
        <v>299</v>
      </c>
      <c r="I786" t="s">
        <v>298</v>
      </c>
      <c r="J786" s="2">
        <v>0.11</v>
      </c>
      <c r="K786">
        <v>104.11421040896791</v>
      </c>
      <c r="L786">
        <v>89.93</v>
      </c>
      <c r="M786">
        <v>89.24</v>
      </c>
      <c r="N786">
        <v>89.46</v>
      </c>
      <c r="O786">
        <v>86.11</v>
      </c>
      <c r="P786">
        <f t="shared" si="48"/>
        <v>2.1699999999999875</v>
      </c>
      <c r="Q786">
        <f t="shared" si="49"/>
        <v>2.8599999999999994</v>
      </c>
      <c r="R786">
        <f t="shared" si="50"/>
        <v>2.6400000000000006</v>
      </c>
      <c r="S786">
        <f t="shared" si="51"/>
        <v>5.9899999999999949</v>
      </c>
    </row>
    <row r="787" spans="1:19" x14ac:dyDescent="0.25">
      <c r="A787" t="s">
        <v>236</v>
      </c>
      <c r="B787">
        <v>10</v>
      </c>
      <c r="C787">
        <v>37.5</v>
      </c>
      <c r="D787" t="s">
        <v>301</v>
      </c>
      <c r="E787" t="s">
        <v>298</v>
      </c>
      <c r="F787" t="s">
        <v>298</v>
      </c>
      <c r="G787" t="s">
        <v>298</v>
      </c>
      <c r="H787" t="s">
        <v>299</v>
      </c>
      <c r="I787" t="s">
        <v>298</v>
      </c>
      <c r="J787" s="2">
        <v>0.02</v>
      </c>
      <c r="K787">
        <v>149.97091603144159</v>
      </c>
      <c r="L787">
        <v>40.46</v>
      </c>
      <c r="M787">
        <v>40.71</v>
      </c>
      <c r="N787">
        <v>40.56</v>
      </c>
      <c r="O787">
        <v>40.25</v>
      </c>
      <c r="P787">
        <f t="shared" si="48"/>
        <v>2.9600000000000009</v>
      </c>
      <c r="Q787">
        <f t="shared" si="49"/>
        <v>3.2100000000000009</v>
      </c>
      <c r="R787">
        <f t="shared" si="50"/>
        <v>3.0600000000000023</v>
      </c>
      <c r="S787">
        <f t="shared" si="51"/>
        <v>2.75</v>
      </c>
    </row>
    <row r="788" spans="1:19" x14ac:dyDescent="0.25">
      <c r="A788" t="s">
        <v>236</v>
      </c>
      <c r="B788">
        <v>11</v>
      </c>
      <c r="C788">
        <v>32.700000000000003</v>
      </c>
      <c r="D788" t="s">
        <v>301</v>
      </c>
      <c r="E788" t="s">
        <v>298</v>
      </c>
      <c r="F788" t="s">
        <v>298</v>
      </c>
      <c r="G788" t="s">
        <v>298</v>
      </c>
      <c r="H788" t="s">
        <v>299</v>
      </c>
      <c r="I788" t="s">
        <v>298</v>
      </c>
      <c r="J788" s="2">
        <v>-0.01</v>
      </c>
      <c r="K788">
        <v>152.83255908300859</v>
      </c>
      <c r="L788">
        <v>37.369999999999997</v>
      </c>
      <c r="M788">
        <v>37.69</v>
      </c>
      <c r="N788">
        <v>37.51</v>
      </c>
      <c r="O788">
        <v>37.39</v>
      </c>
      <c r="P788">
        <f t="shared" si="48"/>
        <v>4.6699999999999946</v>
      </c>
      <c r="Q788">
        <f t="shared" si="49"/>
        <v>4.9899999999999949</v>
      </c>
      <c r="R788">
        <f t="shared" si="50"/>
        <v>4.8099999999999952</v>
      </c>
      <c r="S788">
        <f t="shared" si="51"/>
        <v>4.6899999999999977</v>
      </c>
    </row>
    <row r="789" spans="1:19" x14ac:dyDescent="0.25">
      <c r="A789" t="s">
        <v>236</v>
      </c>
      <c r="B789">
        <v>12</v>
      </c>
      <c r="C789">
        <v>23</v>
      </c>
      <c r="D789" t="s">
        <v>301</v>
      </c>
      <c r="E789" t="s">
        <v>298</v>
      </c>
      <c r="F789" t="s">
        <v>298</v>
      </c>
      <c r="G789" t="s">
        <v>298</v>
      </c>
      <c r="H789" t="s">
        <v>299</v>
      </c>
      <c r="I789" t="s">
        <v>298</v>
      </c>
      <c r="J789" s="2">
        <v>-0.05</v>
      </c>
      <c r="K789">
        <v>166.7238394057558</v>
      </c>
      <c r="L789">
        <v>22.39</v>
      </c>
      <c r="M789">
        <v>22.98</v>
      </c>
      <c r="N789">
        <v>22.7</v>
      </c>
      <c r="O789">
        <v>23.5</v>
      </c>
      <c r="P789">
        <f t="shared" si="48"/>
        <v>0.60999999999999943</v>
      </c>
      <c r="Q789">
        <f t="shared" si="49"/>
        <v>1.9999999999999574E-2</v>
      </c>
      <c r="R789">
        <f t="shared" si="50"/>
        <v>0.30000000000000071</v>
      </c>
      <c r="S789">
        <f t="shared" si="51"/>
        <v>0.5</v>
      </c>
    </row>
    <row r="790" spans="1:19" x14ac:dyDescent="0.25">
      <c r="A790" t="s">
        <v>236</v>
      </c>
      <c r="B790">
        <v>13</v>
      </c>
      <c r="C790">
        <v>25</v>
      </c>
      <c r="D790" t="s">
        <v>301</v>
      </c>
      <c r="E790" t="s">
        <v>298</v>
      </c>
      <c r="F790" t="s">
        <v>298</v>
      </c>
      <c r="G790" t="s">
        <v>298</v>
      </c>
      <c r="H790" t="s">
        <v>299</v>
      </c>
      <c r="I790" t="s">
        <v>298</v>
      </c>
      <c r="J790" s="2">
        <v>-0.05</v>
      </c>
      <c r="K790">
        <v>164.62058098062829</v>
      </c>
      <c r="L790">
        <v>24.66</v>
      </c>
      <c r="M790">
        <v>25.21</v>
      </c>
      <c r="N790">
        <v>24.94</v>
      </c>
      <c r="O790">
        <v>25.6</v>
      </c>
      <c r="P790">
        <f t="shared" si="48"/>
        <v>0.33999999999999986</v>
      </c>
      <c r="Q790">
        <f t="shared" si="49"/>
        <v>0.21000000000000085</v>
      </c>
      <c r="R790">
        <f t="shared" si="50"/>
        <v>5.9999999999998721E-2</v>
      </c>
      <c r="S790">
        <f t="shared" si="51"/>
        <v>0.60000000000000142</v>
      </c>
    </row>
    <row r="791" spans="1:19" x14ac:dyDescent="0.25">
      <c r="A791" t="s">
        <v>236</v>
      </c>
      <c r="B791">
        <v>14</v>
      </c>
      <c r="C791">
        <v>23</v>
      </c>
      <c r="D791" t="s">
        <v>301</v>
      </c>
      <c r="E791" t="s">
        <v>298</v>
      </c>
      <c r="F791" t="s">
        <v>298</v>
      </c>
      <c r="G791" t="s">
        <v>298</v>
      </c>
      <c r="H791" t="s">
        <v>299</v>
      </c>
      <c r="I791" t="s">
        <v>298</v>
      </c>
      <c r="J791" s="2">
        <v>-0.05</v>
      </c>
      <c r="K791">
        <v>167.43728092965989</v>
      </c>
      <c r="L791">
        <v>21.62</v>
      </c>
      <c r="M791">
        <v>22.23</v>
      </c>
      <c r="N791">
        <v>21.94</v>
      </c>
      <c r="O791">
        <v>22.78</v>
      </c>
      <c r="P791">
        <f t="shared" si="48"/>
        <v>1.379999999999999</v>
      </c>
      <c r="Q791">
        <f t="shared" si="49"/>
        <v>0.76999999999999957</v>
      </c>
      <c r="R791">
        <f t="shared" si="50"/>
        <v>1.0599999999999987</v>
      </c>
      <c r="S791">
        <f t="shared" si="51"/>
        <v>0.21999999999999886</v>
      </c>
    </row>
    <row r="792" spans="1:19" x14ac:dyDescent="0.25">
      <c r="A792" t="s">
        <v>236</v>
      </c>
      <c r="B792">
        <v>15</v>
      </c>
      <c r="C792">
        <v>32.700000000000003</v>
      </c>
      <c r="D792" t="s">
        <v>301</v>
      </c>
      <c r="E792" t="s">
        <v>298</v>
      </c>
      <c r="F792" t="s">
        <v>298</v>
      </c>
      <c r="G792" t="s">
        <v>298</v>
      </c>
      <c r="H792" t="s">
        <v>299</v>
      </c>
      <c r="I792" t="s">
        <v>298</v>
      </c>
      <c r="J792" s="2">
        <v>-0.01</v>
      </c>
      <c r="K792">
        <v>152.68986072846499</v>
      </c>
      <c r="L792">
        <v>37.53</v>
      </c>
      <c r="M792">
        <v>37.840000000000003</v>
      </c>
      <c r="N792">
        <v>37.659999999999997</v>
      </c>
      <c r="O792">
        <v>37.53</v>
      </c>
      <c r="P792">
        <f t="shared" si="48"/>
        <v>4.8299999999999983</v>
      </c>
      <c r="Q792">
        <f t="shared" si="49"/>
        <v>5.1400000000000006</v>
      </c>
      <c r="R792">
        <f t="shared" si="50"/>
        <v>4.9599999999999937</v>
      </c>
      <c r="S792">
        <f t="shared" si="51"/>
        <v>4.8299999999999983</v>
      </c>
    </row>
    <row r="793" spans="1:19" x14ac:dyDescent="0.25">
      <c r="A793" t="s">
        <v>240</v>
      </c>
      <c r="B793">
        <v>1</v>
      </c>
      <c r="C793">
        <v>148.5</v>
      </c>
      <c r="D793" t="s">
        <v>297</v>
      </c>
      <c r="E793" t="s">
        <v>298</v>
      </c>
      <c r="F793" t="s">
        <v>298</v>
      </c>
      <c r="G793" t="s">
        <v>298</v>
      </c>
      <c r="H793" t="s">
        <v>299</v>
      </c>
      <c r="I793" t="s">
        <v>300</v>
      </c>
      <c r="J793" s="2">
        <v>0.03</v>
      </c>
      <c r="K793">
        <v>50.703654635415177</v>
      </c>
      <c r="L793">
        <v>147.56</v>
      </c>
      <c r="M793">
        <v>145.77000000000001</v>
      </c>
      <c r="N793">
        <v>146.41</v>
      </c>
      <c r="O793">
        <v>139.52000000000001</v>
      </c>
      <c r="P793">
        <f t="shared" si="48"/>
        <v>0.93999999999999773</v>
      </c>
      <c r="Q793">
        <f t="shared" si="49"/>
        <v>2.7299999999999898</v>
      </c>
      <c r="R793">
        <f t="shared" si="50"/>
        <v>2.0900000000000034</v>
      </c>
      <c r="S793">
        <f t="shared" si="51"/>
        <v>8.9799999999999898</v>
      </c>
    </row>
    <row r="794" spans="1:19" x14ac:dyDescent="0.25">
      <c r="A794" t="s">
        <v>240</v>
      </c>
      <c r="B794">
        <v>2</v>
      </c>
      <c r="C794">
        <v>124.6</v>
      </c>
      <c r="D794" t="s">
        <v>297</v>
      </c>
      <c r="E794" t="s">
        <v>298</v>
      </c>
      <c r="F794" t="s">
        <v>298</v>
      </c>
      <c r="G794" t="s">
        <v>298</v>
      </c>
      <c r="H794" t="s">
        <v>299</v>
      </c>
      <c r="I794" t="s">
        <v>300</v>
      </c>
      <c r="J794" s="2">
        <v>-0.04</v>
      </c>
      <c r="K794">
        <v>75.515790465458224</v>
      </c>
      <c r="L794">
        <v>120.79</v>
      </c>
      <c r="M794">
        <v>119.51</v>
      </c>
      <c r="N794">
        <v>119.96</v>
      </c>
      <c r="O794">
        <v>114.71</v>
      </c>
      <c r="P794">
        <f t="shared" si="48"/>
        <v>3.8099999999999881</v>
      </c>
      <c r="Q794">
        <f t="shared" si="49"/>
        <v>5.0899999999999892</v>
      </c>
      <c r="R794">
        <f t="shared" si="50"/>
        <v>4.6400000000000006</v>
      </c>
      <c r="S794">
        <f t="shared" si="51"/>
        <v>9.89</v>
      </c>
    </row>
    <row r="795" spans="1:19" x14ac:dyDescent="0.25">
      <c r="A795" t="s">
        <v>240</v>
      </c>
      <c r="B795">
        <v>3</v>
      </c>
      <c r="C795">
        <v>135.6</v>
      </c>
      <c r="D795" t="s">
        <v>297</v>
      </c>
      <c r="E795" t="s">
        <v>298</v>
      </c>
      <c r="F795" t="s">
        <v>298</v>
      </c>
      <c r="G795" t="s">
        <v>298</v>
      </c>
      <c r="H795" t="s">
        <v>299</v>
      </c>
      <c r="I795" t="s">
        <v>300</v>
      </c>
      <c r="J795" s="2">
        <v>-0.06</v>
      </c>
      <c r="K795">
        <v>64.561804488910042</v>
      </c>
      <c r="L795">
        <v>132.61000000000001</v>
      </c>
      <c r="M795">
        <v>131.1</v>
      </c>
      <c r="N795">
        <v>131.63999999999999</v>
      </c>
      <c r="O795">
        <v>125.66</v>
      </c>
      <c r="P795">
        <f t="shared" si="48"/>
        <v>2.9899999999999807</v>
      </c>
      <c r="Q795">
        <f t="shared" si="49"/>
        <v>4.5</v>
      </c>
      <c r="R795">
        <f t="shared" si="50"/>
        <v>3.960000000000008</v>
      </c>
      <c r="S795">
        <f t="shared" si="51"/>
        <v>9.9399999999999977</v>
      </c>
    </row>
    <row r="796" spans="1:19" x14ac:dyDescent="0.25">
      <c r="A796" t="s">
        <v>240</v>
      </c>
      <c r="B796">
        <v>4</v>
      </c>
      <c r="C796">
        <v>141.69999999999999</v>
      </c>
      <c r="D796" t="s">
        <v>297</v>
      </c>
      <c r="E796" t="s">
        <v>298</v>
      </c>
      <c r="F796" t="s">
        <v>298</v>
      </c>
      <c r="G796" t="s">
        <v>298</v>
      </c>
      <c r="H796" t="s">
        <v>299</v>
      </c>
      <c r="I796" t="s">
        <v>300</v>
      </c>
      <c r="J796" s="2">
        <v>-0.02</v>
      </c>
      <c r="K796">
        <v>57.460392115164183</v>
      </c>
      <c r="L796">
        <v>140.27000000000001</v>
      </c>
      <c r="M796">
        <v>138.62</v>
      </c>
      <c r="N796">
        <v>139.21</v>
      </c>
      <c r="O796">
        <v>132.76</v>
      </c>
      <c r="P796">
        <f t="shared" si="48"/>
        <v>1.4299999999999784</v>
      </c>
      <c r="Q796">
        <f t="shared" si="49"/>
        <v>3.0799999999999841</v>
      </c>
      <c r="R796">
        <f t="shared" si="50"/>
        <v>2.4899999999999807</v>
      </c>
      <c r="S796">
        <f t="shared" si="51"/>
        <v>8.9399999999999977</v>
      </c>
    </row>
    <row r="797" spans="1:19" x14ac:dyDescent="0.25">
      <c r="A797" t="s">
        <v>240</v>
      </c>
      <c r="B797">
        <v>5</v>
      </c>
      <c r="C797">
        <v>149.9</v>
      </c>
      <c r="D797" t="s">
        <v>297</v>
      </c>
      <c r="E797" t="s">
        <v>298</v>
      </c>
      <c r="F797" t="s">
        <v>298</v>
      </c>
      <c r="G797" t="s">
        <v>298</v>
      </c>
      <c r="H797" t="s">
        <v>299</v>
      </c>
      <c r="I797" t="s">
        <v>300</v>
      </c>
      <c r="J797" s="2">
        <v>0.03</v>
      </c>
      <c r="K797">
        <v>47.307737795540589</v>
      </c>
      <c r="L797">
        <v>151.22</v>
      </c>
      <c r="M797">
        <v>149.36000000000001</v>
      </c>
      <c r="N797">
        <v>150.03</v>
      </c>
      <c r="O797">
        <v>142.91</v>
      </c>
      <c r="P797">
        <f t="shared" si="48"/>
        <v>1.3199999999999932</v>
      </c>
      <c r="Q797">
        <f t="shared" si="49"/>
        <v>0.53999999999999204</v>
      </c>
      <c r="R797">
        <f t="shared" si="50"/>
        <v>0.12999999999999545</v>
      </c>
      <c r="S797">
        <f t="shared" si="51"/>
        <v>6.9900000000000091</v>
      </c>
    </row>
    <row r="798" spans="1:19" x14ac:dyDescent="0.25">
      <c r="A798" t="s">
        <v>240</v>
      </c>
      <c r="B798">
        <v>6</v>
      </c>
      <c r="C798">
        <v>36.700000000000003</v>
      </c>
      <c r="D798" t="s">
        <v>301</v>
      </c>
      <c r="E798" t="s">
        <v>298</v>
      </c>
      <c r="F798" t="s">
        <v>298</v>
      </c>
      <c r="G798" t="s">
        <v>298</v>
      </c>
      <c r="H798" t="s">
        <v>305</v>
      </c>
      <c r="I798" t="s">
        <v>298</v>
      </c>
      <c r="J798" s="2">
        <v>0.05</v>
      </c>
      <c r="K798">
        <v>151.92918091282019</v>
      </c>
      <c r="L798">
        <v>38.35</v>
      </c>
      <c r="M798">
        <v>38.64</v>
      </c>
      <c r="N798">
        <v>38.47</v>
      </c>
      <c r="O798">
        <v>38.29</v>
      </c>
      <c r="P798">
        <f t="shared" si="48"/>
        <v>1.6499999999999986</v>
      </c>
      <c r="Q798">
        <f t="shared" si="49"/>
        <v>1.9399999999999977</v>
      </c>
      <c r="R798">
        <f t="shared" si="50"/>
        <v>1.769999999999996</v>
      </c>
      <c r="S798">
        <f t="shared" si="51"/>
        <v>1.5899999999999963</v>
      </c>
    </row>
    <row r="799" spans="1:19" x14ac:dyDescent="0.25">
      <c r="A799" t="s">
        <v>240</v>
      </c>
      <c r="B799">
        <v>7</v>
      </c>
      <c r="C799">
        <v>111.3</v>
      </c>
      <c r="D799" t="s">
        <v>297</v>
      </c>
      <c r="E799" t="s">
        <v>298</v>
      </c>
      <c r="F799" t="s">
        <v>298</v>
      </c>
      <c r="G799" t="s">
        <v>298</v>
      </c>
      <c r="H799" t="s">
        <v>299</v>
      </c>
      <c r="I799" t="s">
        <v>298</v>
      </c>
      <c r="J799" s="2">
        <v>0.04</v>
      </c>
      <c r="K799">
        <v>81.77667342606388</v>
      </c>
      <c r="L799">
        <v>114.03</v>
      </c>
      <c r="M799">
        <v>112.89</v>
      </c>
      <c r="N799">
        <v>113.28</v>
      </c>
      <c r="O799">
        <v>108.45</v>
      </c>
      <c r="P799">
        <f t="shared" si="48"/>
        <v>2.730000000000004</v>
      </c>
      <c r="Q799">
        <f t="shared" si="49"/>
        <v>1.5900000000000034</v>
      </c>
      <c r="R799">
        <f t="shared" si="50"/>
        <v>1.980000000000004</v>
      </c>
      <c r="S799">
        <f t="shared" si="51"/>
        <v>2.8499999999999943</v>
      </c>
    </row>
    <row r="800" spans="1:19" x14ac:dyDescent="0.25">
      <c r="A800" t="s">
        <v>240</v>
      </c>
      <c r="B800">
        <v>8</v>
      </c>
      <c r="C800">
        <v>147</v>
      </c>
      <c r="D800" t="s">
        <v>297</v>
      </c>
      <c r="E800" t="s">
        <v>298</v>
      </c>
      <c r="F800" t="s">
        <v>302</v>
      </c>
      <c r="G800" t="s">
        <v>298</v>
      </c>
      <c r="H800" t="s">
        <v>299</v>
      </c>
      <c r="I800" t="s">
        <v>298</v>
      </c>
      <c r="J800" s="2">
        <v>0.11</v>
      </c>
      <c r="K800">
        <v>54.281735070492203</v>
      </c>
      <c r="L800">
        <v>143.69999999999999</v>
      </c>
      <c r="M800">
        <v>141.97999999999999</v>
      </c>
      <c r="N800">
        <v>142.6</v>
      </c>
      <c r="O800">
        <v>135.94</v>
      </c>
      <c r="P800">
        <f t="shared" si="48"/>
        <v>3.3000000000000114</v>
      </c>
      <c r="Q800">
        <f t="shared" si="49"/>
        <v>5.0200000000000102</v>
      </c>
      <c r="R800">
        <f t="shared" si="50"/>
        <v>4.4000000000000057</v>
      </c>
      <c r="S800">
        <f t="shared" si="51"/>
        <v>11.060000000000002</v>
      </c>
    </row>
    <row r="801" spans="1:19" x14ac:dyDescent="0.25">
      <c r="A801" t="s">
        <v>240</v>
      </c>
      <c r="B801">
        <v>9</v>
      </c>
      <c r="C801">
        <v>143.9</v>
      </c>
      <c r="D801" t="s">
        <v>297</v>
      </c>
      <c r="E801" t="s">
        <v>298</v>
      </c>
      <c r="F801" t="s">
        <v>298</v>
      </c>
      <c r="G801" t="s">
        <v>298</v>
      </c>
      <c r="H801" t="s">
        <v>299</v>
      </c>
      <c r="I801" t="s">
        <v>298</v>
      </c>
      <c r="J801" s="2">
        <v>0.02</v>
      </c>
      <c r="K801">
        <v>54.346213323898063</v>
      </c>
      <c r="L801">
        <v>143.63</v>
      </c>
      <c r="M801">
        <v>141.91999999999999</v>
      </c>
      <c r="N801">
        <v>142.53</v>
      </c>
      <c r="O801">
        <v>135.88</v>
      </c>
      <c r="P801">
        <f t="shared" si="48"/>
        <v>0.27000000000001023</v>
      </c>
      <c r="Q801">
        <f t="shared" si="49"/>
        <v>1.9800000000000182</v>
      </c>
      <c r="R801">
        <f t="shared" si="50"/>
        <v>1.3700000000000045</v>
      </c>
      <c r="S801">
        <f t="shared" si="51"/>
        <v>8.0200000000000102</v>
      </c>
    </row>
    <row r="802" spans="1:19" x14ac:dyDescent="0.25">
      <c r="A802" t="s">
        <v>240</v>
      </c>
      <c r="B802">
        <v>10</v>
      </c>
      <c r="C802">
        <v>104.5</v>
      </c>
      <c r="D802" t="s">
        <v>297</v>
      </c>
      <c r="E802" t="s">
        <v>298</v>
      </c>
      <c r="F802" t="s">
        <v>298</v>
      </c>
      <c r="G802" t="s">
        <v>298</v>
      </c>
      <c r="H802" t="s">
        <v>299</v>
      </c>
      <c r="I802" t="s">
        <v>298</v>
      </c>
      <c r="J802" s="2">
        <v>7.0000000000000007E-2</v>
      </c>
      <c r="K802">
        <v>89.393955223932764</v>
      </c>
      <c r="L802">
        <v>105.82</v>
      </c>
      <c r="M802">
        <v>104.82</v>
      </c>
      <c r="N802">
        <v>105.16</v>
      </c>
      <c r="O802">
        <v>100.83</v>
      </c>
      <c r="P802">
        <f t="shared" si="48"/>
        <v>1.3199999999999932</v>
      </c>
      <c r="Q802">
        <f t="shared" si="49"/>
        <v>0.31999999999999318</v>
      </c>
      <c r="R802">
        <f t="shared" si="50"/>
        <v>0.65999999999999659</v>
      </c>
      <c r="S802">
        <f t="shared" si="51"/>
        <v>3.6700000000000017</v>
      </c>
    </row>
    <row r="803" spans="1:19" x14ac:dyDescent="0.25">
      <c r="A803" t="s">
        <v>240</v>
      </c>
      <c r="B803">
        <v>11</v>
      </c>
      <c r="C803">
        <v>166.7</v>
      </c>
      <c r="D803" t="s">
        <v>297</v>
      </c>
      <c r="E803" t="s">
        <v>298</v>
      </c>
      <c r="F803" t="s">
        <v>298</v>
      </c>
      <c r="G803" t="s">
        <v>298</v>
      </c>
      <c r="H803" t="s">
        <v>299</v>
      </c>
      <c r="I803" t="s">
        <v>298</v>
      </c>
      <c r="J803" s="2">
        <v>0.34</v>
      </c>
      <c r="K803">
        <v>36.145589455209183</v>
      </c>
      <c r="L803">
        <v>163.26</v>
      </c>
      <c r="M803">
        <v>161.18</v>
      </c>
      <c r="N803">
        <v>161.94</v>
      </c>
      <c r="O803">
        <v>154.08000000000001</v>
      </c>
      <c r="P803">
        <f t="shared" si="48"/>
        <v>3.4399999999999977</v>
      </c>
      <c r="Q803">
        <f t="shared" si="49"/>
        <v>5.5199999999999818</v>
      </c>
      <c r="R803">
        <f t="shared" si="50"/>
        <v>4.7599999999999909</v>
      </c>
      <c r="S803">
        <f t="shared" si="51"/>
        <v>12.619999999999976</v>
      </c>
    </row>
    <row r="804" spans="1:19" x14ac:dyDescent="0.25">
      <c r="A804" t="s">
        <v>240</v>
      </c>
      <c r="B804">
        <v>12</v>
      </c>
      <c r="C804">
        <v>52.1</v>
      </c>
      <c r="D804" t="s">
        <v>301</v>
      </c>
      <c r="E804" t="s">
        <v>298</v>
      </c>
      <c r="F804" t="s">
        <v>298</v>
      </c>
      <c r="G804" t="s">
        <v>298</v>
      </c>
      <c r="H804" t="s">
        <v>299</v>
      </c>
      <c r="I804" t="s">
        <v>298</v>
      </c>
      <c r="J804" s="2">
        <v>0.08</v>
      </c>
      <c r="K804">
        <v>141.6301966763518</v>
      </c>
      <c r="L804">
        <v>49.46</v>
      </c>
      <c r="M804">
        <v>49.54</v>
      </c>
      <c r="N804">
        <v>49.46</v>
      </c>
      <c r="O804">
        <v>48.59</v>
      </c>
      <c r="P804">
        <f t="shared" si="48"/>
        <v>2.6400000000000006</v>
      </c>
      <c r="Q804">
        <f t="shared" si="49"/>
        <v>2.5600000000000023</v>
      </c>
      <c r="R804">
        <f t="shared" si="50"/>
        <v>2.6400000000000006</v>
      </c>
      <c r="S804">
        <f t="shared" si="51"/>
        <v>3.509999999999998</v>
      </c>
    </row>
    <row r="805" spans="1:19" x14ac:dyDescent="0.25">
      <c r="A805" t="s">
        <v>240</v>
      </c>
      <c r="B805">
        <v>13</v>
      </c>
      <c r="C805">
        <v>18.600000000000001</v>
      </c>
      <c r="D805" t="s">
        <v>301</v>
      </c>
      <c r="E805" t="s">
        <v>298</v>
      </c>
      <c r="F805" t="s">
        <v>298</v>
      </c>
      <c r="G805" t="s">
        <v>298</v>
      </c>
      <c r="H805" t="s">
        <v>299</v>
      </c>
      <c r="I805" t="s">
        <v>298</v>
      </c>
      <c r="J805" s="2">
        <v>-0.02</v>
      </c>
      <c r="K805">
        <v>168.42023518369729</v>
      </c>
      <c r="L805">
        <v>20.56</v>
      </c>
      <c r="M805">
        <v>21.19</v>
      </c>
      <c r="N805">
        <v>20.89</v>
      </c>
      <c r="O805">
        <v>21.8</v>
      </c>
      <c r="P805">
        <f t="shared" si="48"/>
        <v>1.9599999999999973</v>
      </c>
      <c r="Q805">
        <f t="shared" si="49"/>
        <v>2.59</v>
      </c>
      <c r="R805">
        <f t="shared" si="50"/>
        <v>2.2899999999999991</v>
      </c>
      <c r="S805">
        <f t="shared" si="51"/>
        <v>3.1999999999999993</v>
      </c>
    </row>
    <row r="806" spans="1:19" x14ac:dyDescent="0.25">
      <c r="A806" t="s">
        <v>240</v>
      </c>
      <c r="B806">
        <v>14</v>
      </c>
      <c r="C806">
        <v>187.4</v>
      </c>
      <c r="D806" t="s">
        <v>297</v>
      </c>
      <c r="E806" t="s">
        <v>298</v>
      </c>
      <c r="F806" t="s">
        <v>298</v>
      </c>
      <c r="G806" t="s">
        <v>298</v>
      </c>
      <c r="H806" t="s">
        <v>299</v>
      </c>
      <c r="I806" t="s">
        <v>298</v>
      </c>
      <c r="J806" s="2">
        <v>0.15</v>
      </c>
      <c r="K806">
        <v>18.870499226309491</v>
      </c>
      <c r="L806">
        <v>181.9</v>
      </c>
      <c r="M806">
        <v>179.46</v>
      </c>
      <c r="N806">
        <v>180.36</v>
      </c>
      <c r="O806">
        <v>171.35</v>
      </c>
      <c r="P806">
        <f t="shared" si="48"/>
        <v>5.5</v>
      </c>
      <c r="Q806">
        <f t="shared" si="49"/>
        <v>7.9399999999999977</v>
      </c>
      <c r="R806">
        <f t="shared" si="50"/>
        <v>7.039999999999992</v>
      </c>
      <c r="S806">
        <f t="shared" si="51"/>
        <v>16.050000000000011</v>
      </c>
    </row>
    <row r="807" spans="1:19" x14ac:dyDescent="0.25">
      <c r="A807" t="s">
        <v>243</v>
      </c>
      <c r="B807">
        <v>1</v>
      </c>
      <c r="C807">
        <v>96.8</v>
      </c>
      <c r="D807" t="s">
        <v>297</v>
      </c>
      <c r="E807" t="s">
        <v>298</v>
      </c>
      <c r="F807" t="s">
        <v>298</v>
      </c>
      <c r="G807" t="s">
        <v>298</v>
      </c>
      <c r="H807" t="s">
        <v>299</v>
      </c>
      <c r="I807" t="s">
        <v>298</v>
      </c>
      <c r="J807" s="2">
        <v>0.08</v>
      </c>
      <c r="K807">
        <v>99.456639604139923</v>
      </c>
      <c r="L807">
        <v>94.96</v>
      </c>
      <c r="M807">
        <v>94.17</v>
      </c>
      <c r="N807">
        <v>94.43</v>
      </c>
      <c r="O807">
        <v>90.77</v>
      </c>
      <c r="P807">
        <f t="shared" si="48"/>
        <v>1.8400000000000034</v>
      </c>
      <c r="Q807">
        <f t="shared" si="49"/>
        <v>2.6299999999999955</v>
      </c>
      <c r="R807">
        <f t="shared" si="50"/>
        <v>2.3699999999999903</v>
      </c>
      <c r="S807">
        <f t="shared" si="51"/>
        <v>6.0300000000000011</v>
      </c>
    </row>
    <row r="808" spans="1:19" x14ac:dyDescent="0.25">
      <c r="A808" t="s">
        <v>243</v>
      </c>
      <c r="B808">
        <v>2</v>
      </c>
      <c r="C808">
        <v>22.1</v>
      </c>
      <c r="D808" t="s">
        <v>301</v>
      </c>
      <c r="E808" t="s">
        <v>298</v>
      </c>
      <c r="F808" t="s">
        <v>298</v>
      </c>
      <c r="G808" t="s">
        <v>298</v>
      </c>
      <c r="H808" t="s">
        <v>299</v>
      </c>
      <c r="I808" t="s">
        <v>298</v>
      </c>
      <c r="J808" s="2">
        <v>0</v>
      </c>
      <c r="K808">
        <v>166.99181927038211</v>
      </c>
      <c r="L808">
        <v>22.1</v>
      </c>
      <c r="M808">
        <v>22.7</v>
      </c>
      <c r="N808">
        <v>22.41</v>
      </c>
      <c r="O808">
        <v>23.23</v>
      </c>
      <c r="P808">
        <f t="shared" si="48"/>
        <v>0</v>
      </c>
      <c r="Q808">
        <f t="shared" si="49"/>
        <v>0.59999999999999787</v>
      </c>
      <c r="R808">
        <f t="shared" si="50"/>
        <v>0.30999999999999872</v>
      </c>
      <c r="S808">
        <f t="shared" si="51"/>
        <v>1.129999999999999</v>
      </c>
    </row>
    <row r="809" spans="1:19" x14ac:dyDescent="0.25">
      <c r="A809" t="s">
        <v>243</v>
      </c>
      <c r="B809">
        <v>3</v>
      </c>
      <c r="C809">
        <v>41</v>
      </c>
      <c r="D809" t="s">
        <v>301</v>
      </c>
      <c r="E809" t="s">
        <v>298</v>
      </c>
      <c r="F809" t="s">
        <v>298</v>
      </c>
      <c r="G809" t="s">
        <v>298</v>
      </c>
      <c r="H809" t="s">
        <v>299</v>
      </c>
      <c r="I809" t="s">
        <v>298</v>
      </c>
      <c r="J809" s="2">
        <v>0.03</v>
      </c>
      <c r="K809">
        <v>151.22277942383499</v>
      </c>
      <c r="L809">
        <v>39.11</v>
      </c>
      <c r="M809">
        <v>39.39</v>
      </c>
      <c r="N809">
        <v>39.229999999999997</v>
      </c>
      <c r="O809">
        <v>39</v>
      </c>
      <c r="P809">
        <f t="shared" si="48"/>
        <v>1.8900000000000006</v>
      </c>
      <c r="Q809">
        <f t="shared" si="49"/>
        <v>1.6099999999999994</v>
      </c>
      <c r="R809">
        <f t="shared" si="50"/>
        <v>1.7700000000000031</v>
      </c>
      <c r="S809">
        <f t="shared" si="51"/>
        <v>2</v>
      </c>
    </row>
    <row r="810" spans="1:19" x14ac:dyDescent="0.25">
      <c r="A810" t="s">
        <v>243</v>
      </c>
      <c r="B810">
        <v>4</v>
      </c>
      <c r="C810">
        <v>44.9</v>
      </c>
      <c r="D810" t="s">
        <v>301</v>
      </c>
      <c r="E810" t="s">
        <v>298</v>
      </c>
      <c r="F810" t="s">
        <v>298</v>
      </c>
      <c r="G810" t="s">
        <v>298</v>
      </c>
      <c r="H810" t="s">
        <v>299</v>
      </c>
      <c r="I810" t="s">
        <v>298</v>
      </c>
      <c r="J810" s="2">
        <v>0.08</v>
      </c>
      <c r="K810">
        <v>146.62460031469629</v>
      </c>
      <c r="L810">
        <v>44.07</v>
      </c>
      <c r="M810">
        <v>44.26</v>
      </c>
      <c r="N810">
        <v>44.13</v>
      </c>
      <c r="O810">
        <v>43.6</v>
      </c>
      <c r="P810">
        <f t="shared" si="48"/>
        <v>0.82999999999999829</v>
      </c>
      <c r="Q810">
        <f t="shared" si="49"/>
        <v>0.64000000000000057</v>
      </c>
      <c r="R810">
        <f t="shared" si="50"/>
        <v>0.76999999999999602</v>
      </c>
      <c r="S810">
        <f t="shared" si="51"/>
        <v>1.2999999999999972</v>
      </c>
    </row>
    <row r="811" spans="1:19" x14ac:dyDescent="0.25">
      <c r="A811" t="s">
        <v>243</v>
      </c>
      <c r="B811">
        <v>5</v>
      </c>
      <c r="C811">
        <v>167.3</v>
      </c>
      <c r="D811" t="s">
        <v>297</v>
      </c>
      <c r="E811" t="s">
        <v>298</v>
      </c>
      <c r="F811" t="s">
        <v>298</v>
      </c>
      <c r="G811" t="s">
        <v>298</v>
      </c>
      <c r="H811" t="s">
        <v>299</v>
      </c>
      <c r="I811" t="s">
        <v>298</v>
      </c>
      <c r="J811" s="2">
        <v>0.12</v>
      </c>
      <c r="K811">
        <v>30.002254703697581</v>
      </c>
      <c r="L811">
        <v>169.89</v>
      </c>
      <c r="M811">
        <v>167.68</v>
      </c>
      <c r="N811">
        <v>168.49</v>
      </c>
      <c r="O811">
        <v>160.22</v>
      </c>
      <c r="P811">
        <f t="shared" si="48"/>
        <v>2.589999999999975</v>
      </c>
      <c r="Q811">
        <f t="shared" si="49"/>
        <v>0.37999999999999545</v>
      </c>
      <c r="R811">
        <f t="shared" si="50"/>
        <v>1.1899999999999977</v>
      </c>
      <c r="S811">
        <f t="shared" si="51"/>
        <v>7.0800000000000125</v>
      </c>
    </row>
    <row r="812" spans="1:19" x14ac:dyDescent="0.25">
      <c r="A812" t="s">
        <v>243</v>
      </c>
      <c r="B812">
        <v>6</v>
      </c>
      <c r="C812">
        <v>171.6</v>
      </c>
      <c r="D812" t="s">
        <v>297</v>
      </c>
      <c r="E812" t="s">
        <v>298</v>
      </c>
      <c r="F812" t="s">
        <v>298</v>
      </c>
      <c r="G812" t="s">
        <v>298</v>
      </c>
      <c r="H812" t="s">
        <v>299</v>
      </c>
      <c r="I812" t="s">
        <v>298</v>
      </c>
      <c r="J812" s="2">
        <v>0.34</v>
      </c>
      <c r="K812">
        <v>30.38282214955801</v>
      </c>
      <c r="L812">
        <v>169.48</v>
      </c>
      <c r="M812">
        <v>167.28</v>
      </c>
      <c r="N812">
        <v>168.08</v>
      </c>
      <c r="O812">
        <v>159.84</v>
      </c>
      <c r="P812">
        <f t="shared" si="48"/>
        <v>2.1200000000000045</v>
      </c>
      <c r="Q812">
        <f t="shared" si="49"/>
        <v>4.3199999999999932</v>
      </c>
      <c r="R812">
        <f t="shared" si="50"/>
        <v>3.5199999999999818</v>
      </c>
      <c r="S812">
        <f t="shared" si="51"/>
        <v>11.759999999999991</v>
      </c>
    </row>
    <row r="813" spans="1:19" x14ac:dyDescent="0.25">
      <c r="A813" t="s">
        <v>243</v>
      </c>
      <c r="B813">
        <v>7</v>
      </c>
      <c r="C813">
        <v>60.6</v>
      </c>
      <c r="D813" t="s">
        <v>301</v>
      </c>
      <c r="E813" t="s">
        <v>298</v>
      </c>
      <c r="F813" t="s">
        <v>298</v>
      </c>
      <c r="G813" t="s">
        <v>298</v>
      </c>
      <c r="H813" t="s">
        <v>299</v>
      </c>
      <c r="I813" t="s">
        <v>298</v>
      </c>
      <c r="J813" s="2">
        <v>0.09</v>
      </c>
      <c r="K813">
        <v>132.1163851922588</v>
      </c>
      <c r="L813">
        <v>59.72</v>
      </c>
      <c r="M813">
        <v>59.61</v>
      </c>
      <c r="N813">
        <v>59.6</v>
      </c>
      <c r="O813">
        <v>58.11</v>
      </c>
      <c r="P813">
        <f t="shared" si="48"/>
        <v>0.88000000000000256</v>
      </c>
      <c r="Q813">
        <f t="shared" si="49"/>
        <v>0.99000000000000199</v>
      </c>
      <c r="R813">
        <f t="shared" si="50"/>
        <v>1</v>
      </c>
      <c r="S813">
        <f t="shared" si="51"/>
        <v>2.490000000000002</v>
      </c>
    </row>
    <row r="814" spans="1:19" x14ac:dyDescent="0.25">
      <c r="A814" t="s">
        <v>243</v>
      </c>
      <c r="B814">
        <v>8</v>
      </c>
      <c r="C814">
        <v>14.2</v>
      </c>
      <c r="D814" t="s">
        <v>301</v>
      </c>
      <c r="E814" t="s">
        <v>298</v>
      </c>
      <c r="F814" t="s">
        <v>298</v>
      </c>
      <c r="G814" t="s">
        <v>298</v>
      </c>
      <c r="H814" t="s">
        <v>299</v>
      </c>
      <c r="I814" t="s">
        <v>298</v>
      </c>
      <c r="J814" s="2">
        <v>-0.03</v>
      </c>
      <c r="K814">
        <v>177.05510849609331</v>
      </c>
      <c r="L814">
        <v>11.24</v>
      </c>
      <c r="M814">
        <v>12.05</v>
      </c>
      <c r="N814">
        <v>11.68</v>
      </c>
      <c r="O814">
        <v>13.17</v>
      </c>
      <c r="P814">
        <f t="shared" si="48"/>
        <v>2.9599999999999991</v>
      </c>
      <c r="Q814">
        <f t="shared" si="49"/>
        <v>2.1499999999999986</v>
      </c>
      <c r="R814">
        <f t="shared" si="50"/>
        <v>2.5199999999999996</v>
      </c>
      <c r="S814">
        <f t="shared" si="51"/>
        <v>1.0299999999999994</v>
      </c>
    </row>
    <row r="815" spans="1:19" x14ac:dyDescent="0.25">
      <c r="A815" t="s">
        <v>243</v>
      </c>
      <c r="B815">
        <v>9</v>
      </c>
      <c r="C815">
        <v>155.6</v>
      </c>
      <c r="D815" t="s">
        <v>297</v>
      </c>
      <c r="E815" t="s">
        <v>298</v>
      </c>
      <c r="F815" t="s">
        <v>298</v>
      </c>
      <c r="G815" t="s">
        <v>298</v>
      </c>
      <c r="H815" t="s">
        <v>299</v>
      </c>
      <c r="I815" t="s">
        <v>298</v>
      </c>
      <c r="J815" s="2">
        <v>0.41</v>
      </c>
      <c r="K815">
        <v>48.720369467745847</v>
      </c>
      <c r="L815">
        <v>149.69999999999999</v>
      </c>
      <c r="M815">
        <v>147.87</v>
      </c>
      <c r="N815">
        <v>148.53</v>
      </c>
      <c r="O815">
        <v>141.5</v>
      </c>
      <c r="P815">
        <f t="shared" si="48"/>
        <v>5.9000000000000057</v>
      </c>
      <c r="Q815">
        <f t="shared" si="49"/>
        <v>7.7299999999999898</v>
      </c>
      <c r="R815">
        <f t="shared" si="50"/>
        <v>7.0699999999999932</v>
      </c>
      <c r="S815">
        <f t="shared" si="51"/>
        <v>14.099999999999994</v>
      </c>
    </row>
    <row r="816" spans="1:19" x14ac:dyDescent="0.25">
      <c r="A816" t="s">
        <v>243</v>
      </c>
      <c r="B816">
        <v>10</v>
      </c>
      <c r="C816">
        <v>52.8</v>
      </c>
      <c r="D816" t="s">
        <v>301</v>
      </c>
      <c r="E816" t="s">
        <v>298</v>
      </c>
      <c r="F816" t="s">
        <v>298</v>
      </c>
      <c r="G816" t="s">
        <v>298</v>
      </c>
      <c r="H816" t="s">
        <v>299</v>
      </c>
      <c r="I816" t="s">
        <v>298</v>
      </c>
      <c r="J816" s="2">
        <v>0.08</v>
      </c>
      <c r="K816">
        <v>140.47739443590061</v>
      </c>
      <c r="L816">
        <v>50.7</v>
      </c>
      <c r="M816">
        <v>50.76</v>
      </c>
      <c r="N816">
        <v>50.69</v>
      </c>
      <c r="O816">
        <v>49.74</v>
      </c>
      <c r="P816">
        <f t="shared" si="48"/>
        <v>2.0999999999999943</v>
      </c>
      <c r="Q816">
        <f t="shared" si="49"/>
        <v>2.0399999999999991</v>
      </c>
      <c r="R816">
        <f t="shared" si="50"/>
        <v>2.1099999999999994</v>
      </c>
      <c r="S816">
        <f t="shared" si="51"/>
        <v>3.0599999999999952</v>
      </c>
    </row>
    <row r="817" spans="1:19" x14ac:dyDescent="0.25">
      <c r="A817" t="s">
        <v>247</v>
      </c>
      <c r="B817">
        <v>1</v>
      </c>
      <c r="C817">
        <v>179</v>
      </c>
      <c r="D817" t="s">
        <v>297</v>
      </c>
      <c r="E817" t="s">
        <v>298</v>
      </c>
      <c r="F817" t="s">
        <v>298</v>
      </c>
      <c r="G817" t="s">
        <v>298</v>
      </c>
      <c r="H817" t="s">
        <v>299</v>
      </c>
      <c r="I817" t="s">
        <v>300</v>
      </c>
      <c r="J817" s="2">
        <v>0.23</v>
      </c>
      <c r="K817">
        <v>19.514477372019151</v>
      </c>
      <c r="L817">
        <v>181.21</v>
      </c>
      <c r="M817">
        <v>178.78</v>
      </c>
      <c r="N817">
        <v>179.67</v>
      </c>
      <c r="O817">
        <v>170.71</v>
      </c>
      <c r="P817">
        <f t="shared" si="48"/>
        <v>2.210000000000008</v>
      </c>
      <c r="Q817">
        <f t="shared" si="49"/>
        <v>0.21999999999999886</v>
      </c>
      <c r="R817">
        <f t="shared" si="50"/>
        <v>0.66999999999998749</v>
      </c>
      <c r="S817">
        <f t="shared" si="51"/>
        <v>8.289999999999992</v>
      </c>
    </row>
    <row r="818" spans="1:19" x14ac:dyDescent="0.25">
      <c r="A818" t="s">
        <v>247</v>
      </c>
      <c r="B818">
        <v>2</v>
      </c>
      <c r="C818">
        <v>130.69999999999999</v>
      </c>
      <c r="D818" t="s">
        <v>297</v>
      </c>
      <c r="E818" t="s">
        <v>298</v>
      </c>
      <c r="F818" t="s">
        <v>298</v>
      </c>
      <c r="G818" t="s">
        <v>298</v>
      </c>
      <c r="H818" t="s">
        <v>299</v>
      </c>
      <c r="I818" t="s">
        <v>300</v>
      </c>
      <c r="J818" s="2">
        <v>0.11</v>
      </c>
      <c r="K818">
        <v>63.144768309421529</v>
      </c>
      <c r="L818">
        <v>134.13</v>
      </c>
      <c r="M818">
        <v>132.6</v>
      </c>
      <c r="N818">
        <v>133.15</v>
      </c>
      <c r="O818">
        <v>127.08</v>
      </c>
      <c r="P818">
        <f t="shared" si="48"/>
        <v>3.4300000000000068</v>
      </c>
      <c r="Q818">
        <f t="shared" si="49"/>
        <v>1.9000000000000057</v>
      </c>
      <c r="R818">
        <f t="shared" si="50"/>
        <v>2.4500000000000171</v>
      </c>
      <c r="S818">
        <f t="shared" si="51"/>
        <v>3.6199999999999903</v>
      </c>
    </row>
    <row r="819" spans="1:19" x14ac:dyDescent="0.25">
      <c r="A819" t="s">
        <v>247</v>
      </c>
      <c r="B819">
        <v>3</v>
      </c>
      <c r="C819">
        <v>142.19999999999999</v>
      </c>
      <c r="D819" t="s">
        <v>297</v>
      </c>
      <c r="E819" t="s">
        <v>298</v>
      </c>
      <c r="F819" t="s">
        <v>298</v>
      </c>
      <c r="G819" t="s">
        <v>298</v>
      </c>
      <c r="H819" t="s">
        <v>299</v>
      </c>
      <c r="I819" t="s">
        <v>300</v>
      </c>
      <c r="J819" s="2">
        <v>-0.04</v>
      </c>
      <c r="K819">
        <v>54.609881546278409</v>
      </c>
      <c r="L819">
        <v>143.34</v>
      </c>
      <c r="M819">
        <v>141.63999999999999</v>
      </c>
      <c r="N819">
        <v>142.25</v>
      </c>
      <c r="O819">
        <v>135.61000000000001</v>
      </c>
      <c r="P819">
        <f t="shared" si="48"/>
        <v>1.1400000000000148</v>
      </c>
      <c r="Q819">
        <f t="shared" si="49"/>
        <v>0.56000000000000227</v>
      </c>
      <c r="R819">
        <f t="shared" si="50"/>
        <v>5.0000000000011369E-2</v>
      </c>
      <c r="S819">
        <f t="shared" si="51"/>
        <v>6.589999999999975</v>
      </c>
    </row>
    <row r="820" spans="1:19" x14ac:dyDescent="0.25">
      <c r="A820" t="s">
        <v>247</v>
      </c>
      <c r="B820">
        <v>4</v>
      </c>
      <c r="C820">
        <v>133.9</v>
      </c>
      <c r="D820" t="s">
        <v>297</v>
      </c>
      <c r="E820" t="s">
        <v>298</v>
      </c>
      <c r="F820" t="s">
        <v>298</v>
      </c>
      <c r="G820" t="s">
        <v>298</v>
      </c>
      <c r="H820" t="s">
        <v>299</v>
      </c>
      <c r="I820" t="s">
        <v>300</v>
      </c>
      <c r="J820" s="2">
        <v>-0.02</v>
      </c>
      <c r="K820">
        <v>67.528967285294343</v>
      </c>
      <c r="L820">
        <v>129.4</v>
      </c>
      <c r="M820">
        <v>127.96</v>
      </c>
      <c r="N820">
        <v>128.47</v>
      </c>
      <c r="O820">
        <v>122.69</v>
      </c>
      <c r="P820">
        <f t="shared" si="48"/>
        <v>4.5</v>
      </c>
      <c r="Q820">
        <f t="shared" si="49"/>
        <v>5.9400000000000119</v>
      </c>
      <c r="R820">
        <f t="shared" si="50"/>
        <v>5.4300000000000068</v>
      </c>
      <c r="S820">
        <f t="shared" si="51"/>
        <v>11.210000000000008</v>
      </c>
    </row>
    <row r="821" spans="1:19" x14ac:dyDescent="0.25">
      <c r="A821" t="s">
        <v>247</v>
      </c>
      <c r="B821">
        <v>5</v>
      </c>
      <c r="C821">
        <v>134.80000000000001</v>
      </c>
      <c r="D821" t="s">
        <v>297</v>
      </c>
      <c r="E821" t="s">
        <v>298</v>
      </c>
      <c r="F821" t="s">
        <v>298</v>
      </c>
      <c r="G821" t="s">
        <v>298</v>
      </c>
      <c r="H821" t="s">
        <v>299</v>
      </c>
      <c r="I821" t="s">
        <v>300</v>
      </c>
      <c r="J821" s="2">
        <v>-0.01</v>
      </c>
      <c r="K821">
        <v>62.731938810066133</v>
      </c>
      <c r="L821">
        <v>134.58000000000001</v>
      </c>
      <c r="M821">
        <v>133.04</v>
      </c>
      <c r="N821">
        <v>133.59</v>
      </c>
      <c r="O821">
        <v>127.49</v>
      </c>
      <c r="P821">
        <f t="shared" si="48"/>
        <v>0.21999999999999886</v>
      </c>
      <c r="Q821">
        <f t="shared" si="49"/>
        <v>1.7600000000000193</v>
      </c>
      <c r="R821">
        <f t="shared" si="50"/>
        <v>1.210000000000008</v>
      </c>
      <c r="S821">
        <f t="shared" si="51"/>
        <v>7.3100000000000165</v>
      </c>
    </row>
    <row r="822" spans="1:19" x14ac:dyDescent="0.25">
      <c r="A822" t="s">
        <v>247</v>
      </c>
      <c r="B822">
        <v>6</v>
      </c>
      <c r="C822">
        <v>115.3</v>
      </c>
      <c r="D822" t="s">
        <v>297</v>
      </c>
      <c r="E822" t="s">
        <v>298</v>
      </c>
      <c r="F822" t="s">
        <v>298</v>
      </c>
      <c r="G822" t="s">
        <v>298</v>
      </c>
      <c r="H822" t="s">
        <v>299</v>
      </c>
      <c r="I822" t="s">
        <v>300</v>
      </c>
      <c r="J822" s="2">
        <v>-0.01</v>
      </c>
      <c r="K822">
        <v>75.945169777526345</v>
      </c>
      <c r="L822">
        <v>120.32</v>
      </c>
      <c r="M822">
        <v>119.06</v>
      </c>
      <c r="N822">
        <v>119.5</v>
      </c>
      <c r="O822">
        <v>114.28</v>
      </c>
      <c r="P822">
        <f t="shared" si="48"/>
        <v>5.019999999999996</v>
      </c>
      <c r="Q822">
        <f t="shared" si="49"/>
        <v>3.7600000000000051</v>
      </c>
      <c r="R822">
        <f t="shared" si="50"/>
        <v>4.2000000000000028</v>
      </c>
      <c r="S822">
        <f t="shared" si="51"/>
        <v>1.019999999999996</v>
      </c>
    </row>
    <row r="823" spans="1:19" x14ac:dyDescent="0.25">
      <c r="A823" t="s">
        <v>247</v>
      </c>
      <c r="B823">
        <v>7</v>
      </c>
      <c r="C823">
        <v>157.69999999999999</v>
      </c>
      <c r="D823" t="s">
        <v>297</v>
      </c>
      <c r="E823" t="s">
        <v>298</v>
      </c>
      <c r="F823" t="s">
        <v>298</v>
      </c>
      <c r="G823" t="s">
        <v>298</v>
      </c>
      <c r="H823" t="s">
        <v>299</v>
      </c>
      <c r="I823" t="s">
        <v>300</v>
      </c>
      <c r="J823" s="2">
        <v>0.17</v>
      </c>
      <c r="K823">
        <v>37.743357193751443</v>
      </c>
      <c r="L823">
        <v>161.54</v>
      </c>
      <c r="M823">
        <v>159.49</v>
      </c>
      <c r="N823">
        <v>160.22999999999999</v>
      </c>
      <c r="O823">
        <v>152.47999999999999</v>
      </c>
      <c r="P823">
        <f t="shared" si="48"/>
        <v>3.8400000000000034</v>
      </c>
      <c r="Q823">
        <f t="shared" si="49"/>
        <v>1.7900000000000205</v>
      </c>
      <c r="R823">
        <f t="shared" si="50"/>
        <v>2.5300000000000011</v>
      </c>
      <c r="S823">
        <f t="shared" si="51"/>
        <v>5.2199999999999989</v>
      </c>
    </row>
    <row r="824" spans="1:19" x14ac:dyDescent="0.25">
      <c r="A824" t="s">
        <v>247</v>
      </c>
      <c r="B824">
        <v>8</v>
      </c>
      <c r="C824">
        <v>168.4</v>
      </c>
      <c r="D824" t="s">
        <v>297</v>
      </c>
      <c r="E824" t="s">
        <v>298</v>
      </c>
      <c r="F824" t="s">
        <v>298</v>
      </c>
      <c r="G824" t="s">
        <v>298</v>
      </c>
      <c r="H824" t="s">
        <v>299</v>
      </c>
      <c r="I824" t="s">
        <v>298</v>
      </c>
      <c r="J824" s="2">
        <v>0.34</v>
      </c>
      <c r="K824">
        <v>33.426259979399049</v>
      </c>
      <c r="L824">
        <v>166.2</v>
      </c>
      <c r="M824">
        <v>164.05</v>
      </c>
      <c r="N824">
        <v>164.84</v>
      </c>
      <c r="O824">
        <v>156.80000000000001</v>
      </c>
      <c r="P824">
        <f t="shared" si="48"/>
        <v>2.2000000000000171</v>
      </c>
      <c r="Q824">
        <f t="shared" si="49"/>
        <v>4.3499999999999943</v>
      </c>
      <c r="R824">
        <f t="shared" si="50"/>
        <v>3.5600000000000023</v>
      </c>
      <c r="S824">
        <f t="shared" si="51"/>
        <v>11.599999999999994</v>
      </c>
    </row>
    <row r="825" spans="1:19" x14ac:dyDescent="0.25">
      <c r="A825" t="s">
        <v>247</v>
      </c>
      <c r="B825">
        <v>9</v>
      </c>
      <c r="C825">
        <v>52.7</v>
      </c>
      <c r="D825" t="s">
        <v>301</v>
      </c>
      <c r="E825" t="s">
        <v>298</v>
      </c>
      <c r="F825" t="s">
        <v>298</v>
      </c>
      <c r="G825" t="s">
        <v>298</v>
      </c>
      <c r="H825" t="s">
        <v>299</v>
      </c>
      <c r="I825" t="s">
        <v>298</v>
      </c>
      <c r="J825" s="2">
        <v>0.08</v>
      </c>
      <c r="K825">
        <v>140.9068729931823</v>
      </c>
      <c r="L825">
        <v>50.24</v>
      </c>
      <c r="M825">
        <v>50.31</v>
      </c>
      <c r="N825">
        <v>50.23</v>
      </c>
      <c r="O825">
        <v>49.31</v>
      </c>
      <c r="P825">
        <f t="shared" si="48"/>
        <v>2.4600000000000009</v>
      </c>
      <c r="Q825">
        <f t="shared" si="49"/>
        <v>2.3900000000000006</v>
      </c>
      <c r="R825">
        <f t="shared" si="50"/>
        <v>2.470000000000006</v>
      </c>
      <c r="S825">
        <f t="shared" si="51"/>
        <v>3.3900000000000006</v>
      </c>
    </row>
    <row r="826" spans="1:19" x14ac:dyDescent="0.25">
      <c r="A826" t="s">
        <v>247</v>
      </c>
      <c r="B826">
        <v>10</v>
      </c>
      <c r="C826">
        <v>56.1</v>
      </c>
      <c r="D826" t="s">
        <v>301</v>
      </c>
      <c r="E826" t="s">
        <v>298</v>
      </c>
      <c r="F826" t="s">
        <v>298</v>
      </c>
      <c r="G826" t="s">
        <v>298</v>
      </c>
      <c r="H826" t="s">
        <v>299</v>
      </c>
      <c r="I826" t="s">
        <v>298</v>
      </c>
      <c r="J826" s="2">
        <v>0.08</v>
      </c>
      <c r="K826">
        <v>135.1191928679724</v>
      </c>
      <c r="L826">
        <v>56.48</v>
      </c>
      <c r="M826">
        <v>56.43</v>
      </c>
      <c r="N826">
        <v>56.4</v>
      </c>
      <c r="O826">
        <v>55.1</v>
      </c>
      <c r="P826">
        <f t="shared" si="48"/>
        <v>0.37999999999999545</v>
      </c>
      <c r="Q826">
        <f t="shared" si="49"/>
        <v>0.32999999999999829</v>
      </c>
      <c r="R826">
        <f t="shared" si="50"/>
        <v>0.29999999999999716</v>
      </c>
      <c r="S826">
        <f t="shared" si="51"/>
        <v>1</v>
      </c>
    </row>
    <row r="827" spans="1:19" x14ac:dyDescent="0.25">
      <c r="A827" t="s">
        <v>247</v>
      </c>
      <c r="B827">
        <v>11</v>
      </c>
      <c r="C827">
        <v>127.9</v>
      </c>
      <c r="D827" t="s">
        <v>297</v>
      </c>
      <c r="E827" t="s">
        <v>298</v>
      </c>
      <c r="F827" t="s">
        <v>298</v>
      </c>
      <c r="G827" t="s">
        <v>298</v>
      </c>
      <c r="H827" t="s">
        <v>299</v>
      </c>
      <c r="I827" t="s">
        <v>300</v>
      </c>
      <c r="J827" s="2">
        <v>-0.05</v>
      </c>
      <c r="K827">
        <v>65.932740800756747</v>
      </c>
      <c r="L827">
        <v>131.13</v>
      </c>
      <c r="M827">
        <v>129.65</v>
      </c>
      <c r="N827">
        <v>130.16999999999999</v>
      </c>
      <c r="O827">
        <v>124.29</v>
      </c>
      <c r="P827">
        <f t="shared" si="48"/>
        <v>3.2299999999999898</v>
      </c>
      <c r="Q827">
        <f t="shared" si="49"/>
        <v>1.75</v>
      </c>
      <c r="R827">
        <f t="shared" si="50"/>
        <v>2.2699999999999818</v>
      </c>
      <c r="S827">
        <f t="shared" si="51"/>
        <v>3.6099999999999994</v>
      </c>
    </row>
    <row r="828" spans="1:19" x14ac:dyDescent="0.25">
      <c r="A828" t="s">
        <v>247</v>
      </c>
      <c r="B828">
        <v>12</v>
      </c>
      <c r="C828">
        <v>132</v>
      </c>
      <c r="D828" t="s">
        <v>297</v>
      </c>
      <c r="E828" t="s">
        <v>298</v>
      </c>
      <c r="F828" t="s">
        <v>298</v>
      </c>
      <c r="G828" t="s">
        <v>298</v>
      </c>
      <c r="H828" t="s">
        <v>299</v>
      </c>
      <c r="I828" t="s">
        <v>300</v>
      </c>
      <c r="J828" s="2">
        <v>-0.05</v>
      </c>
      <c r="K828">
        <v>62.814098299447252</v>
      </c>
      <c r="L828">
        <v>134.49</v>
      </c>
      <c r="M828">
        <v>132.94999999999999</v>
      </c>
      <c r="N828">
        <v>133.5</v>
      </c>
      <c r="O828">
        <v>127.41</v>
      </c>
      <c r="P828">
        <f t="shared" si="48"/>
        <v>2.4900000000000091</v>
      </c>
      <c r="Q828">
        <f t="shared" si="49"/>
        <v>0.94999999999998863</v>
      </c>
      <c r="R828">
        <f t="shared" si="50"/>
        <v>1.5</v>
      </c>
      <c r="S828">
        <f t="shared" si="51"/>
        <v>4.5900000000000034</v>
      </c>
    </row>
    <row r="829" spans="1:19" x14ac:dyDescent="0.25">
      <c r="A829" t="s">
        <v>247</v>
      </c>
      <c r="B829">
        <v>13</v>
      </c>
      <c r="C829">
        <v>131.80000000000001</v>
      </c>
      <c r="D829" t="s">
        <v>297</v>
      </c>
      <c r="E829" t="s">
        <v>298</v>
      </c>
      <c r="F829" t="s">
        <v>298</v>
      </c>
      <c r="G829" t="s">
        <v>298</v>
      </c>
      <c r="H829" t="s">
        <v>299</v>
      </c>
      <c r="I829" t="s">
        <v>300</v>
      </c>
      <c r="J829" s="2">
        <v>-0.06</v>
      </c>
      <c r="K829">
        <v>72.204886761334564</v>
      </c>
      <c r="L829">
        <v>124.36</v>
      </c>
      <c r="M829">
        <v>123.02</v>
      </c>
      <c r="N829">
        <v>123.49</v>
      </c>
      <c r="O829">
        <v>118.02</v>
      </c>
      <c r="P829">
        <f t="shared" si="48"/>
        <v>7.4400000000000119</v>
      </c>
      <c r="Q829">
        <f t="shared" si="49"/>
        <v>8.7800000000000153</v>
      </c>
      <c r="R829">
        <f t="shared" si="50"/>
        <v>8.3100000000000165</v>
      </c>
      <c r="S829">
        <f t="shared" si="51"/>
        <v>13.780000000000015</v>
      </c>
    </row>
    <row r="830" spans="1:19" x14ac:dyDescent="0.25">
      <c r="A830" t="s">
        <v>247</v>
      </c>
      <c r="B830">
        <v>14</v>
      </c>
      <c r="C830">
        <v>134.69999999999999</v>
      </c>
      <c r="D830" t="s">
        <v>297</v>
      </c>
      <c r="E830" t="s">
        <v>298</v>
      </c>
      <c r="F830" t="s">
        <v>298</v>
      </c>
      <c r="G830" t="s">
        <v>298</v>
      </c>
      <c r="H830" t="s">
        <v>299</v>
      </c>
      <c r="I830" t="s">
        <v>300</v>
      </c>
      <c r="J830" s="2">
        <v>-0.06</v>
      </c>
      <c r="K830">
        <v>68.072233398847075</v>
      </c>
      <c r="L830">
        <v>128.82</v>
      </c>
      <c r="M830">
        <v>127.39</v>
      </c>
      <c r="N830">
        <v>127.89</v>
      </c>
      <c r="O830">
        <v>122.15</v>
      </c>
      <c r="P830">
        <f t="shared" si="48"/>
        <v>5.8799999999999955</v>
      </c>
      <c r="Q830">
        <f t="shared" si="49"/>
        <v>7.3099999999999881</v>
      </c>
      <c r="R830">
        <f t="shared" si="50"/>
        <v>6.8099999999999881</v>
      </c>
      <c r="S830">
        <f t="shared" si="51"/>
        <v>12.549999999999983</v>
      </c>
    </row>
    <row r="831" spans="1:19" x14ac:dyDescent="0.25">
      <c r="A831" t="s">
        <v>251</v>
      </c>
      <c r="B831">
        <v>1</v>
      </c>
      <c r="C831">
        <v>178.6</v>
      </c>
      <c r="D831" t="s">
        <v>297</v>
      </c>
      <c r="E831" t="s">
        <v>298</v>
      </c>
      <c r="F831" t="s">
        <v>298</v>
      </c>
      <c r="G831" t="s">
        <v>298</v>
      </c>
      <c r="H831" t="s">
        <v>299</v>
      </c>
      <c r="I831" t="s">
        <v>298</v>
      </c>
      <c r="J831" s="2">
        <v>0.22</v>
      </c>
      <c r="K831">
        <v>26.28027771984225</v>
      </c>
      <c r="L831">
        <v>173.91</v>
      </c>
      <c r="M831">
        <v>171.62</v>
      </c>
      <c r="N831">
        <v>172.46</v>
      </c>
      <c r="O831">
        <v>163.94</v>
      </c>
      <c r="P831">
        <f t="shared" si="48"/>
        <v>4.6899999999999977</v>
      </c>
      <c r="Q831">
        <f t="shared" si="49"/>
        <v>6.9799999999999898</v>
      </c>
      <c r="R831">
        <f t="shared" si="50"/>
        <v>6.1399999999999864</v>
      </c>
      <c r="S831">
        <f t="shared" si="51"/>
        <v>14.659999999999997</v>
      </c>
    </row>
    <row r="832" spans="1:19" x14ac:dyDescent="0.25">
      <c r="A832" t="s">
        <v>251</v>
      </c>
      <c r="B832">
        <v>2</v>
      </c>
      <c r="C832">
        <v>113</v>
      </c>
      <c r="D832" t="s">
        <v>301</v>
      </c>
      <c r="E832" t="s">
        <v>298</v>
      </c>
      <c r="F832" t="s">
        <v>302</v>
      </c>
      <c r="G832" t="s">
        <v>298</v>
      </c>
      <c r="H832" t="s">
        <v>304</v>
      </c>
      <c r="I832" t="s">
        <v>298</v>
      </c>
      <c r="J832" s="2">
        <v>0.28999999999999998</v>
      </c>
      <c r="K832">
        <v>74.223209397614227</v>
      </c>
      <c r="L832">
        <v>122.18</v>
      </c>
      <c r="M832">
        <v>120.88</v>
      </c>
      <c r="N832">
        <v>121.33</v>
      </c>
      <c r="O832">
        <v>116</v>
      </c>
      <c r="P832">
        <f t="shared" si="48"/>
        <v>9.1800000000000068</v>
      </c>
      <c r="Q832">
        <f t="shared" si="49"/>
        <v>7.8799999999999955</v>
      </c>
      <c r="R832">
        <f t="shared" si="50"/>
        <v>8.3299999999999983</v>
      </c>
      <c r="S832">
        <f t="shared" si="51"/>
        <v>3</v>
      </c>
    </row>
    <row r="833" spans="1:19" x14ac:dyDescent="0.25">
      <c r="A833" t="s">
        <v>251</v>
      </c>
      <c r="B833">
        <v>3</v>
      </c>
      <c r="C833">
        <v>166.7</v>
      </c>
      <c r="D833" t="s">
        <v>297</v>
      </c>
      <c r="E833" t="s">
        <v>298</v>
      </c>
      <c r="F833" t="s">
        <v>298</v>
      </c>
      <c r="G833" t="s">
        <v>298</v>
      </c>
      <c r="H833" t="s">
        <v>299</v>
      </c>
      <c r="I833" t="s">
        <v>298</v>
      </c>
      <c r="J833" s="2">
        <v>0.08</v>
      </c>
      <c r="K833">
        <v>34.962988086898193</v>
      </c>
      <c r="L833">
        <v>164.54</v>
      </c>
      <c r="M833">
        <v>162.43</v>
      </c>
      <c r="N833">
        <v>163.19999999999999</v>
      </c>
      <c r="O833">
        <v>155.26</v>
      </c>
      <c r="P833">
        <f t="shared" si="48"/>
        <v>2.1599999999999966</v>
      </c>
      <c r="Q833">
        <f t="shared" si="49"/>
        <v>4.2699999999999818</v>
      </c>
      <c r="R833">
        <f t="shared" si="50"/>
        <v>3.5</v>
      </c>
      <c r="S833">
        <f t="shared" si="51"/>
        <v>11.439999999999998</v>
      </c>
    </row>
    <row r="834" spans="1:19" x14ac:dyDescent="0.25">
      <c r="A834" t="s">
        <v>251</v>
      </c>
      <c r="B834">
        <v>4</v>
      </c>
      <c r="C834">
        <v>119.3</v>
      </c>
      <c r="D834" t="s">
        <v>297</v>
      </c>
      <c r="E834" t="s">
        <v>298</v>
      </c>
      <c r="F834" t="s">
        <v>298</v>
      </c>
      <c r="G834" t="s">
        <v>298</v>
      </c>
      <c r="H834" t="s">
        <v>299</v>
      </c>
      <c r="I834" t="s">
        <v>298</v>
      </c>
      <c r="J834" s="2">
        <v>0.02</v>
      </c>
      <c r="K834">
        <v>78.527913690184818</v>
      </c>
      <c r="L834">
        <v>117.54</v>
      </c>
      <c r="M834">
        <v>116.32</v>
      </c>
      <c r="N834">
        <v>116.74</v>
      </c>
      <c r="O834">
        <v>111.69</v>
      </c>
      <c r="P834">
        <f t="shared" si="48"/>
        <v>1.7599999999999909</v>
      </c>
      <c r="Q834">
        <f t="shared" si="49"/>
        <v>2.980000000000004</v>
      </c>
      <c r="R834">
        <f t="shared" si="50"/>
        <v>2.5600000000000023</v>
      </c>
      <c r="S834">
        <f t="shared" si="51"/>
        <v>7.6099999999999994</v>
      </c>
    </row>
    <row r="835" spans="1:19" x14ac:dyDescent="0.25">
      <c r="A835" t="s">
        <v>251</v>
      </c>
      <c r="B835">
        <v>5</v>
      </c>
      <c r="C835">
        <v>45.5</v>
      </c>
      <c r="D835" t="s">
        <v>301</v>
      </c>
      <c r="E835" t="s">
        <v>298</v>
      </c>
      <c r="F835" t="s">
        <v>298</v>
      </c>
      <c r="G835" t="s">
        <v>298</v>
      </c>
      <c r="H835" t="s">
        <v>299</v>
      </c>
      <c r="I835" t="s">
        <v>298</v>
      </c>
      <c r="J835" s="2">
        <v>0.01</v>
      </c>
      <c r="K835">
        <v>147.06582825320169</v>
      </c>
      <c r="L835">
        <v>43.6</v>
      </c>
      <c r="M835">
        <v>43.79</v>
      </c>
      <c r="N835">
        <v>43.66</v>
      </c>
      <c r="O835">
        <v>43.16</v>
      </c>
      <c r="P835">
        <f t="shared" ref="P835:P898" si="52">ABS(C835-L835)</f>
        <v>1.8999999999999986</v>
      </c>
      <c r="Q835">
        <f t="shared" ref="Q835:Q898" si="53">ABS(C835-M835)</f>
        <v>1.7100000000000009</v>
      </c>
      <c r="R835">
        <f t="shared" ref="R835:R898" si="54">ABS(C835-N835)</f>
        <v>1.8400000000000034</v>
      </c>
      <c r="S835">
        <f t="shared" ref="S835:S898" si="55">ABS(C835-O835)</f>
        <v>2.3400000000000034</v>
      </c>
    </row>
    <row r="836" spans="1:19" x14ac:dyDescent="0.25">
      <c r="A836" t="s">
        <v>251</v>
      </c>
      <c r="B836">
        <v>6</v>
      </c>
      <c r="C836">
        <v>14.2</v>
      </c>
      <c r="D836" t="s">
        <v>301</v>
      </c>
      <c r="E836" t="s">
        <v>298</v>
      </c>
      <c r="F836" t="s">
        <v>298</v>
      </c>
      <c r="G836" t="s">
        <v>298</v>
      </c>
      <c r="H836" t="s">
        <v>299</v>
      </c>
      <c r="I836" t="s">
        <v>298</v>
      </c>
      <c r="J836" s="2">
        <v>-0.05</v>
      </c>
      <c r="K836">
        <v>176.48826195745229</v>
      </c>
      <c r="L836">
        <v>11.85</v>
      </c>
      <c r="M836">
        <v>12.65</v>
      </c>
      <c r="N836">
        <v>12.29</v>
      </c>
      <c r="O836">
        <v>13.73</v>
      </c>
      <c r="P836">
        <f t="shared" si="52"/>
        <v>2.3499999999999996</v>
      </c>
      <c r="Q836">
        <f t="shared" si="53"/>
        <v>1.5499999999999989</v>
      </c>
      <c r="R836">
        <f t="shared" si="54"/>
        <v>1.9100000000000001</v>
      </c>
      <c r="S836">
        <f t="shared" si="55"/>
        <v>0.46999999999999886</v>
      </c>
    </row>
    <row r="837" spans="1:19" x14ac:dyDescent="0.25">
      <c r="A837" t="s">
        <v>251</v>
      </c>
      <c r="B837">
        <v>7</v>
      </c>
      <c r="C837">
        <v>43.7</v>
      </c>
      <c r="D837" t="s">
        <v>301</v>
      </c>
      <c r="E837" t="s">
        <v>298</v>
      </c>
      <c r="F837" t="s">
        <v>298</v>
      </c>
      <c r="G837" t="s">
        <v>298</v>
      </c>
      <c r="H837" t="s">
        <v>299</v>
      </c>
      <c r="I837" t="s">
        <v>298</v>
      </c>
      <c r="J837" s="2">
        <v>0.01</v>
      </c>
      <c r="K837">
        <v>147.73056598890531</v>
      </c>
      <c r="L837">
        <v>42.88</v>
      </c>
      <c r="M837">
        <v>43.09</v>
      </c>
      <c r="N837">
        <v>42.95</v>
      </c>
      <c r="O837">
        <v>42.49</v>
      </c>
      <c r="P837">
        <f t="shared" si="52"/>
        <v>0.82000000000000028</v>
      </c>
      <c r="Q837">
        <f t="shared" si="53"/>
        <v>0.60999999999999943</v>
      </c>
      <c r="R837">
        <f t="shared" si="54"/>
        <v>0.75</v>
      </c>
      <c r="S837">
        <f t="shared" si="55"/>
        <v>1.2100000000000009</v>
      </c>
    </row>
    <row r="838" spans="1:19" x14ac:dyDescent="0.25">
      <c r="A838" t="s">
        <v>251</v>
      </c>
      <c r="B838">
        <v>8</v>
      </c>
      <c r="C838">
        <v>13.7</v>
      </c>
      <c r="D838" t="s">
        <v>301</v>
      </c>
      <c r="E838" t="s">
        <v>298</v>
      </c>
      <c r="F838" t="s">
        <v>298</v>
      </c>
      <c r="G838" t="s">
        <v>298</v>
      </c>
      <c r="H838" t="s">
        <v>299</v>
      </c>
      <c r="I838" t="s">
        <v>298</v>
      </c>
      <c r="J838" s="2">
        <v>-0.05</v>
      </c>
      <c r="K838">
        <v>176.0452935064111</v>
      </c>
      <c r="L838">
        <v>12.33</v>
      </c>
      <c r="M838">
        <v>13.12</v>
      </c>
      <c r="N838">
        <v>12.76</v>
      </c>
      <c r="O838">
        <v>14.18</v>
      </c>
      <c r="P838">
        <f t="shared" si="52"/>
        <v>1.3699999999999992</v>
      </c>
      <c r="Q838">
        <f t="shared" si="53"/>
        <v>0.58000000000000007</v>
      </c>
      <c r="R838">
        <f t="shared" si="54"/>
        <v>0.9399999999999995</v>
      </c>
      <c r="S838">
        <f t="shared" si="55"/>
        <v>0.48000000000000043</v>
      </c>
    </row>
    <row r="839" spans="1:19" x14ac:dyDescent="0.25">
      <c r="A839" t="s">
        <v>251</v>
      </c>
      <c r="B839">
        <v>9</v>
      </c>
      <c r="C839">
        <v>7.6</v>
      </c>
      <c r="D839" t="s">
        <v>301</v>
      </c>
      <c r="E839" t="s">
        <v>298</v>
      </c>
      <c r="F839" t="s">
        <v>298</v>
      </c>
      <c r="G839" t="s">
        <v>298</v>
      </c>
      <c r="H839" t="s">
        <v>299</v>
      </c>
      <c r="I839" t="s">
        <v>298</v>
      </c>
      <c r="J839" s="2">
        <v>-0.03</v>
      </c>
      <c r="K839">
        <v>182.86920666497281</v>
      </c>
      <c r="L839">
        <v>4.97</v>
      </c>
      <c r="M839">
        <v>5.9</v>
      </c>
      <c r="N839">
        <v>5.48</v>
      </c>
      <c r="O839">
        <v>7.35</v>
      </c>
      <c r="P839">
        <f t="shared" si="52"/>
        <v>2.63</v>
      </c>
      <c r="Q839">
        <f t="shared" si="53"/>
        <v>1.6999999999999993</v>
      </c>
      <c r="R839">
        <f t="shared" si="54"/>
        <v>2.1199999999999992</v>
      </c>
      <c r="S839">
        <f t="shared" si="55"/>
        <v>0.25</v>
      </c>
    </row>
    <row r="840" spans="1:19" s="1" customFormat="1" x14ac:dyDescent="0.25">
      <c r="A840" s="1" t="s">
        <v>254</v>
      </c>
      <c r="B840" s="1">
        <v>1</v>
      </c>
      <c r="C840" s="1">
        <v>27.7</v>
      </c>
      <c r="D840" s="1" t="s">
        <v>301</v>
      </c>
      <c r="E840" s="1" t="s">
        <v>298</v>
      </c>
      <c r="F840" s="1" t="s">
        <v>298</v>
      </c>
      <c r="G840" s="1" t="s">
        <v>298</v>
      </c>
      <c r="H840" s="1" t="s">
        <v>299</v>
      </c>
      <c r="I840" s="1" t="s">
        <v>298</v>
      </c>
      <c r="J840" s="4">
        <v>-0.03</v>
      </c>
      <c r="K840" s="1">
        <v>160.63940273428759</v>
      </c>
      <c r="L840" s="1">
        <v>28.95</v>
      </c>
      <c r="M840" s="1">
        <v>29.42</v>
      </c>
      <c r="N840" s="1">
        <v>29.19</v>
      </c>
      <c r="O840" s="1">
        <v>29.58</v>
      </c>
      <c r="P840" s="1">
        <f t="shared" si="52"/>
        <v>1.25</v>
      </c>
      <c r="Q840" s="1">
        <f t="shared" si="53"/>
        <v>1.7200000000000024</v>
      </c>
      <c r="R840" s="1">
        <f t="shared" si="54"/>
        <v>1.490000000000002</v>
      </c>
      <c r="S840" s="1">
        <f t="shared" si="55"/>
        <v>1.879999999999999</v>
      </c>
    </row>
    <row r="841" spans="1:19" s="1" customFormat="1" x14ac:dyDescent="0.25">
      <c r="A841" s="1" t="s">
        <v>254</v>
      </c>
      <c r="B841" s="1">
        <v>2</v>
      </c>
      <c r="C841" s="1">
        <v>78.599999999999994</v>
      </c>
      <c r="D841" s="1" t="s">
        <v>301</v>
      </c>
      <c r="E841" s="1" t="s">
        <v>298</v>
      </c>
      <c r="F841" s="1" t="s">
        <v>298</v>
      </c>
      <c r="G841" s="1" t="s">
        <v>298</v>
      </c>
      <c r="H841" s="1" t="s">
        <v>304</v>
      </c>
      <c r="I841" s="1" t="s">
        <v>298</v>
      </c>
      <c r="J841" s="4">
        <v>0.06</v>
      </c>
      <c r="K841" s="1">
        <v>112.6177206013279</v>
      </c>
      <c r="L841" s="1">
        <v>80.760000000000005</v>
      </c>
      <c r="M841" s="1">
        <v>80.25</v>
      </c>
      <c r="N841" s="1">
        <v>80.39</v>
      </c>
      <c r="O841" s="1">
        <v>77.599999999999994</v>
      </c>
      <c r="P841" s="1">
        <f t="shared" si="52"/>
        <v>2.1600000000000108</v>
      </c>
      <c r="Q841" s="1">
        <f t="shared" si="53"/>
        <v>1.6500000000000057</v>
      </c>
      <c r="R841" s="1">
        <f t="shared" si="54"/>
        <v>1.7900000000000063</v>
      </c>
      <c r="S841" s="1">
        <f t="shared" si="55"/>
        <v>1</v>
      </c>
    </row>
    <row r="842" spans="1:19" s="1" customFormat="1" x14ac:dyDescent="0.25">
      <c r="A842" s="1" t="s">
        <v>254</v>
      </c>
      <c r="B842" s="1">
        <v>3</v>
      </c>
      <c r="C842" s="1">
        <v>42.4</v>
      </c>
      <c r="D842" s="1" t="s">
        <v>301</v>
      </c>
      <c r="E842" s="1" t="s">
        <v>298</v>
      </c>
      <c r="F842" s="1" t="s">
        <v>298</v>
      </c>
      <c r="G842" s="1" t="s">
        <v>298</v>
      </c>
      <c r="H842" s="1" t="s">
        <v>304</v>
      </c>
      <c r="I842" s="1" t="s">
        <v>298</v>
      </c>
      <c r="J842" s="4">
        <v>0.02</v>
      </c>
      <c r="K842" s="1">
        <v>147.52420192767821</v>
      </c>
      <c r="L842" s="1">
        <v>43.1</v>
      </c>
      <c r="M842" s="1">
        <v>43.3</v>
      </c>
      <c r="N842" s="1">
        <v>43.17</v>
      </c>
      <c r="O842" s="1">
        <v>42.7</v>
      </c>
      <c r="P842" s="1">
        <f t="shared" si="52"/>
        <v>0.70000000000000284</v>
      </c>
      <c r="Q842" s="1">
        <f t="shared" si="53"/>
        <v>0.89999999999999858</v>
      </c>
      <c r="R842" s="1">
        <f t="shared" si="54"/>
        <v>0.77000000000000313</v>
      </c>
      <c r="S842" s="1">
        <f t="shared" si="55"/>
        <v>0.30000000000000426</v>
      </c>
    </row>
    <row r="843" spans="1:19" s="1" customFormat="1" x14ac:dyDescent="0.25">
      <c r="A843" s="1" t="s">
        <v>254</v>
      </c>
      <c r="B843" s="1">
        <v>4</v>
      </c>
      <c r="C843" s="1">
        <v>53.7</v>
      </c>
      <c r="D843" s="1" t="s">
        <v>301</v>
      </c>
      <c r="E843" s="1" t="s">
        <v>298</v>
      </c>
      <c r="F843" s="1" t="s">
        <v>298</v>
      </c>
      <c r="G843" s="1" t="s">
        <v>298</v>
      </c>
      <c r="H843" s="1" t="s">
        <v>305</v>
      </c>
      <c r="I843" s="1" t="s">
        <v>298</v>
      </c>
      <c r="J843" s="4">
        <v>-0.02</v>
      </c>
      <c r="K843" s="1">
        <v>136.35981232169891</v>
      </c>
      <c r="L843" s="1">
        <v>55.15</v>
      </c>
      <c r="M843" s="1">
        <v>55.12</v>
      </c>
      <c r="N843" s="1">
        <v>55.08</v>
      </c>
      <c r="O843" s="1">
        <v>53.86</v>
      </c>
      <c r="P843" s="1">
        <f t="shared" si="52"/>
        <v>1.4499999999999957</v>
      </c>
      <c r="Q843" s="1">
        <f t="shared" si="53"/>
        <v>1.4199999999999946</v>
      </c>
      <c r="R843" s="1">
        <f t="shared" si="54"/>
        <v>1.3799999999999955</v>
      </c>
      <c r="S843" s="1">
        <f t="shared" si="55"/>
        <v>0.15999999999999659</v>
      </c>
    </row>
    <row r="844" spans="1:19" s="1" customFormat="1" x14ac:dyDescent="0.25">
      <c r="A844" s="1" t="s">
        <v>254</v>
      </c>
      <c r="B844" s="1">
        <v>5</v>
      </c>
      <c r="C844" s="1">
        <v>38.4</v>
      </c>
      <c r="D844" s="1" t="s">
        <v>301</v>
      </c>
      <c r="E844" s="1" t="s">
        <v>298</v>
      </c>
      <c r="F844" s="1" t="s">
        <v>298</v>
      </c>
      <c r="G844" s="1" t="s">
        <v>298</v>
      </c>
      <c r="H844" s="1" t="s">
        <v>305</v>
      </c>
      <c r="I844" s="1" t="s">
        <v>298</v>
      </c>
      <c r="J844" s="4">
        <v>-0.02</v>
      </c>
      <c r="K844" s="1">
        <v>150.8978451038503</v>
      </c>
      <c r="L844" s="1">
        <v>39.46</v>
      </c>
      <c r="M844" s="1">
        <v>39.729999999999997</v>
      </c>
      <c r="N844" s="1">
        <v>39.57</v>
      </c>
      <c r="O844" s="1">
        <v>39.32</v>
      </c>
      <c r="P844" s="1">
        <f t="shared" si="52"/>
        <v>1.0600000000000023</v>
      </c>
      <c r="Q844" s="1">
        <f t="shared" si="53"/>
        <v>1.3299999999999983</v>
      </c>
      <c r="R844" s="1">
        <f t="shared" si="54"/>
        <v>1.1700000000000017</v>
      </c>
      <c r="S844" s="1">
        <f t="shared" si="55"/>
        <v>0.92000000000000171</v>
      </c>
    </row>
    <row r="845" spans="1:19" s="1" customFormat="1" x14ac:dyDescent="0.25">
      <c r="A845" s="1" t="s">
        <v>254</v>
      </c>
      <c r="B845" s="1">
        <v>6</v>
      </c>
      <c r="C845" s="1">
        <v>38</v>
      </c>
      <c r="D845" s="1" t="s">
        <v>301</v>
      </c>
      <c r="E845" s="1" t="s">
        <v>298</v>
      </c>
      <c r="F845" s="1" t="s">
        <v>298</v>
      </c>
      <c r="G845" s="1" t="s">
        <v>298</v>
      </c>
      <c r="H845" s="1" t="s">
        <v>299</v>
      </c>
      <c r="I845" s="1" t="s">
        <v>298</v>
      </c>
      <c r="J845" s="4">
        <v>-0.04</v>
      </c>
      <c r="K845" s="1">
        <v>151.58678691556099</v>
      </c>
      <c r="L845" s="1">
        <v>38.72</v>
      </c>
      <c r="M845" s="1">
        <v>39</v>
      </c>
      <c r="N845" s="1">
        <v>38.840000000000003</v>
      </c>
      <c r="O845" s="1">
        <v>38.64</v>
      </c>
      <c r="P845" s="1">
        <f t="shared" si="52"/>
        <v>0.71999999999999886</v>
      </c>
      <c r="Q845" s="1">
        <f t="shared" si="53"/>
        <v>1</v>
      </c>
      <c r="R845" s="1">
        <f t="shared" si="54"/>
        <v>0.84000000000000341</v>
      </c>
      <c r="S845" s="1">
        <f t="shared" si="55"/>
        <v>0.64000000000000057</v>
      </c>
    </row>
    <row r="846" spans="1:19" s="1" customFormat="1" x14ac:dyDescent="0.25">
      <c r="A846" s="1" t="s">
        <v>254</v>
      </c>
      <c r="B846" s="1">
        <v>9</v>
      </c>
      <c r="C846" s="1">
        <v>60.7</v>
      </c>
      <c r="D846" s="1" t="s">
        <v>301</v>
      </c>
      <c r="E846" s="1" t="s">
        <v>298</v>
      </c>
      <c r="F846" s="1" t="s">
        <v>298</v>
      </c>
      <c r="G846" s="1" t="s">
        <v>298</v>
      </c>
      <c r="H846" s="1" t="s">
        <v>305</v>
      </c>
      <c r="I846" s="1" t="s">
        <v>298</v>
      </c>
      <c r="J846" s="4">
        <v>0</v>
      </c>
      <c r="K846" s="1">
        <v>128.38233177619509</v>
      </c>
      <c r="L846" s="1">
        <v>63.75</v>
      </c>
      <c r="M846" s="1">
        <v>63.56</v>
      </c>
      <c r="N846" s="1">
        <v>63.58</v>
      </c>
      <c r="O846" s="1">
        <v>61.84</v>
      </c>
      <c r="P846" s="1">
        <f t="shared" si="52"/>
        <v>3.0499999999999972</v>
      </c>
      <c r="Q846" s="1">
        <f t="shared" si="53"/>
        <v>2.8599999999999994</v>
      </c>
      <c r="R846" s="1">
        <f t="shared" si="54"/>
        <v>2.8799999999999955</v>
      </c>
      <c r="S846" s="1">
        <f t="shared" si="55"/>
        <v>1.1400000000000006</v>
      </c>
    </row>
    <row r="847" spans="1:19" s="1" customFormat="1" x14ac:dyDescent="0.25">
      <c r="A847" s="1" t="s">
        <v>254</v>
      </c>
      <c r="B847" s="1">
        <v>10</v>
      </c>
      <c r="C847" s="1">
        <v>148.9</v>
      </c>
      <c r="D847" s="1" t="s">
        <v>297</v>
      </c>
      <c r="E847" s="1" t="s">
        <v>298</v>
      </c>
      <c r="F847" s="1" t="s">
        <v>298</v>
      </c>
      <c r="G847" s="1" t="s">
        <v>298</v>
      </c>
      <c r="H847" s="1" t="s">
        <v>299</v>
      </c>
      <c r="I847" s="1" t="s">
        <v>298</v>
      </c>
      <c r="J847" s="4">
        <v>-7.0000000000000007E-2</v>
      </c>
      <c r="K847" s="1">
        <v>49.697871083626772</v>
      </c>
      <c r="L847" s="1">
        <v>148.63999999999999</v>
      </c>
      <c r="M847" s="1">
        <v>146.83000000000001</v>
      </c>
      <c r="N847" s="1">
        <v>147.49</v>
      </c>
      <c r="O847" s="1">
        <v>140.52000000000001</v>
      </c>
      <c r="P847" s="1">
        <f t="shared" si="52"/>
        <v>0.26000000000001933</v>
      </c>
      <c r="Q847" s="1">
        <f t="shared" si="53"/>
        <v>2.0699999999999932</v>
      </c>
      <c r="R847" s="1">
        <f t="shared" si="54"/>
        <v>1.4099999999999966</v>
      </c>
      <c r="S847" s="1">
        <f t="shared" si="55"/>
        <v>8.3799999999999955</v>
      </c>
    </row>
    <row r="848" spans="1:19" s="1" customFormat="1" x14ac:dyDescent="0.25">
      <c r="A848" s="1" t="s">
        <v>254</v>
      </c>
      <c r="B848" s="1">
        <v>11</v>
      </c>
      <c r="C848" s="1">
        <v>108.2</v>
      </c>
      <c r="D848" s="1" t="s">
        <v>297</v>
      </c>
      <c r="E848" s="1" t="s">
        <v>298</v>
      </c>
      <c r="F848" s="1" t="s">
        <v>298</v>
      </c>
      <c r="G848" s="1" t="s">
        <v>298</v>
      </c>
      <c r="H848" s="1" t="s">
        <v>299</v>
      </c>
      <c r="I848" s="1" t="s">
        <v>298</v>
      </c>
      <c r="J848" s="4">
        <v>-0.1</v>
      </c>
      <c r="K848" s="1">
        <v>84.899966778653592</v>
      </c>
      <c r="L848" s="1">
        <v>110.66</v>
      </c>
      <c r="M848" s="1">
        <v>109.58</v>
      </c>
      <c r="N848" s="1">
        <v>109.95</v>
      </c>
      <c r="O848" s="1">
        <v>105.32</v>
      </c>
      <c r="P848" s="1">
        <f t="shared" si="52"/>
        <v>2.4599999999999937</v>
      </c>
      <c r="Q848" s="1">
        <f t="shared" si="53"/>
        <v>1.3799999999999955</v>
      </c>
      <c r="R848" s="1">
        <f t="shared" si="54"/>
        <v>1.75</v>
      </c>
      <c r="S848" s="1">
        <f t="shared" si="55"/>
        <v>2.8800000000000097</v>
      </c>
    </row>
    <row r="849" spans="1:19" s="1" customFormat="1" x14ac:dyDescent="0.25">
      <c r="A849" s="1" t="s">
        <v>254</v>
      </c>
      <c r="B849" s="1">
        <v>14</v>
      </c>
      <c r="C849" s="1">
        <v>36.299999999999997</v>
      </c>
      <c r="D849" s="1" t="s">
        <v>301</v>
      </c>
      <c r="E849" s="1" t="s">
        <v>298</v>
      </c>
      <c r="F849" s="1" t="s">
        <v>298</v>
      </c>
      <c r="G849" s="1" t="s">
        <v>298</v>
      </c>
      <c r="H849" s="1" t="s">
        <v>299</v>
      </c>
      <c r="I849" s="1" t="s">
        <v>298</v>
      </c>
      <c r="J849" s="4">
        <v>-0.03</v>
      </c>
      <c r="K849" s="1">
        <v>153.45498888476149</v>
      </c>
      <c r="L849" s="1">
        <v>36.700000000000003</v>
      </c>
      <c r="M849" s="1">
        <v>37.03</v>
      </c>
      <c r="N849" s="1">
        <v>36.85</v>
      </c>
      <c r="O849" s="1">
        <v>36.770000000000003</v>
      </c>
      <c r="P849" s="1">
        <f t="shared" si="52"/>
        <v>0.40000000000000568</v>
      </c>
      <c r="Q849" s="1">
        <f t="shared" si="53"/>
        <v>0.73000000000000398</v>
      </c>
      <c r="R849" s="1">
        <f t="shared" si="54"/>
        <v>0.55000000000000426</v>
      </c>
      <c r="S849" s="1">
        <f t="shared" si="55"/>
        <v>0.47000000000000597</v>
      </c>
    </row>
    <row r="850" spans="1:19" s="1" customFormat="1" x14ac:dyDescent="0.25">
      <c r="A850" s="1" t="s">
        <v>254</v>
      </c>
      <c r="B850" s="1">
        <v>15</v>
      </c>
      <c r="C850" s="1">
        <v>23.2</v>
      </c>
      <c r="D850" s="1" t="s">
        <v>301</v>
      </c>
      <c r="E850" s="1" t="s">
        <v>298</v>
      </c>
      <c r="F850" s="1" t="s">
        <v>298</v>
      </c>
      <c r="G850" s="1" t="s">
        <v>298</v>
      </c>
      <c r="H850" s="1" t="s">
        <v>299</v>
      </c>
      <c r="I850" s="1" t="s">
        <v>298</v>
      </c>
      <c r="J850" s="4">
        <v>-0.05</v>
      </c>
      <c r="K850" s="1">
        <v>166.0421764359582</v>
      </c>
      <c r="L850" s="1">
        <v>23.12</v>
      </c>
      <c r="M850" s="1">
        <v>23.71</v>
      </c>
      <c r="N850" s="1">
        <v>23.42</v>
      </c>
      <c r="O850" s="1">
        <v>24.18</v>
      </c>
      <c r="P850" s="1">
        <f t="shared" si="52"/>
        <v>7.9999999999998295E-2</v>
      </c>
      <c r="Q850" s="1">
        <f t="shared" si="53"/>
        <v>0.51000000000000156</v>
      </c>
      <c r="R850" s="1">
        <f t="shared" si="54"/>
        <v>0.22000000000000242</v>
      </c>
      <c r="S850" s="1">
        <f t="shared" si="55"/>
        <v>0.98000000000000043</v>
      </c>
    </row>
    <row r="851" spans="1:19" s="1" customFormat="1" x14ac:dyDescent="0.25">
      <c r="A851" s="1" t="s">
        <v>254</v>
      </c>
      <c r="B851" s="1">
        <v>20</v>
      </c>
      <c r="C851" s="1">
        <v>135.6</v>
      </c>
      <c r="D851" s="1" t="s">
        <v>297</v>
      </c>
      <c r="E851" s="1" t="s">
        <v>298</v>
      </c>
      <c r="F851" s="1" t="s">
        <v>298</v>
      </c>
      <c r="G851" s="1" t="s">
        <v>298</v>
      </c>
      <c r="H851" s="1" t="s">
        <v>299</v>
      </c>
      <c r="I851" s="1" t="s">
        <v>298</v>
      </c>
      <c r="J851" s="4">
        <v>-0.08</v>
      </c>
      <c r="K851" s="1">
        <v>55.883645596733118</v>
      </c>
      <c r="L851" s="1">
        <v>141.97</v>
      </c>
      <c r="M851" s="1">
        <v>140.29</v>
      </c>
      <c r="N851" s="1">
        <v>140.88999999999999</v>
      </c>
      <c r="O851" s="1">
        <v>134.34</v>
      </c>
      <c r="P851" s="1">
        <f t="shared" si="52"/>
        <v>6.3700000000000045</v>
      </c>
      <c r="Q851" s="1">
        <f t="shared" si="53"/>
        <v>4.6899999999999977</v>
      </c>
      <c r="R851" s="1">
        <f t="shared" si="54"/>
        <v>5.289999999999992</v>
      </c>
      <c r="S851" s="1">
        <f t="shared" si="55"/>
        <v>1.2599999999999909</v>
      </c>
    </row>
    <row r="852" spans="1:19" s="1" customFormat="1" x14ac:dyDescent="0.25">
      <c r="A852" s="1" t="s">
        <v>254</v>
      </c>
      <c r="B852" s="1">
        <v>21</v>
      </c>
      <c r="C852" s="1">
        <v>121.4</v>
      </c>
      <c r="D852" s="1" t="s">
        <v>297</v>
      </c>
      <c r="E852" s="1" t="s">
        <v>298</v>
      </c>
      <c r="F852" s="1" t="s">
        <v>298</v>
      </c>
      <c r="G852" s="1" t="s">
        <v>298</v>
      </c>
      <c r="H852" s="1" t="s">
        <v>299</v>
      </c>
      <c r="I852" s="1" t="s">
        <v>298</v>
      </c>
      <c r="J852" s="4">
        <v>-0.05</v>
      </c>
      <c r="K852" s="1">
        <v>74.735337905571427</v>
      </c>
      <c r="L852" s="1">
        <v>121.63</v>
      </c>
      <c r="M852" s="1">
        <v>120.34</v>
      </c>
      <c r="N852" s="1">
        <v>120.79</v>
      </c>
      <c r="O852" s="1">
        <v>115.49</v>
      </c>
      <c r="P852" s="1">
        <f t="shared" si="52"/>
        <v>0.22999999999998977</v>
      </c>
      <c r="Q852" s="1">
        <f t="shared" si="53"/>
        <v>1.0600000000000023</v>
      </c>
      <c r="R852" s="1">
        <f t="shared" si="54"/>
        <v>0.60999999999999943</v>
      </c>
      <c r="S852" s="1">
        <f t="shared" si="55"/>
        <v>5.9100000000000108</v>
      </c>
    </row>
    <row r="853" spans="1:19" s="1" customFormat="1" x14ac:dyDescent="0.25">
      <c r="A853" s="1" t="s">
        <v>254</v>
      </c>
      <c r="B853" s="1">
        <v>22</v>
      </c>
      <c r="C853" s="1">
        <v>125.8</v>
      </c>
      <c r="D853" s="1" t="s">
        <v>297</v>
      </c>
      <c r="E853" s="1" t="s">
        <v>298</v>
      </c>
      <c r="F853" s="1" t="s">
        <v>298</v>
      </c>
      <c r="G853" s="1" t="s">
        <v>298</v>
      </c>
      <c r="H853" s="1" t="s">
        <v>299</v>
      </c>
      <c r="I853" s="1" t="s">
        <v>298</v>
      </c>
      <c r="J853" s="4">
        <v>0.06</v>
      </c>
      <c r="K853" s="1">
        <v>68.993706687246558</v>
      </c>
      <c r="L853" s="1">
        <v>127.82</v>
      </c>
      <c r="M853" s="1">
        <v>126.41</v>
      </c>
      <c r="N853" s="1">
        <v>126.91</v>
      </c>
      <c r="O853" s="1">
        <v>121.23</v>
      </c>
      <c r="P853" s="1">
        <f t="shared" si="52"/>
        <v>2.019999999999996</v>
      </c>
      <c r="Q853" s="1">
        <f t="shared" si="53"/>
        <v>0.60999999999999943</v>
      </c>
      <c r="R853" s="1">
        <f t="shared" si="54"/>
        <v>1.1099999999999994</v>
      </c>
      <c r="S853" s="1">
        <f t="shared" si="55"/>
        <v>4.5699999999999932</v>
      </c>
    </row>
    <row r="854" spans="1:19" s="1" customFormat="1" x14ac:dyDescent="0.25">
      <c r="A854" s="1" t="s">
        <v>254</v>
      </c>
      <c r="B854" s="1">
        <v>23</v>
      </c>
      <c r="C854" s="1">
        <v>132.6</v>
      </c>
      <c r="D854" s="1" t="s">
        <v>297</v>
      </c>
      <c r="E854" s="1" t="s">
        <v>298</v>
      </c>
      <c r="F854" s="1" t="s">
        <v>298</v>
      </c>
      <c r="G854" s="1" t="s">
        <v>298</v>
      </c>
      <c r="H854" s="1" t="s">
        <v>299</v>
      </c>
      <c r="I854" s="1" t="s">
        <v>298</v>
      </c>
      <c r="J854" s="4">
        <v>0</v>
      </c>
      <c r="K854" s="1">
        <v>69.415040045467478</v>
      </c>
      <c r="L854" s="1">
        <v>127.37</v>
      </c>
      <c r="M854" s="1">
        <v>125.97</v>
      </c>
      <c r="N854" s="1">
        <v>126.46</v>
      </c>
      <c r="O854" s="1">
        <v>120.81</v>
      </c>
      <c r="P854" s="1">
        <f t="shared" si="52"/>
        <v>5.2299999999999898</v>
      </c>
      <c r="Q854" s="1">
        <f t="shared" si="53"/>
        <v>6.6299999999999955</v>
      </c>
      <c r="R854" s="1">
        <f t="shared" si="54"/>
        <v>6.1400000000000006</v>
      </c>
      <c r="S854" s="1">
        <f t="shared" si="55"/>
        <v>11.789999999999992</v>
      </c>
    </row>
    <row r="855" spans="1:19" s="1" customFormat="1" x14ac:dyDescent="0.25">
      <c r="A855" s="1" t="s">
        <v>254</v>
      </c>
      <c r="B855" s="1">
        <v>24</v>
      </c>
      <c r="C855" s="1">
        <v>144.5</v>
      </c>
      <c r="D855" s="1" t="s">
        <v>297</v>
      </c>
      <c r="E855" s="1" t="s">
        <v>298</v>
      </c>
      <c r="F855" s="1" t="s">
        <v>298</v>
      </c>
      <c r="G855" s="1" t="s">
        <v>298</v>
      </c>
      <c r="H855" s="1" t="s">
        <v>299</v>
      </c>
      <c r="I855" s="1" t="s">
        <v>298</v>
      </c>
      <c r="J855" s="4">
        <v>0.13</v>
      </c>
      <c r="K855" s="1">
        <v>52.999635832574597</v>
      </c>
      <c r="L855" s="1">
        <v>145.08000000000001</v>
      </c>
      <c r="M855" s="1">
        <v>143.34</v>
      </c>
      <c r="N855" s="1">
        <v>143.96</v>
      </c>
      <c r="O855" s="1">
        <v>137.22</v>
      </c>
      <c r="P855" s="1">
        <f t="shared" si="52"/>
        <v>0.58000000000001251</v>
      </c>
      <c r="Q855" s="1">
        <f t="shared" si="53"/>
        <v>1.1599999999999966</v>
      </c>
      <c r="R855" s="1">
        <f t="shared" si="54"/>
        <v>0.53999999999999204</v>
      </c>
      <c r="S855" s="1">
        <f t="shared" si="55"/>
        <v>7.2800000000000011</v>
      </c>
    </row>
    <row r="856" spans="1:19" s="1" customFormat="1" x14ac:dyDescent="0.25">
      <c r="A856" s="1" t="s">
        <v>254</v>
      </c>
      <c r="B856" s="1">
        <v>25</v>
      </c>
      <c r="C856" s="1">
        <v>122.7</v>
      </c>
      <c r="D856" s="1" t="s">
        <v>297</v>
      </c>
      <c r="E856" s="1" t="s">
        <v>298</v>
      </c>
      <c r="F856" s="1" t="s">
        <v>298</v>
      </c>
      <c r="G856" s="1" t="s">
        <v>298</v>
      </c>
      <c r="H856" s="1" t="s">
        <v>299</v>
      </c>
      <c r="I856" s="1" t="s">
        <v>298</v>
      </c>
      <c r="J856" s="4">
        <v>-0.03</v>
      </c>
      <c r="K856" s="1">
        <v>75.677222868108899</v>
      </c>
      <c r="L856" s="1">
        <v>120.61</v>
      </c>
      <c r="M856" s="1">
        <v>119.34</v>
      </c>
      <c r="N856" s="1">
        <v>119.78</v>
      </c>
      <c r="O856" s="1">
        <v>114.54</v>
      </c>
      <c r="P856" s="1">
        <f t="shared" si="52"/>
        <v>2.0900000000000034</v>
      </c>
      <c r="Q856" s="1">
        <f t="shared" si="53"/>
        <v>3.3599999999999994</v>
      </c>
      <c r="R856" s="1">
        <f t="shared" si="54"/>
        <v>2.9200000000000017</v>
      </c>
      <c r="S856" s="1">
        <f t="shared" si="55"/>
        <v>8.1599999999999966</v>
      </c>
    </row>
    <row r="857" spans="1:19" s="1" customFormat="1" x14ac:dyDescent="0.25">
      <c r="A857" s="1" t="s">
        <v>254</v>
      </c>
      <c r="B857" s="1">
        <v>26</v>
      </c>
      <c r="C857" s="1">
        <v>18.399999999999999</v>
      </c>
      <c r="D857" s="1" t="s">
        <v>301</v>
      </c>
      <c r="E857" s="1" t="s">
        <v>298</v>
      </c>
      <c r="F857" s="1" t="s">
        <v>298</v>
      </c>
      <c r="G857" s="1" t="s">
        <v>298</v>
      </c>
      <c r="H857" s="1" t="s">
        <v>299</v>
      </c>
      <c r="I857" s="1" t="s">
        <v>298</v>
      </c>
      <c r="J857" s="4">
        <v>-0.04</v>
      </c>
      <c r="K857" s="1">
        <v>172.48589981762109</v>
      </c>
      <c r="L857" s="1">
        <v>16.170000000000002</v>
      </c>
      <c r="M857" s="1">
        <v>16.89</v>
      </c>
      <c r="N857" s="1">
        <v>16.55</v>
      </c>
      <c r="O857" s="1">
        <v>17.739999999999998</v>
      </c>
      <c r="P857" s="1">
        <f t="shared" si="52"/>
        <v>2.2299999999999969</v>
      </c>
      <c r="Q857" s="1">
        <f t="shared" si="53"/>
        <v>1.509999999999998</v>
      </c>
      <c r="R857" s="1">
        <f t="shared" si="54"/>
        <v>1.8499999999999979</v>
      </c>
      <c r="S857" s="1">
        <f t="shared" si="55"/>
        <v>0.66000000000000014</v>
      </c>
    </row>
    <row r="858" spans="1:19" s="1" customFormat="1" x14ac:dyDescent="0.25">
      <c r="A858" s="1" t="s">
        <v>254</v>
      </c>
      <c r="B858" s="1">
        <v>30</v>
      </c>
      <c r="C858" s="1">
        <v>18.399999999999999</v>
      </c>
      <c r="D858" s="1" t="s">
        <v>301</v>
      </c>
      <c r="E858" s="1" t="s">
        <v>298</v>
      </c>
      <c r="F858" s="1" t="s">
        <v>298</v>
      </c>
      <c r="G858" s="1" t="s">
        <v>298</v>
      </c>
      <c r="H858" s="1" t="s">
        <v>299</v>
      </c>
      <c r="I858" s="1" t="s">
        <v>298</v>
      </c>
      <c r="J858" s="4">
        <v>-0.04</v>
      </c>
      <c r="K858" s="1">
        <v>172.38767045245481</v>
      </c>
      <c r="L858" s="1">
        <v>16.28</v>
      </c>
      <c r="M858" s="1">
        <v>16.989999999999998</v>
      </c>
      <c r="N858" s="1">
        <v>16.66</v>
      </c>
      <c r="O858" s="1">
        <v>17.829999999999998</v>
      </c>
      <c r="P858" s="1">
        <f t="shared" si="52"/>
        <v>2.1199999999999974</v>
      </c>
      <c r="Q858" s="1">
        <f t="shared" si="53"/>
        <v>1.4100000000000001</v>
      </c>
      <c r="R858" s="1">
        <f t="shared" si="54"/>
        <v>1.7399999999999984</v>
      </c>
      <c r="S858" s="1">
        <f t="shared" si="55"/>
        <v>0.57000000000000028</v>
      </c>
    </row>
    <row r="859" spans="1:19" s="1" customFormat="1" x14ac:dyDescent="0.25">
      <c r="A859" s="1" t="s">
        <v>254</v>
      </c>
      <c r="B859" s="1">
        <v>35</v>
      </c>
      <c r="C859" s="1">
        <v>168.6</v>
      </c>
      <c r="D859" s="1" t="s">
        <v>297</v>
      </c>
      <c r="E859" s="1" t="s">
        <v>298</v>
      </c>
      <c r="F859" s="1" t="s">
        <v>298</v>
      </c>
      <c r="G859" s="1" t="s">
        <v>298</v>
      </c>
      <c r="H859" s="1" t="s">
        <v>299</v>
      </c>
      <c r="I859" s="1" t="s">
        <v>298</v>
      </c>
      <c r="J859" s="4">
        <v>0.34</v>
      </c>
      <c r="K859" s="1">
        <v>34.856102313790821</v>
      </c>
      <c r="L859" s="1">
        <v>164.65</v>
      </c>
      <c r="M859" s="1">
        <v>162.54</v>
      </c>
      <c r="N859" s="1">
        <v>163.31</v>
      </c>
      <c r="O859" s="1">
        <v>155.37</v>
      </c>
      <c r="P859" s="1">
        <f t="shared" si="52"/>
        <v>3.9499999999999886</v>
      </c>
      <c r="Q859" s="1">
        <f t="shared" si="53"/>
        <v>6.0600000000000023</v>
      </c>
      <c r="R859" s="1">
        <f t="shared" si="54"/>
        <v>5.289999999999992</v>
      </c>
      <c r="S859" s="1">
        <f t="shared" si="55"/>
        <v>13.22999999999999</v>
      </c>
    </row>
    <row r="860" spans="1:19" s="1" customFormat="1" x14ac:dyDescent="0.25">
      <c r="A860" s="1" t="s">
        <v>254</v>
      </c>
      <c r="B860" s="1">
        <v>41</v>
      </c>
      <c r="C860" s="1">
        <v>15.5</v>
      </c>
      <c r="D860" s="1" t="s">
        <v>301</v>
      </c>
      <c r="E860" s="1" t="s">
        <v>298</v>
      </c>
      <c r="F860" s="1" t="s">
        <v>298</v>
      </c>
      <c r="G860" s="1" t="s">
        <v>298</v>
      </c>
      <c r="H860" s="1" t="s">
        <v>299</v>
      </c>
      <c r="I860" s="1" t="s">
        <v>298</v>
      </c>
      <c r="J860" s="4">
        <v>-0.06</v>
      </c>
      <c r="K860" s="1">
        <v>173.842883087855</v>
      </c>
      <c r="L860" s="1">
        <v>14.71</v>
      </c>
      <c r="M860" s="1">
        <v>15.45</v>
      </c>
      <c r="N860" s="1">
        <v>15.11</v>
      </c>
      <c r="O860" s="1">
        <v>16.38</v>
      </c>
      <c r="P860" s="1">
        <f t="shared" si="52"/>
        <v>0.78999999999999915</v>
      </c>
      <c r="Q860" s="1">
        <f t="shared" si="53"/>
        <v>5.0000000000000711E-2</v>
      </c>
      <c r="R860" s="1">
        <f t="shared" si="54"/>
        <v>0.39000000000000057</v>
      </c>
      <c r="S860" s="1">
        <f t="shared" si="55"/>
        <v>0.87999999999999901</v>
      </c>
    </row>
    <row r="861" spans="1:19" s="1" customFormat="1" x14ac:dyDescent="0.25">
      <c r="A861" s="1" t="s">
        <v>254</v>
      </c>
      <c r="B861" s="1">
        <v>46</v>
      </c>
      <c r="C861" s="1">
        <v>62.7</v>
      </c>
      <c r="D861" s="1" t="s">
        <v>301</v>
      </c>
      <c r="E861" s="1" t="s">
        <v>298</v>
      </c>
      <c r="F861" s="1" t="s">
        <v>298</v>
      </c>
      <c r="G861" s="1" t="s">
        <v>298</v>
      </c>
      <c r="H861" s="1" t="s">
        <v>299</v>
      </c>
      <c r="I861" s="1" t="s">
        <v>298</v>
      </c>
      <c r="J861" s="4">
        <v>0.05</v>
      </c>
      <c r="K861" s="1">
        <v>128.13776933656911</v>
      </c>
      <c r="L861" s="1">
        <v>64.02</v>
      </c>
      <c r="M861" s="1">
        <v>63.82</v>
      </c>
      <c r="N861" s="1">
        <v>63.84</v>
      </c>
      <c r="O861" s="1">
        <v>62.08</v>
      </c>
      <c r="P861" s="1">
        <f t="shared" si="52"/>
        <v>1.3199999999999932</v>
      </c>
      <c r="Q861" s="1">
        <f t="shared" si="53"/>
        <v>1.1199999999999974</v>
      </c>
      <c r="R861" s="1">
        <f t="shared" si="54"/>
        <v>1.1400000000000006</v>
      </c>
      <c r="S861" s="1">
        <f t="shared" si="55"/>
        <v>0.62000000000000455</v>
      </c>
    </row>
    <row r="862" spans="1:19" s="1" customFormat="1" x14ac:dyDescent="0.25">
      <c r="A862" s="1" t="s">
        <v>254</v>
      </c>
      <c r="B862" s="1">
        <v>51</v>
      </c>
      <c r="C862" s="1">
        <v>23</v>
      </c>
      <c r="D862" s="1" t="s">
        <v>301</v>
      </c>
      <c r="E862" s="1" t="s">
        <v>298</v>
      </c>
      <c r="F862" s="1" t="s">
        <v>298</v>
      </c>
      <c r="G862" s="1" t="s">
        <v>298</v>
      </c>
      <c r="H862" s="1" t="s">
        <v>299</v>
      </c>
      <c r="I862" s="1" t="s">
        <v>298</v>
      </c>
      <c r="J862" s="4">
        <v>-0.05</v>
      </c>
      <c r="K862" s="1">
        <v>165.11203375158021</v>
      </c>
      <c r="L862" s="1">
        <v>24.13</v>
      </c>
      <c r="M862" s="1">
        <v>24.69</v>
      </c>
      <c r="N862" s="1">
        <v>24.42</v>
      </c>
      <c r="O862" s="1">
        <v>25.11</v>
      </c>
      <c r="P862" s="1">
        <f t="shared" si="52"/>
        <v>1.129999999999999</v>
      </c>
      <c r="Q862" s="1">
        <f t="shared" si="53"/>
        <v>1.6900000000000013</v>
      </c>
      <c r="R862" s="1">
        <f t="shared" si="54"/>
        <v>1.4200000000000017</v>
      </c>
      <c r="S862" s="1">
        <f t="shared" si="55"/>
        <v>2.1099999999999994</v>
      </c>
    </row>
    <row r="863" spans="1:19" x14ac:dyDescent="0.25">
      <c r="A863" t="s">
        <v>258</v>
      </c>
      <c r="B863">
        <v>1</v>
      </c>
      <c r="C863">
        <v>157.19999999999999</v>
      </c>
      <c r="D863" t="s">
        <v>297</v>
      </c>
      <c r="E863" t="s">
        <v>298</v>
      </c>
      <c r="F863" t="s">
        <v>298</v>
      </c>
      <c r="G863" t="s">
        <v>298</v>
      </c>
      <c r="H863" t="s">
        <v>299</v>
      </c>
      <c r="I863" t="s">
        <v>300</v>
      </c>
      <c r="J863" s="2">
        <v>0.13</v>
      </c>
      <c r="K863">
        <v>50.194998091545301</v>
      </c>
      <c r="L863">
        <v>148.11000000000001</v>
      </c>
      <c r="M863">
        <v>146.31</v>
      </c>
      <c r="N863">
        <v>146.96</v>
      </c>
      <c r="O863">
        <v>140.03</v>
      </c>
      <c r="P863">
        <f t="shared" si="52"/>
        <v>9.089999999999975</v>
      </c>
      <c r="Q863">
        <f t="shared" si="53"/>
        <v>10.889999999999986</v>
      </c>
      <c r="R863">
        <f t="shared" si="54"/>
        <v>10.239999999999981</v>
      </c>
      <c r="S863">
        <f t="shared" si="55"/>
        <v>17.169999999999987</v>
      </c>
    </row>
    <row r="864" spans="1:19" x14ac:dyDescent="0.25">
      <c r="A864" t="s">
        <v>258</v>
      </c>
      <c r="B864">
        <v>2</v>
      </c>
      <c r="C864">
        <v>108.8</v>
      </c>
      <c r="D864" t="s">
        <v>297</v>
      </c>
      <c r="E864" t="s">
        <v>298</v>
      </c>
      <c r="F864" t="s">
        <v>298</v>
      </c>
      <c r="G864" t="s">
        <v>298</v>
      </c>
      <c r="H864" t="s">
        <v>299</v>
      </c>
      <c r="I864" t="s">
        <v>300</v>
      </c>
      <c r="J864" s="2">
        <v>-0.02</v>
      </c>
      <c r="K864">
        <v>89.822625863371783</v>
      </c>
      <c r="L864">
        <v>105.35</v>
      </c>
      <c r="M864">
        <v>104.37</v>
      </c>
      <c r="N864">
        <v>104.7</v>
      </c>
      <c r="O864">
        <v>100.4</v>
      </c>
      <c r="P864">
        <f t="shared" si="52"/>
        <v>3.4500000000000028</v>
      </c>
      <c r="Q864">
        <f t="shared" si="53"/>
        <v>4.4299999999999926</v>
      </c>
      <c r="R864">
        <f t="shared" si="54"/>
        <v>4.0999999999999943</v>
      </c>
      <c r="S864">
        <f t="shared" si="55"/>
        <v>8.3999999999999915</v>
      </c>
    </row>
    <row r="865" spans="1:19" x14ac:dyDescent="0.25">
      <c r="A865" t="s">
        <v>258</v>
      </c>
      <c r="B865">
        <v>3</v>
      </c>
      <c r="C865">
        <v>126.2</v>
      </c>
      <c r="D865" t="s">
        <v>297</v>
      </c>
      <c r="E865" t="s">
        <v>298</v>
      </c>
      <c r="F865" t="s">
        <v>298</v>
      </c>
      <c r="G865" t="s">
        <v>298</v>
      </c>
      <c r="H865" t="s">
        <v>299</v>
      </c>
      <c r="I865" t="s">
        <v>300</v>
      </c>
      <c r="J865" s="2">
        <v>-0.05</v>
      </c>
      <c r="K865">
        <v>72.435191305393403</v>
      </c>
      <c r="L865">
        <v>124.11</v>
      </c>
      <c r="M865">
        <v>122.77</v>
      </c>
      <c r="N865">
        <v>123.24</v>
      </c>
      <c r="O865">
        <v>117.79</v>
      </c>
      <c r="P865">
        <f t="shared" si="52"/>
        <v>2.0900000000000034</v>
      </c>
      <c r="Q865">
        <f t="shared" si="53"/>
        <v>3.4300000000000068</v>
      </c>
      <c r="R865">
        <f t="shared" si="54"/>
        <v>2.960000000000008</v>
      </c>
      <c r="S865">
        <f t="shared" si="55"/>
        <v>8.4099999999999966</v>
      </c>
    </row>
    <row r="866" spans="1:19" x14ac:dyDescent="0.25">
      <c r="A866" t="s">
        <v>258</v>
      </c>
      <c r="B866">
        <v>4</v>
      </c>
      <c r="C866">
        <v>103.5</v>
      </c>
      <c r="D866" t="s">
        <v>297</v>
      </c>
      <c r="E866" t="s">
        <v>298</v>
      </c>
      <c r="F866" t="s">
        <v>298</v>
      </c>
      <c r="G866" t="s">
        <v>298</v>
      </c>
      <c r="H866" t="s">
        <v>299</v>
      </c>
      <c r="I866" t="s">
        <v>300</v>
      </c>
      <c r="J866" s="2">
        <v>-0.02</v>
      </c>
      <c r="K866">
        <v>94.867195081094607</v>
      </c>
      <c r="L866">
        <v>99.91</v>
      </c>
      <c r="M866">
        <v>99.03</v>
      </c>
      <c r="N866">
        <v>99.32</v>
      </c>
      <c r="O866">
        <v>95.35</v>
      </c>
      <c r="P866">
        <f t="shared" si="52"/>
        <v>3.5900000000000034</v>
      </c>
      <c r="Q866">
        <f t="shared" si="53"/>
        <v>4.4699999999999989</v>
      </c>
      <c r="R866">
        <f t="shared" si="54"/>
        <v>4.1800000000000068</v>
      </c>
      <c r="S866">
        <f t="shared" si="55"/>
        <v>8.1500000000000057</v>
      </c>
    </row>
    <row r="867" spans="1:19" x14ac:dyDescent="0.25">
      <c r="A867" t="s">
        <v>258</v>
      </c>
      <c r="B867">
        <v>5</v>
      </c>
      <c r="C867">
        <v>152.1</v>
      </c>
      <c r="D867" t="s">
        <v>297</v>
      </c>
      <c r="E867" t="s">
        <v>298</v>
      </c>
      <c r="F867" t="s">
        <v>298</v>
      </c>
      <c r="G867" t="s">
        <v>298</v>
      </c>
      <c r="H867" t="s">
        <v>299</v>
      </c>
      <c r="I867" t="s">
        <v>300</v>
      </c>
      <c r="J867" s="2">
        <v>0.14000000000000001</v>
      </c>
      <c r="K867">
        <v>44.999551930375901</v>
      </c>
      <c r="L867">
        <v>153.71</v>
      </c>
      <c r="M867">
        <v>151.81</v>
      </c>
      <c r="N867">
        <v>152.5</v>
      </c>
      <c r="O867">
        <v>145.22</v>
      </c>
      <c r="P867">
        <f t="shared" si="52"/>
        <v>1.6100000000000136</v>
      </c>
      <c r="Q867">
        <f t="shared" si="53"/>
        <v>0.28999999999999204</v>
      </c>
      <c r="R867">
        <f t="shared" si="54"/>
        <v>0.40000000000000568</v>
      </c>
      <c r="S867">
        <f t="shared" si="55"/>
        <v>6.8799999999999955</v>
      </c>
    </row>
    <row r="868" spans="1:19" x14ac:dyDescent="0.25">
      <c r="A868" t="s">
        <v>258</v>
      </c>
      <c r="B868">
        <v>6</v>
      </c>
      <c r="C868">
        <v>119.4</v>
      </c>
      <c r="D868" t="s">
        <v>297</v>
      </c>
      <c r="E868" t="s">
        <v>298</v>
      </c>
      <c r="F868" t="s">
        <v>298</v>
      </c>
      <c r="G868" t="s">
        <v>298</v>
      </c>
      <c r="H868" t="s">
        <v>299</v>
      </c>
      <c r="I868" t="s">
        <v>300</v>
      </c>
      <c r="J868" s="2">
        <v>0.06</v>
      </c>
      <c r="K868">
        <v>80.760131199186489</v>
      </c>
      <c r="L868">
        <v>115.13</v>
      </c>
      <c r="M868">
        <v>113.96</v>
      </c>
      <c r="N868">
        <v>114.36</v>
      </c>
      <c r="O868">
        <v>109.46</v>
      </c>
      <c r="P868">
        <f t="shared" si="52"/>
        <v>4.2700000000000102</v>
      </c>
      <c r="Q868">
        <f t="shared" si="53"/>
        <v>5.4400000000000119</v>
      </c>
      <c r="R868">
        <f t="shared" si="54"/>
        <v>5.0400000000000063</v>
      </c>
      <c r="S868">
        <f t="shared" si="55"/>
        <v>9.9400000000000119</v>
      </c>
    </row>
    <row r="869" spans="1:19" x14ac:dyDescent="0.25">
      <c r="A869" t="s">
        <v>258</v>
      </c>
      <c r="B869">
        <v>7</v>
      </c>
      <c r="C869">
        <v>155</v>
      </c>
      <c r="D869" t="s">
        <v>297</v>
      </c>
      <c r="E869" t="s">
        <v>298</v>
      </c>
      <c r="F869" t="s">
        <v>298</v>
      </c>
      <c r="G869" t="s">
        <v>298</v>
      </c>
      <c r="H869" t="s">
        <v>299</v>
      </c>
      <c r="I869" t="s">
        <v>300</v>
      </c>
      <c r="J869" s="2">
        <v>0.14000000000000001</v>
      </c>
      <c r="K869">
        <v>45.349285463369178</v>
      </c>
      <c r="L869">
        <v>153.33000000000001</v>
      </c>
      <c r="M869">
        <v>151.44</v>
      </c>
      <c r="N869">
        <v>152.12</v>
      </c>
      <c r="O869">
        <v>144.87</v>
      </c>
      <c r="P869">
        <f t="shared" si="52"/>
        <v>1.6699999999999875</v>
      </c>
      <c r="Q869">
        <f t="shared" si="53"/>
        <v>3.5600000000000023</v>
      </c>
      <c r="R869">
        <f t="shared" si="54"/>
        <v>2.8799999999999955</v>
      </c>
      <c r="S869">
        <f t="shared" si="55"/>
        <v>10.129999999999995</v>
      </c>
    </row>
    <row r="870" spans="1:19" x14ac:dyDescent="0.25">
      <c r="A870" t="s">
        <v>258</v>
      </c>
      <c r="B870">
        <v>8</v>
      </c>
      <c r="C870">
        <v>100</v>
      </c>
      <c r="D870" t="s">
        <v>297</v>
      </c>
      <c r="E870" t="s">
        <v>298</v>
      </c>
      <c r="F870" t="s">
        <v>298</v>
      </c>
      <c r="G870" t="s">
        <v>298</v>
      </c>
      <c r="H870" t="s">
        <v>299</v>
      </c>
      <c r="I870" t="s">
        <v>300</v>
      </c>
      <c r="J870" s="2">
        <v>0</v>
      </c>
      <c r="K870">
        <v>100.7805114986114</v>
      </c>
      <c r="L870">
        <v>93.53</v>
      </c>
      <c r="M870">
        <v>92.77</v>
      </c>
      <c r="N870">
        <v>93.02</v>
      </c>
      <c r="O870">
        <v>89.44</v>
      </c>
      <c r="P870">
        <f t="shared" si="52"/>
        <v>6.4699999999999989</v>
      </c>
      <c r="Q870">
        <f t="shared" si="53"/>
        <v>7.230000000000004</v>
      </c>
      <c r="R870">
        <f t="shared" si="54"/>
        <v>6.980000000000004</v>
      </c>
      <c r="S870">
        <f t="shared" si="55"/>
        <v>10.560000000000002</v>
      </c>
    </row>
    <row r="871" spans="1:19" x14ac:dyDescent="0.25">
      <c r="A871" t="s">
        <v>258</v>
      </c>
      <c r="B871">
        <v>9</v>
      </c>
      <c r="C871">
        <v>133.19999999999999</v>
      </c>
      <c r="D871" t="s">
        <v>297</v>
      </c>
      <c r="E871" t="s">
        <v>298</v>
      </c>
      <c r="F871" t="s">
        <v>298</v>
      </c>
      <c r="G871" t="s">
        <v>298</v>
      </c>
      <c r="H871" t="s">
        <v>299</v>
      </c>
      <c r="I871" t="s">
        <v>300</v>
      </c>
      <c r="J871" s="2">
        <v>0.02</v>
      </c>
      <c r="K871">
        <v>66.894735651268164</v>
      </c>
      <c r="L871">
        <v>130.09</v>
      </c>
      <c r="M871">
        <v>128.63</v>
      </c>
      <c r="N871">
        <v>129.15</v>
      </c>
      <c r="O871">
        <v>123.33</v>
      </c>
      <c r="P871">
        <f t="shared" si="52"/>
        <v>3.1099999999999852</v>
      </c>
      <c r="Q871">
        <f t="shared" si="53"/>
        <v>4.5699999999999932</v>
      </c>
      <c r="R871">
        <f t="shared" si="54"/>
        <v>4.0499999999999829</v>
      </c>
      <c r="S871">
        <f t="shared" si="55"/>
        <v>9.8699999999999903</v>
      </c>
    </row>
    <row r="872" spans="1:19" x14ac:dyDescent="0.25">
      <c r="A872" t="s">
        <v>258</v>
      </c>
      <c r="B872">
        <v>10</v>
      </c>
      <c r="C872">
        <v>102.6</v>
      </c>
      <c r="D872" t="s">
        <v>297</v>
      </c>
      <c r="E872" t="s">
        <v>298</v>
      </c>
      <c r="F872" t="s">
        <v>298</v>
      </c>
      <c r="G872" t="s">
        <v>298</v>
      </c>
      <c r="H872" t="s">
        <v>299</v>
      </c>
      <c r="I872" t="s">
        <v>300</v>
      </c>
      <c r="J872" s="2">
        <v>-0.01</v>
      </c>
      <c r="K872">
        <v>92.65702587798144</v>
      </c>
      <c r="L872">
        <v>102.3</v>
      </c>
      <c r="M872">
        <v>101.37</v>
      </c>
      <c r="N872">
        <v>101.68</v>
      </c>
      <c r="O872">
        <v>97.56</v>
      </c>
      <c r="P872">
        <f t="shared" si="52"/>
        <v>0.29999999999999716</v>
      </c>
      <c r="Q872">
        <f t="shared" si="53"/>
        <v>1.2299999999999898</v>
      </c>
      <c r="R872">
        <f t="shared" si="54"/>
        <v>0.91999999999998749</v>
      </c>
      <c r="S872">
        <f t="shared" si="55"/>
        <v>5.039999999999992</v>
      </c>
    </row>
    <row r="873" spans="1:19" x14ac:dyDescent="0.25">
      <c r="A873" t="s">
        <v>258</v>
      </c>
      <c r="B873">
        <v>11</v>
      </c>
      <c r="C873">
        <v>162.4</v>
      </c>
      <c r="D873" t="s">
        <v>297</v>
      </c>
      <c r="E873" t="s">
        <v>298</v>
      </c>
      <c r="F873" t="s">
        <v>298</v>
      </c>
      <c r="G873" t="s">
        <v>298</v>
      </c>
      <c r="H873" t="s">
        <v>299</v>
      </c>
      <c r="I873" t="s">
        <v>300</v>
      </c>
      <c r="J873" s="2">
        <v>0.12</v>
      </c>
      <c r="K873">
        <v>39.65953120020918</v>
      </c>
      <c r="L873">
        <v>159.47</v>
      </c>
      <c r="M873">
        <v>157.46</v>
      </c>
      <c r="N873">
        <v>158.19</v>
      </c>
      <c r="O873">
        <v>150.56</v>
      </c>
      <c r="P873">
        <f t="shared" si="52"/>
        <v>2.9300000000000068</v>
      </c>
      <c r="Q873">
        <f t="shared" si="53"/>
        <v>4.9399999999999977</v>
      </c>
      <c r="R873">
        <f t="shared" si="54"/>
        <v>4.210000000000008</v>
      </c>
      <c r="S873">
        <f t="shared" si="55"/>
        <v>11.840000000000003</v>
      </c>
    </row>
    <row r="874" spans="1:19" x14ac:dyDescent="0.25">
      <c r="A874" t="s">
        <v>258</v>
      </c>
      <c r="B874">
        <v>12</v>
      </c>
      <c r="C874">
        <v>102.4</v>
      </c>
      <c r="D874" t="s">
        <v>297</v>
      </c>
      <c r="E874" t="s">
        <v>298</v>
      </c>
      <c r="F874" t="s">
        <v>298</v>
      </c>
      <c r="G874" t="s">
        <v>298</v>
      </c>
      <c r="H874" t="s">
        <v>299</v>
      </c>
      <c r="I874" t="s">
        <v>300</v>
      </c>
      <c r="J874" s="2">
        <v>0.02</v>
      </c>
      <c r="K874">
        <v>100.3915276260453</v>
      </c>
      <c r="L874">
        <v>93.95</v>
      </c>
      <c r="M874">
        <v>93.18</v>
      </c>
      <c r="N874">
        <v>93.43</v>
      </c>
      <c r="O874">
        <v>89.83</v>
      </c>
      <c r="P874">
        <f t="shared" si="52"/>
        <v>8.4500000000000028</v>
      </c>
      <c r="Q874">
        <f t="shared" si="53"/>
        <v>9.2199999999999989</v>
      </c>
      <c r="R874">
        <f t="shared" si="54"/>
        <v>8.9699999999999989</v>
      </c>
      <c r="S874">
        <f t="shared" si="55"/>
        <v>12.570000000000007</v>
      </c>
    </row>
    <row r="875" spans="1:19" x14ac:dyDescent="0.25">
      <c r="A875" t="s">
        <v>258</v>
      </c>
      <c r="B875">
        <v>13</v>
      </c>
      <c r="C875">
        <v>159.80000000000001</v>
      </c>
      <c r="D875" t="s">
        <v>297</v>
      </c>
      <c r="E875" t="s">
        <v>298</v>
      </c>
      <c r="F875" t="s">
        <v>298</v>
      </c>
      <c r="G875" t="s">
        <v>298</v>
      </c>
      <c r="H875" t="s">
        <v>299</v>
      </c>
      <c r="I875" t="s">
        <v>300</v>
      </c>
      <c r="J875" s="2">
        <v>0.12</v>
      </c>
      <c r="K875">
        <v>42.17285189826049</v>
      </c>
      <c r="L875">
        <v>156.76</v>
      </c>
      <c r="M875">
        <v>154.80000000000001</v>
      </c>
      <c r="N875">
        <v>155.51</v>
      </c>
      <c r="O875">
        <v>148.05000000000001</v>
      </c>
      <c r="P875">
        <f t="shared" si="52"/>
        <v>3.0400000000000205</v>
      </c>
      <c r="Q875">
        <f t="shared" si="53"/>
        <v>5</v>
      </c>
      <c r="R875">
        <f t="shared" si="54"/>
        <v>4.2900000000000205</v>
      </c>
      <c r="S875">
        <f t="shared" si="55"/>
        <v>11.75</v>
      </c>
    </row>
    <row r="876" spans="1:19" x14ac:dyDescent="0.25">
      <c r="A876" t="s">
        <v>258</v>
      </c>
      <c r="B876">
        <v>14</v>
      </c>
      <c r="C876">
        <v>105.1</v>
      </c>
      <c r="D876" t="s">
        <v>297</v>
      </c>
      <c r="E876" t="s">
        <v>298</v>
      </c>
      <c r="F876" t="s">
        <v>298</v>
      </c>
      <c r="G876" t="s">
        <v>298</v>
      </c>
      <c r="H876" t="s">
        <v>299</v>
      </c>
      <c r="I876" t="s">
        <v>300</v>
      </c>
      <c r="J876" s="2">
        <v>-0.01</v>
      </c>
      <c r="K876">
        <v>96.063382605747663</v>
      </c>
      <c r="L876">
        <v>98.62</v>
      </c>
      <c r="M876">
        <v>97.77</v>
      </c>
      <c r="N876">
        <v>98.05</v>
      </c>
      <c r="O876">
        <v>94.16</v>
      </c>
      <c r="P876">
        <f t="shared" si="52"/>
        <v>6.4799999999999898</v>
      </c>
      <c r="Q876">
        <f t="shared" si="53"/>
        <v>7.3299999999999983</v>
      </c>
      <c r="R876">
        <f t="shared" si="54"/>
        <v>7.0499999999999972</v>
      </c>
      <c r="S876">
        <f t="shared" si="55"/>
        <v>10.939999999999998</v>
      </c>
    </row>
    <row r="877" spans="1:19" x14ac:dyDescent="0.25">
      <c r="A877" t="s">
        <v>258</v>
      </c>
      <c r="B877">
        <v>15</v>
      </c>
      <c r="C877">
        <v>55.7</v>
      </c>
      <c r="D877" t="s">
        <v>301</v>
      </c>
      <c r="E877" t="s">
        <v>298</v>
      </c>
      <c r="F877" t="s">
        <v>298</v>
      </c>
      <c r="G877" t="s">
        <v>298</v>
      </c>
      <c r="H877" t="s">
        <v>299</v>
      </c>
      <c r="I877" t="s">
        <v>298</v>
      </c>
      <c r="J877" s="2">
        <v>0.08</v>
      </c>
      <c r="K877">
        <v>138.91218630057151</v>
      </c>
      <c r="L877">
        <v>52.39</v>
      </c>
      <c r="M877">
        <v>52.42</v>
      </c>
      <c r="N877">
        <v>52.35</v>
      </c>
      <c r="O877">
        <v>51.31</v>
      </c>
      <c r="P877">
        <f t="shared" si="52"/>
        <v>3.3100000000000023</v>
      </c>
      <c r="Q877">
        <f t="shared" si="53"/>
        <v>3.2800000000000011</v>
      </c>
      <c r="R877">
        <f t="shared" si="54"/>
        <v>3.3500000000000014</v>
      </c>
      <c r="S877">
        <f t="shared" si="55"/>
        <v>4.3900000000000006</v>
      </c>
    </row>
    <row r="878" spans="1:19" s="1" customFormat="1" x14ac:dyDescent="0.25">
      <c r="A878" s="1" t="s">
        <v>262</v>
      </c>
      <c r="B878" s="1">
        <v>1</v>
      </c>
      <c r="C878" s="1">
        <v>142.5</v>
      </c>
      <c r="D878" s="1" t="s">
        <v>297</v>
      </c>
      <c r="E878" s="1" t="s">
        <v>298</v>
      </c>
      <c r="F878" s="1" t="s">
        <v>298</v>
      </c>
      <c r="G878" s="1" t="s">
        <v>298</v>
      </c>
      <c r="H878" s="1" t="s">
        <v>299</v>
      </c>
      <c r="I878" s="1" t="s">
        <v>298</v>
      </c>
      <c r="J878" s="4">
        <v>0.01</v>
      </c>
      <c r="K878" s="1">
        <v>62.566320324030549</v>
      </c>
      <c r="L878" s="1">
        <v>134.76</v>
      </c>
      <c r="M878" s="1">
        <v>133.22</v>
      </c>
      <c r="N878" s="1">
        <v>133.76</v>
      </c>
      <c r="O878" s="1">
        <v>127.66</v>
      </c>
      <c r="P878" s="1">
        <f t="shared" si="52"/>
        <v>7.7400000000000091</v>
      </c>
      <c r="Q878" s="1">
        <f t="shared" si="53"/>
        <v>9.2800000000000011</v>
      </c>
      <c r="R878" s="1">
        <f t="shared" si="54"/>
        <v>8.7400000000000091</v>
      </c>
      <c r="S878" s="1">
        <f t="shared" si="55"/>
        <v>14.840000000000003</v>
      </c>
    </row>
    <row r="879" spans="1:19" s="1" customFormat="1" x14ac:dyDescent="0.25">
      <c r="A879" s="1" t="s">
        <v>262</v>
      </c>
      <c r="B879" s="1">
        <v>2</v>
      </c>
      <c r="C879" s="1">
        <v>152.4</v>
      </c>
      <c r="D879" s="1" t="s">
        <v>297</v>
      </c>
      <c r="E879" s="1" t="s">
        <v>298</v>
      </c>
      <c r="F879" s="1" t="s">
        <v>298</v>
      </c>
      <c r="G879" s="1" t="s">
        <v>298</v>
      </c>
      <c r="H879" s="1" t="s">
        <v>299</v>
      </c>
      <c r="I879" s="1" t="s">
        <v>298</v>
      </c>
      <c r="J879" s="4">
        <v>0.17</v>
      </c>
      <c r="K879" s="1">
        <v>47.164026198038577</v>
      </c>
      <c r="L879" s="1">
        <v>151.38</v>
      </c>
      <c r="M879" s="1">
        <v>149.52000000000001</v>
      </c>
      <c r="N879" s="1">
        <v>150.19</v>
      </c>
      <c r="O879" s="1">
        <v>143.06</v>
      </c>
      <c r="P879" s="1">
        <f t="shared" si="52"/>
        <v>1.0200000000000102</v>
      </c>
      <c r="Q879" s="1">
        <f t="shared" si="53"/>
        <v>2.8799999999999955</v>
      </c>
      <c r="R879" s="1">
        <f t="shared" si="54"/>
        <v>2.210000000000008</v>
      </c>
      <c r="S879" s="1">
        <f t="shared" si="55"/>
        <v>9.3400000000000034</v>
      </c>
    </row>
    <row r="880" spans="1:19" s="1" customFormat="1" x14ac:dyDescent="0.25">
      <c r="A880" s="1" t="s">
        <v>262</v>
      </c>
      <c r="B880" s="1">
        <v>3</v>
      </c>
      <c r="C880" s="1">
        <v>181.4</v>
      </c>
      <c r="D880" s="1" t="s">
        <v>297</v>
      </c>
      <c r="E880" s="1" t="s">
        <v>298</v>
      </c>
      <c r="F880" s="1" t="s">
        <v>298</v>
      </c>
      <c r="G880" s="1" t="s">
        <v>298</v>
      </c>
      <c r="H880" s="1" t="s">
        <v>299</v>
      </c>
      <c r="I880" s="1" t="s">
        <v>298</v>
      </c>
      <c r="J880" s="4">
        <v>0.26</v>
      </c>
      <c r="K880" s="1">
        <v>17.481795150329319</v>
      </c>
      <c r="L880" s="1">
        <v>183.4</v>
      </c>
      <c r="M880" s="1">
        <v>180.93</v>
      </c>
      <c r="N880" s="1">
        <v>181.84</v>
      </c>
      <c r="O880" s="1">
        <v>172.74</v>
      </c>
      <c r="P880" s="1">
        <f t="shared" si="52"/>
        <v>2</v>
      </c>
      <c r="Q880" s="1">
        <f t="shared" si="53"/>
        <v>0.46999999999999886</v>
      </c>
      <c r="R880" s="1">
        <f t="shared" si="54"/>
        <v>0.43999999999999773</v>
      </c>
      <c r="S880" s="1">
        <f t="shared" si="55"/>
        <v>8.6599999999999966</v>
      </c>
    </row>
    <row r="881" spans="1:19" s="1" customFormat="1" ht="14.25" customHeight="1" x14ac:dyDescent="0.25">
      <c r="A881" s="1" t="s">
        <v>262</v>
      </c>
      <c r="B881" s="1">
        <v>5</v>
      </c>
      <c r="C881" s="1">
        <v>199.6</v>
      </c>
      <c r="D881" s="1" t="s">
        <v>297</v>
      </c>
      <c r="E881" s="1" t="s">
        <v>298</v>
      </c>
      <c r="F881" s="1" t="s">
        <v>298</v>
      </c>
      <c r="G881" s="1" t="s">
        <v>298</v>
      </c>
      <c r="H881" s="1" t="s">
        <v>299</v>
      </c>
      <c r="I881" s="1" t="s">
        <v>298</v>
      </c>
      <c r="J881" s="4">
        <v>0.22</v>
      </c>
      <c r="K881" s="1">
        <v>-7.3056292247077481</v>
      </c>
      <c r="L881" s="1">
        <v>210.14</v>
      </c>
      <c r="M881" s="1">
        <v>207.16</v>
      </c>
      <c r="N881" s="1">
        <v>208.27</v>
      </c>
      <c r="O881" s="1">
        <v>197.53</v>
      </c>
      <c r="P881" s="1">
        <f t="shared" si="52"/>
        <v>10.539999999999992</v>
      </c>
      <c r="Q881" s="1">
        <f t="shared" si="53"/>
        <v>7.5600000000000023</v>
      </c>
      <c r="R881" s="1">
        <f t="shared" si="54"/>
        <v>8.6700000000000159</v>
      </c>
      <c r="S881" s="1">
        <f t="shared" si="55"/>
        <v>2.0699999999999932</v>
      </c>
    </row>
    <row r="882" spans="1:19" s="1" customFormat="1" x14ac:dyDescent="0.25">
      <c r="A882" s="1" t="s">
        <v>262</v>
      </c>
      <c r="B882" s="1">
        <v>7</v>
      </c>
      <c r="C882" s="1">
        <v>44.2</v>
      </c>
      <c r="D882" s="1" t="s">
        <v>301</v>
      </c>
      <c r="E882" s="1" t="s">
        <v>298</v>
      </c>
      <c r="F882" s="1" t="s">
        <v>298</v>
      </c>
      <c r="G882" s="1" t="s">
        <v>298</v>
      </c>
      <c r="H882" s="1" t="s">
        <v>304</v>
      </c>
      <c r="I882" s="1" t="s">
        <v>298</v>
      </c>
      <c r="J882" s="4">
        <v>7.0000000000000007E-2</v>
      </c>
      <c r="K882" s="1">
        <v>146.6536556730934</v>
      </c>
      <c r="L882" s="1">
        <v>44.04</v>
      </c>
      <c r="M882" s="1">
        <v>44.22</v>
      </c>
      <c r="N882" s="1">
        <v>44.1</v>
      </c>
      <c r="O882" s="1">
        <v>43.57</v>
      </c>
      <c r="P882" s="1">
        <f t="shared" si="52"/>
        <v>0.16000000000000369</v>
      </c>
      <c r="Q882" s="1">
        <f t="shared" si="53"/>
        <v>1.9999999999996021E-2</v>
      </c>
      <c r="R882" s="1">
        <f t="shared" si="54"/>
        <v>0.10000000000000142</v>
      </c>
      <c r="S882" s="1">
        <f t="shared" si="55"/>
        <v>0.63000000000000256</v>
      </c>
    </row>
    <row r="883" spans="1:19" s="1" customFormat="1" x14ac:dyDescent="0.25">
      <c r="A883" s="1" t="s">
        <v>262</v>
      </c>
      <c r="B883" s="1">
        <v>8</v>
      </c>
      <c r="C883" s="1">
        <v>46.3</v>
      </c>
      <c r="D883" s="1" t="s">
        <v>301</v>
      </c>
      <c r="E883" s="1" t="s">
        <v>298</v>
      </c>
      <c r="F883" s="1" t="s">
        <v>298</v>
      </c>
      <c r="G883" s="1" t="s">
        <v>298</v>
      </c>
      <c r="H883" s="1" t="s">
        <v>305</v>
      </c>
      <c r="I883" s="1" t="s">
        <v>298</v>
      </c>
      <c r="J883" s="4">
        <v>0.02</v>
      </c>
      <c r="K883" s="1">
        <v>144.19197414947709</v>
      </c>
      <c r="L883" s="1">
        <v>46.7</v>
      </c>
      <c r="M883" s="1">
        <v>46.83</v>
      </c>
      <c r="N883" s="1">
        <v>46.72</v>
      </c>
      <c r="O883" s="1">
        <v>46.03</v>
      </c>
      <c r="P883" s="1">
        <f t="shared" si="52"/>
        <v>0.40000000000000568</v>
      </c>
      <c r="Q883" s="1">
        <f t="shared" si="53"/>
        <v>0.53000000000000114</v>
      </c>
      <c r="R883" s="1">
        <f t="shared" si="54"/>
        <v>0.42000000000000171</v>
      </c>
      <c r="S883" s="1">
        <f t="shared" si="55"/>
        <v>0.26999999999999602</v>
      </c>
    </row>
    <row r="884" spans="1:19" s="1" customFormat="1" x14ac:dyDescent="0.25">
      <c r="A884" s="1" t="s">
        <v>262</v>
      </c>
      <c r="B884" s="1">
        <v>9</v>
      </c>
      <c r="C884" s="1">
        <v>35.299999999999997</v>
      </c>
      <c r="D884" s="1" t="s">
        <v>301</v>
      </c>
      <c r="E884" s="1" t="s">
        <v>298</v>
      </c>
      <c r="F884" s="1" t="s">
        <v>298</v>
      </c>
      <c r="G884" s="1" t="s">
        <v>298</v>
      </c>
      <c r="H884" s="1" t="s">
        <v>304</v>
      </c>
      <c r="I884" s="1" t="s">
        <v>298</v>
      </c>
      <c r="J884" s="4">
        <v>-0.01</v>
      </c>
      <c r="K884" s="1">
        <v>154.64366290266591</v>
      </c>
      <c r="L884" s="1">
        <v>35.42</v>
      </c>
      <c r="M884" s="1">
        <v>35.770000000000003</v>
      </c>
      <c r="N884" s="1">
        <v>35.58</v>
      </c>
      <c r="O884" s="1">
        <v>35.58</v>
      </c>
      <c r="P884" s="1">
        <f t="shared" si="52"/>
        <v>0.12000000000000455</v>
      </c>
      <c r="Q884" s="1">
        <f t="shared" si="53"/>
        <v>0.47000000000000597</v>
      </c>
      <c r="R884" s="1">
        <f t="shared" si="54"/>
        <v>0.28000000000000114</v>
      </c>
      <c r="S884" s="1">
        <f t="shared" si="55"/>
        <v>0.28000000000000114</v>
      </c>
    </row>
    <row r="885" spans="1:19" s="1" customFormat="1" x14ac:dyDescent="0.25">
      <c r="A885" s="1" t="s">
        <v>262</v>
      </c>
      <c r="B885" s="1">
        <v>10</v>
      </c>
      <c r="C885" s="1">
        <v>143.69999999999999</v>
      </c>
      <c r="D885" s="1" t="s">
        <v>297</v>
      </c>
      <c r="E885" s="1" t="s">
        <v>298</v>
      </c>
      <c r="F885" s="1" t="s">
        <v>298</v>
      </c>
      <c r="G885" s="1" t="s">
        <v>298</v>
      </c>
      <c r="H885" s="1" t="s">
        <v>299</v>
      </c>
      <c r="I885" s="1" t="s">
        <v>298</v>
      </c>
      <c r="J885" s="4">
        <v>-0.08</v>
      </c>
      <c r="K885" s="1">
        <v>55.594338069349433</v>
      </c>
      <c r="L885" s="1">
        <v>142.28</v>
      </c>
      <c r="M885" s="1">
        <v>140.59</v>
      </c>
      <c r="N885" s="1">
        <v>141.19999999999999</v>
      </c>
      <c r="O885" s="1">
        <v>134.63</v>
      </c>
      <c r="P885" s="1">
        <f t="shared" si="52"/>
        <v>1.4199999999999875</v>
      </c>
      <c r="Q885" s="1">
        <f t="shared" si="53"/>
        <v>3.1099999999999852</v>
      </c>
      <c r="R885" s="1">
        <f t="shared" si="54"/>
        <v>2.5</v>
      </c>
      <c r="S885" s="1">
        <f t="shared" si="55"/>
        <v>9.0699999999999932</v>
      </c>
    </row>
    <row r="886" spans="1:19" s="1" customFormat="1" x14ac:dyDescent="0.25">
      <c r="A886" s="1" t="s">
        <v>262</v>
      </c>
      <c r="B886" s="1">
        <v>11</v>
      </c>
      <c r="C886" s="1">
        <v>117.4</v>
      </c>
      <c r="D886" s="1" t="s">
        <v>297</v>
      </c>
      <c r="E886" s="1" t="s">
        <v>298</v>
      </c>
      <c r="F886" s="1" t="s">
        <v>298</v>
      </c>
      <c r="G886" s="1" t="s">
        <v>298</v>
      </c>
      <c r="H886" s="1" t="s">
        <v>299</v>
      </c>
      <c r="I886" s="1" t="s">
        <v>298</v>
      </c>
      <c r="J886" s="4">
        <v>-0.06</v>
      </c>
      <c r="K886" s="1">
        <v>78.178540066168352</v>
      </c>
      <c r="L886" s="1">
        <v>117.92</v>
      </c>
      <c r="M886" s="1">
        <v>116.69</v>
      </c>
      <c r="N886" s="1">
        <v>117.12</v>
      </c>
      <c r="O886" s="1">
        <v>112.04</v>
      </c>
      <c r="P886" s="1">
        <f t="shared" si="52"/>
        <v>0.51999999999999602</v>
      </c>
      <c r="Q886" s="1">
        <f t="shared" si="53"/>
        <v>0.71000000000000796</v>
      </c>
      <c r="R886" s="1">
        <f t="shared" si="54"/>
        <v>0.28000000000000114</v>
      </c>
      <c r="S886" s="1">
        <f t="shared" si="55"/>
        <v>5.3599999999999994</v>
      </c>
    </row>
    <row r="887" spans="1:19" s="1" customFormat="1" x14ac:dyDescent="0.25">
      <c r="A887" s="1" t="s">
        <v>262</v>
      </c>
      <c r="B887" s="1">
        <v>14</v>
      </c>
      <c r="C887" s="1">
        <v>42.6</v>
      </c>
      <c r="D887" s="1" t="s">
        <v>301</v>
      </c>
      <c r="E887" s="1" t="s">
        <v>298</v>
      </c>
      <c r="F887" s="1" t="s">
        <v>298</v>
      </c>
      <c r="G887" s="1" t="s">
        <v>298</v>
      </c>
      <c r="H887" s="1" t="s">
        <v>299</v>
      </c>
      <c r="I887" s="1" t="s">
        <v>298</v>
      </c>
      <c r="J887" s="4">
        <v>-0.04</v>
      </c>
      <c r="K887" s="1">
        <v>149.95375685422891</v>
      </c>
      <c r="L887" s="1">
        <v>40.479999999999997</v>
      </c>
      <c r="M887" s="1">
        <v>40.729999999999997</v>
      </c>
      <c r="N887" s="1">
        <v>40.58</v>
      </c>
      <c r="O887" s="1">
        <v>40.270000000000003</v>
      </c>
      <c r="P887" s="1">
        <f t="shared" si="52"/>
        <v>2.1200000000000045</v>
      </c>
      <c r="Q887" s="1">
        <f t="shared" si="53"/>
        <v>1.8700000000000045</v>
      </c>
      <c r="R887" s="1">
        <f t="shared" si="54"/>
        <v>2.0200000000000031</v>
      </c>
      <c r="S887" s="1">
        <f t="shared" si="55"/>
        <v>2.3299999999999983</v>
      </c>
    </row>
    <row r="888" spans="1:19" s="1" customFormat="1" x14ac:dyDescent="0.25">
      <c r="A888" s="1" t="s">
        <v>262</v>
      </c>
      <c r="B888" s="1">
        <v>15</v>
      </c>
      <c r="C888" s="1">
        <v>40.200000000000003</v>
      </c>
      <c r="D888" s="1" t="s">
        <v>301</v>
      </c>
      <c r="E888" s="1" t="s">
        <v>298</v>
      </c>
      <c r="F888" s="1" t="s">
        <v>298</v>
      </c>
      <c r="G888" s="1" t="s">
        <v>298</v>
      </c>
      <c r="H888" s="1" t="s">
        <v>299</v>
      </c>
      <c r="I888" s="1" t="s">
        <v>298</v>
      </c>
      <c r="J888" s="4">
        <v>0</v>
      </c>
      <c r="K888" s="1">
        <v>151.4306552279842</v>
      </c>
      <c r="L888" s="1">
        <v>38.89</v>
      </c>
      <c r="M888" s="1">
        <v>39.17</v>
      </c>
      <c r="N888" s="1">
        <v>39.01</v>
      </c>
      <c r="O888" s="1">
        <v>38.79</v>
      </c>
      <c r="P888" s="1">
        <f t="shared" si="52"/>
        <v>1.3100000000000023</v>
      </c>
      <c r="Q888" s="1">
        <f t="shared" si="53"/>
        <v>1.0300000000000011</v>
      </c>
      <c r="R888" s="1">
        <f t="shared" si="54"/>
        <v>1.1900000000000048</v>
      </c>
      <c r="S888" s="1">
        <f t="shared" si="55"/>
        <v>1.4100000000000037</v>
      </c>
    </row>
    <row r="889" spans="1:19" s="1" customFormat="1" x14ac:dyDescent="0.25">
      <c r="A889" s="1" t="s">
        <v>262</v>
      </c>
      <c r="B889" s="1">
        <v>16</v>
      </c>
      <c r="C889" s="1">
        <v>80</v>
      </c>
      <c r="D889" s="1" t="s">
        <v>301</v>
      </c>
      <c r="E889" s="1" t="s">
        <v>298</v>
      </c>
      <c r="F889" s="1" t="s">
        <v>298</v>
      </c>
      <c r="G889" s="1" t="s">
        <v>298</v>
      </c>
      <c r="H889" s="1" t="s">
        <v>304</v>
      </c>
      <c r="I889" s="1" t="s">
        <v>298</v>
      </c>
      <c r="J889" s="4">
        <v>0.11</v>
      </c>
      <c r="K889" s="1">
        <v>116.952145270801</v>
      </c>
      <c r="L889" s="1">
        <v>76.08</v>
      </c>
      <c r="M889" s="1">
        <v>75.66</v>
      </c>
      <c r="N889" s="1">
        <v>75.77</v>
      </c>
      <c r="O889" s="1">
        <v>73.27</v>
      </c>
      <c r="P889" s="1">
        <f t="shared" si="52"/>
        <v>3.9200000000000017</v>
      </c>
      <c r="Q889" s="1">
        <f t="shared" si="53"/>
        <v>4.3400000000000034</v>
      </c>
      <c r="R889" s="1">
        <f t="shared" si="54"/>
        <v>4.230000000000004</v>
      </c>
      <c r="S889" s="1">
        <f t="shared" si="55"/>
        <v>6.730000000000004</v>
      </c>
    </row>
    <row r="890" spans="1:19" s="1" customFormat="1" x14ac:dyDescent="0.25">
      <c r="A890" s="1" t="s">
        <v>262</v>
      </c>
      <c r="B890" s="1">
        <v>18</v>
      </c>
      <c r="C890" s="1">
        <v>176.1</v>
      </c>
      <c r="D890" s="1" t="s">
        <v>297</v>
      </c>
      <c r="E890" s="1" t="s">
        <v>298</v>
      </c>
      <c r="F890" s="1" t="s">
        <v>298</v>
      </c>
      <c r="G890" s="1" t="s">
        <v>298</v>
      </c>
      <c r="H890" s="1" t="s">
        <v>299</v>
      </c>
      <c r="I890" s="1" t="s">
        <v>298</v>
      </c>
      <c r="J890" s="4">
        <v>0.33</v>
      </c>
      <c r="K890" s="1">
        <v>24.725065511425839</v>
      </c>
      <c r="L890" s="1">
        <v>175.58</v>
      </c>
      <c r="M890" s="1">
        <v>173.26</v>
      </c>
      <c r="N890" s="1">
        <v>174.11</v>
      </c>
      <c r="O890" s="1">
        <v>165.5</v>
      </c>
      <c r="P890" s="1">
        <f t="shared" si="52"/>
        <v>0.51999999999998181</v>
      </c>
      <c r="Q890" s="1">
        <f t="shared" si="53"/>
        <v>2.8400000000000034</v>
      </c>
      <c r="R890" s="1">
        <f t="shared" si="54"/>
        <v>1.9899999999999807</v>
      </c>
      <c r="S890" s="1">
        <f t="shared" si="55"/>
        <v>10.599999999999994</v>
      </c>
    </row>
    <row r="891" spans="1:19" s="1" customFormat="1" x14ac:dyDescent="0.25">
      <c r="A891" s="1" t="s">
        <v>262</v>
      </c>
      <c r="B891" s="1">
        <v>20</v>
      </c>
      <c r="C891" s="1">
        <v>70.7</v>
      </c>
      <c r="D891" s="1" t="s">
        <v>301</v>
      </c>
      <c r="E891" s="1" t="s">
        <v>298</v>
      </c>
      <c r="F891" s="1" t="s">
        <v>298</v>
      </c>
      <c r="G891" s="1" t="s">
        <v>298</v>
      </c>
      <c r="H891" s="1" t="s">
        <v>304</v>
      </c>
      <c r="I891" s="1" t="s">
        <v>298</v>
      </c>
      <c r="J891" s="4">
        <v>0.15</v>
      </c>
      <c r="K891" s="1">
        <v>120.06319738086211</v>
      </c>
      <c r="L891" s="1">
        <v>72.73</v>
      </c>
      <c r="M891" s="1">
        <v>72.37</v>
      </c>
      <c r="N891" s="1">
        <v>72.45</v>
      </c>
      <c r="O891" s="1">
        <v>70.16</v>
      </c>
      <c r="P891" s="1">
        <f t="shared" si="52"/>
        <v>2.0300000000000011</v>
      </c>
      <c r="Q891" s="1">
        <f t="shared" si="53"/>
        <v>1.6700000000000017</v>
      </c>
      <c r="R891" s="1">
        <f t="shared" si="54"/>
        <v>1.75</v>
      </c>
      <c r="S891" s="1">
        <f t="shared" si="55"/>
        <v>0.54000000000000625</v>
      </c>
    </row>
    <row r="892" spans="1:19" s="1" customFormat="1" x14ac:dyDescent="0.25">
      <c r="A892" s="1" t="s">
        <v>262</v>
      </c>
      <c r="B892" s="1">
        <v>21</v>
      </c>
      <c r="C892" s="1">
        <v>33.6</v>
      </c>
      <c r="D892" s="1" t="s">
        <v>301</v>
      </c>
      <c r="E892" s="1" t="s">
        <v>298</v>
      </c>
      <c r="F892" s="1" t="s">
        <v>298</v>
      </c>
      <c r="G892" s="1" t="s">
        <v>298</v>
      </c>
      <c r="H892" s="1" t="s">
        <v>299</v>
      </c>
      <c r="I892" s="1" t="s">
        <v>298</v>
      </c>
      <c r="J892" s="4">
        <v>-0.02</v>
      </c>
      <c r="K892" s="1">
        <v>156.05282095926489</v>
      </c>
      <c r="L892" s="1">
        <v>33.9</v>
      </c>
      <c r="M892" s="1">
        <v>34.28</v>
      </c>
      <c r="N892" s="1">
        <v>34.08</v>
      </c>
      <c r="O892" s="1">
        <v>34.17</v>
      </c>
      <c r="P892" s="1">
        <f t="shared" si="52"/>
        <v>0.29999999999999716</v>
      </c>
      <c r="Q892" s="1">
        <f t="shared" si="53"/>
        <v>0.67999999999999972</v>
      </c>
      <c r="R892" s="1">
        <f t="shared" si="54"/>
        <v>0.47999999999999687</v>
      </c>
      <c r="S892" s="1">
        <f t="shared" si="55"/>
        <v>0.57000000000000028</v>
      </c>
    </row>
    <row r="893" spans="1:19" s="1" customFormat="1" x14ac:dyDescent="0.25">
      <c r="A893" s="1" t="s">
        <v>262</v>
      </c>
      <c r="B893" s="1">
        <v>22</v>
      </c>
      <c r="C893" s="1">
        <v>24.5</v>
      </c>
      <c r="D893" s="1" t="s">
        <v>301</v>
      </c>
      <c r="E893" s="1" t="s">
        <v>298</v>
      </c>
      <c r="F893" s="1" t="s">
        <v>298</v>
      </c>
      <c r="G893" s="1" t="s">
        <v>298</v>
      </c>
      <c r="H893" s="1" t="s">
        <v>299</v>
      </c>
      <c r="I893" s="1" t="s">
        <v>298</v>
      </c>
      <c r="J893" s="4">
        <v>-0.05</v>
      </c>
      <c r="K893" s="1">
        <v>167.69356014131901</v>
      </c>
      <c r="L893" s="1">
        <v>21.34</v>
      </c>
      <c r="M893" s="1">
        <v>21.96</v>
      </c>
      <c r="N893" s="1">
        <v>21.66</v>
      </c>
      <c r="O893" s="1">
        <v>22.53</v>
      </c>
      <c r="P893" s="1">
        <f t="shared" si="52"/>
        <v>3.16</v>
      </c>
      <c r="Q893" s="1">
        <f t="shared" si="53"/>
        <v>2.5399999999999991</v>
      </c>
      <c r="R893" s="1">
        <f t="shared" si="54"/>
        <v>2.84</v>
      </c>
      <c r="S893" s="1">
        <f t="shared" si="55"/>
        <v>1.9699999999999989</v>
      </c>
    </row>
    <row r="894" spans="1:19" s="1" customFormat="1" x14ac:dyDescent="0.25">
      <c r="A894" s="1" t="s">
        <v>262</v>
      </c>
      <c r="B894" s="1">
        <v>23</v>
      </c>
      <c r="C894" s="1">
        <v>29.2</v>
      </c>
      <c r="D894" s="1" t="s">
        <v>301</v>
      </c>
      <c r="E894" s="1" t="s">
        <v>298</v>
      </c>
      <c r="F894" s="1" t="s">
        <v>298</v>
      </c>
      <c r="G894" s="1" t="s">
        <v>298</v>
      </c>
      <c r="H894" s="1" t="s">
        <v>299</v>
      </c>
      <c r="I894" s="1" t="s">
        <v>298</v>
      </c>
      <c r="J894" s="4">
        <v>-0.05</v>
      </c>
      <c r="K894" s="1">
        <v>164.7192866586042</v>
      </c>
      <c r="L894" s="1">
        <v>24.55</v>
      </c>
      <c r="M894" s="1">
        <v>25.11</v>
      </c>
      <c r="N894" s="1">
        <v>24.84</v>
      </c>
      <c r="O894" s="1">
        <v>25.5</v>
      </c>
      <c r="P894" s="1">
        <f t="shared" si="52"/>
        <v>4.6499999999999986</v>
      </c>
      <c r="Q894" s="1">
        <f t="shared" si="53"/>
        <v>4.09</v>
      </c>
      <c r="R894" s="1">
        <f t="shared" si="54"/>
        <v>4.3599999999999994</v>
      </c>
      <c r="S894" s="1">
        <f t="shared" si="55"/>
        <v>3.6999999999999993</v>
      </c>
    </row>
    <row r="895" spans="1:19" s="1" customFormat="1" x14ac:dyDescent="0.25">
      <c r="A895" s="1" t="s">
        <v>262</v>
      </c>
      <c r="B895" s="1">
        <v>24</v>
      </c>
      <c r="C895" s="1">
        <v>31.9</v>
      </c>
      <c r="D895" s="1" t="s">
        <v>301</v>
      </c>
      <c r="E895" s="1" t="s">
        <v>298</v>
      </c>
      <c r="F895" s="1" t="s">
        <v>298</v>
      </c>
      <c r="G895" s="1" t="s">
        <v>298</v>
      </c>
      <c r="H895" s="1" t="s">
        <v>299</v>
      </c>
      <c r="I895" s="1" t="s">
        <v>298</v>
      </c>
      <c r="J895" s="4">
        <v>-0.05</v>
      </c>
      <c r="K895" s="1">
        <v>162.0046588389587</v>
      </c>
      <c r="L895" s="1">
        <v>27.48</v>
      </c>
      <c r="M895" s="1">
        <v>27.98</v>
      </c>
      <c r="N895" s="1">
        <v>27.73</v>
      </c>
      <c r="O895" s="1">
        <v>28.22</v>
      </c>
      <c r="P895" s="1">
        <f t="shared" si="52"/>
        <v>4.4199999999999982</v>
      </c>
      <c r="Q895" s="1">
        <f t="shared" si="53"/>
        <v>3.9199999999999982</v>
      </c>
      <c r="R895" s="1">
        <f t="shared" si="54"/>
        <v>4.1699999999999982</v>
      </c>
      <c r="S895" s="1">
        <f t="shared" si="55"/>
        <v>3.6799999999999997</v>
      </c>
    </row>
    <row r="896" spans="1:19" s="1" customFormat="1" x14ac:dyDescent="0.25">
      <c r="A896" s="1" t="s">
        <v>262</v>
      </c>
      <c r="B896" s="1">
        <v>25</v>
      </c>
      <c r="C896" s="1">
        <v>22.7</v>
      </c>
      <c r="D896" s="1" t="s">
        <v>301</v>
      </c>
      <c r="E896" s="1" t="s">
        <v>298</v>
      </c>
      <c r="F896" s="1" t="s">
        <v>298</v>
      </c>
      <c r="G896" s="1" t="s">
        <v>298</v>
      </c>
      <c r="H896" s="1" t="s">
        <v>299</v>
      </c>
      <c r="I896" s="1" t="s">
        <v>298</v>
      </c>
      <c r="J896" s="4">
        <v>-0.06</v>
      </c>
      <c r="K896" s="1">
        <v>170.84381474124089</v>
      </c>
      <c r="L896" s="1">
        <v>17.940000000000001</v>
      </c>
      <c r="M896" s="1">
        <v>18.62</v>
      </c>
      <c r="N896" s="1">
        <v>18.3</v>
      </c>
      <c r="O896" s="1">
        <v>19.38</v>
      </c>
      <c r="P896" s="1">
        <f t="shared" si="52"/>
        <v>4.759999999999998</v>
      </c>
      <c r="Q896" s="1">
        <f t="shared" si="53"/>
        <v>4.0799999999999983</v>
      </c>
      <c r="R896" s="1">
        <f t="shared" si="54"/>
        <v>4.3999999999999986</v>
      </c>
      <c r="S896" s="1">
        <f t="shared" si="55"/>
        <v>3.3200000000000003</v>
      </c>
    </row>
    <row r="897" spans="1:19" s="1" customFormat="1" x14ac:dyDescent="0.25">
      <c r="A897" s="1" t="s">
        <v>262</v>
      </c>
      <c r="B897" s="1">
        <v>26</v>
      </c>
      <c r="C897" s="1">
        <v>14.2</v>
      </c>
      <c r="D897" s="1" t="s">
        <v>301</v>
      </c>
      <c r="E897" s="1" t="s">
        <v>298</v>
      </c>
      <c r="F897" s="1" t="s">
        <v>298</v>
      </c>
      <c r="G897" s="1" t="s">
        <v>298</v>
      </c>
      <c r="H897" s="1" t="s">
        <v>299</v>
      </c>
      <c r="I897" s="1" t="s">
        <v>298</v>
      </c>
      <c r="J897" s="4">
        <v>-7.0000000000000007E-2</v>
      </c>
      <c r="K897" s="1">
        <v>178.51072310629931</v>
      </c>
      <c r="L897" s="1">
        <v>9.67</v>
      </c>
      <c r="M897" s="1">
        <v>10.51</v>
      </c>
      <c r="N897" s="1">
        <v>10.130000000000001</v>
      </c>
      <c r="O897" s="1">
        <v>11.71</v>
      </c>
      <c r="P897" s="1">
        <f t="shared" si="52"/>
        <v>4.5299999999999994</v>
      </c>
      <c r="Q897" s="1">
        <f t="shared" si="53"/>
        <v>3.6899999999999995</v>
      </c>
      <c r="R897" s="1">
        <f t="shared" si="54"/>
        <v>4.0699999999999985</v>
      </c>
      <c r="S897" s="1">
        <f t="shared" si="55"/>
        <v>2.4899999999999984</v>
      </c>
    </row>
    <row r="898" spans="1:19" s="1" customFormat="1" x14ac:dyDescent="0.25">
      <c r="A898" s="1" t="s">
        <v>262</v>
      </c>
      <c r="B898" s="1">
        <v>44</v>
      </c>
      <c r="C898" s="1">
        <v>28.6</v>
      </c>
      <c r="D898" s="1" t="s">
        <v>301</v>
      </c>
      <c r="E898" s="1" t="s">
        <v>298</v>
      </c>
      <c r="F898" s="1" t="s">
        <v>298</v>
      </c>
      <c r="G898" s="1" t="s">
        <v>298</v>
      </c>
      <c r="H898" s="1" t="s">
        <v>299</v>
      </c>
      <c r="I898" s="1" t="s">
        <v>298</v>
      </c>
      <c r="J898" s="4">
        <v>-0.06</v>
      </c>
      <c r="K898" s="1">
        <v>164.89456711663209</v>
      </c>
      <c r="L898" s="1">
        <v>24.36</v>
      </c>
      <c r="M898" s="1">
        <v>24.92</v>
      </c>
      <c r="N898" s="1">
        <v>24.65</v>
      </c>
      <c r="O898" s="1">
        <v>25.33</v>
      </c>
      <c r="P898" s="1">
        <f t="shared" si="52"/>
        <v>4.240000000000002</v>
      </c>
      <c r="Q898" s="1">
        <f t="shared" si="53"/>
        <v>3.6799999999999997</v>
      </c>
      <c r="R898" s="1">
        <f t="shared" si="54"/>
        <v>3.9500000000000028</v>
      </c>
      <c r="S898" s="1">
        <f t="shared" si="55"/>
        <v>3.2700000000000031</v>
      </c>
    </row>
    <row r="899" spans="1:19" s="1" customFormat="1" x14ac:dyDescent="0.25">
      <c r="A899" s="1" t="s">
        <v>262</v>
      </c>
      <c r="B899" s="1">
        <v>48</v>
      </c>
      <c r="C899" s="1">
        <v>24.5</v>
      </c>
      <c r="D899" s="1" t="s">
        <v>301</v>
      </c>
      <c r="E899" s="1" t="s">
        <v>298</v>
      </c>
      <c r="F899" s="1" t="s">
        <v>298</v>
      </c>
      <c r="G899" s="1" t="s">
        <v>298</v>
      </c>
      <c r="H899" s="1" t="s">
        <v>299</v>
      </c>
      <c r="I899" s="1" t="s">
        <v>298</v>
      </c>
      <c r="J899" s="4">
        <v>-0.06</v>
      </c>
      <c r="K899" s="1">
        <v>161.82900338266359</v>
      </c>
      <c r="L899" s="1">
        <v>27.67</v>
      </c>
      <c r="M899" s="1">
        <v>28.16</v>
      </c>
      <c r="N899" s="1">
        <v>27.92</v>
      </c>
      <c r="O899" s="1">
        <v>28.39</v>
      </c>
      <c r="P899" s="1">
        <f t="shared" ref="P899:P951" si="56">ABS(C899-L899)</f>
        <v>3.1700000000000017</v>
      </c>
      <c r="Q899" s="1">
        <f t="shared" ref="Q899:Q951" si="57">ABS(C899-M899)</f>
        <v>3.66</v>
      </c>
      <c r="R899" s="1">
        <f t="shared" ref="R899:R951" si="58">ABS(C899-N899)</f>
        <v>3.4200000000000017</v>
      </c>
      <c r="S899" s="1">
        <f t="shared" ref="S899:S951" si="59">ABS(C899-O899)</f>
        <v>3.8900000000000006</v>
      </c>
    </row>
    <row r="900" spans="1:19" s="1" customFormat="1" x14ac:dyDescent="0.25">
      <c r="A900" s="1" t="s">
        <v>262</v>
      </c>
      <c r="B900" s="1">
        <v>56</v>
      </c>
      <c r="C900" s="1">
        <v>24.4</v>
      </c>
      <c r="D900" s="1" t="s">
        <v>301</v>
      </c>
      <c r="E900" s="1" t="s">
        <v>298</v>
      </c>
      <c r="F900" s="1" t="s">
        <v>298</v>
      </c>
      <c r="G900" s="1" t="s">
        <v>298</v>
      </c>
      <c r="H900" s="1" t="s">
        <v>299</v>
      </c>
      <c r="I900" s="1" t="s">
        <v>298</v>
      </c>
      <c r="J900" s="4">
        <v>-0.05</v>
      </c>
      <c r="K900" s="1">
        <v>166.17504116222619</v>
      </c>
      <c r="L900" s="1">
        <v>22.98</v>
      </c>
      <c r="M900" s="1">
        <v>23.57</v>
      </c>
      <c r="N900" s="1">
        <v>23.28</v>
      </c>
      <c r="O900" s="1">
        <v>24.05</v>
      </c>
      <c r="P900" s="1">
        <f t="shared" si="56"/>
        <v>1.4199999999999982</v>
      </c>
      <c r="Q900" s="1">
        <f t="shared" si="57"/>
        <v>0.82999999999999829</v>
      </c>
      <c r="R900" s="1">
        <f t="shared" si="58"/>
        <v>1.1199999999999974</v>
      </c>
      <c r="S900" s="1">
        <f t="shared" si="59"/>
        <v>0.34999999999999787</v>
      </c>
    </row>
    <row r="901" spans="1:19" x14ac:dyDescent="0.25">
      <c r="A901" t="s">
        <v>265</v>
      </c>
      <c r="B901">
        <v>1</v>
      </c>
      <c r="C901">
        <v>119.1</v>
      </c>
      <c r="D901" t="s">
        <v>297</v>
      </c>
      <c r="E901" t="s">
        <v>298</v>
      </c>
      <c r="F901" t="s">
        <v>298</v>
      </c>
      <c r="G901" t="s">
        <v>298</v>
      </c>
      <c r="H901" t="s">
        <v>299</v>
      </c>
      <c r="I901" t="s">
        <v>300</v>
      </c>
      <c r="J901" s="2">
        <v>-0.03</v>
      </c>
      <c r="K901">
        <v>77.056679818027064</v>
      </c>
      <c r="L901">
        <v>119.13</v>
      </c>
      <c r="M901">
        <v>117.88</v>
      </c>
      <c r="N901">
        <v>118.31</v>
      </c>
      <c r="O901">
        <v>113.17</v>
      </c>
      <c r="P901">
        <f t="shared" si="56"/>
        <v>3.0000000000001137E-2</v>
      </c>
      <c r="Q901">
        <f t="shared" si="57"/>
        <v>1.2199999999999989</v>
      </c>
      <c r="R901">
        <f t="shared" si="58"/>
        <v>0.78999999999999204</v>
      </c>
      <c r="S901">
        <f t="shared" si="59"/>
        <v>5.9299999999999926</v>
      </c>
    </row>
    <row r="902" spans="1:19" x14ac:dyDescent="0.25">
      <c r="A902" t="s">
        <v>265</v>
      </c>
      <c r="B902">
        <v>2</v>
      </c>
      <c r="C902">
        <v>123.8</v>
      </c>
      <c r="D902" t="s">
        <v>297</v>
      </c>
      <c r="E902" t="s">
        <v>298</v>
      </c>
      <c r="F902" t="s">
        <v>298</v>
      </c>
      <c r="G902" t="s">
        <v>298</v>
      </c>
      <c r="H902" t="s">
        <v>299</v>
      </c>
      <c r="I902" t="s">
        <v>300</v>
      </c>
      <c r="J902" s="2">
        <v>-0.06</v>
      </c>
      <c r="K902">
        <v>75.674594585273951</v>
      </c>
      <c r="L902">
        <v>120.62</v>
      </c>
      <c r="M902">
        <v>119.34</v>
      </c>
      <c r="N902">
        <v>119.79</v>
      </c>
      <c r="O902">
        <v>114.55</v>
      </c>
      <c r="P902">
        <f t="shared" si="56"/>
        <v>3.1799999999999926</v>
      </c>
      <c r="Q902">
        <f t="shared" si="57"/>
        <v>4.4599999999999937</v>
      </c>
      <c r="R902">
        <f t="shared" si="58"/>
        <v>4.0099999999999909</v>
      </c>
      <c r="S902">
        <f t="shared" si="59"/>
        <v>9.25</v>
      </c>
    </row>
    <row r="903" spans="1:19" x14ac:dyDescent="0.25">
      <c r="A903" t="s">
        <v>265</v>
      </c>
      <c r="B903">
        <v>3</v>
      </c>
      <c r="C903">
        <v>127.1</v>
      </c>
      <c r="D903" t="s">
        <v>297</v>
      </c>
      <c r="E903" t="s">
        <v>298</v>
      </c>
      <c r="F903" t="s">
        <v>298</v>
      </c>
      <c r="G903" t="s">
        <v>298</v>
      </c>
      <c r="H903" t="s">
        <v>299</v>
      </c>
      <c r="I903" t="s">
        <v>300</v>
      </c>
      <c r="J903" s="2">
        <v>-0.06</v>
      </c>
      <c r="K903">
        <v>72.252572406270787</v>
      </c>
      <c r="L903">
        <v>124.31</v>
      </c>
      <c r="M903">
        <v>122.96</v>
      </c>
      <c r="N903">
        <v>123.44</v>
      </c>
      <c r="O903">
        <v>117.97</v>
      </c>
      <c r="P903">
        <f t="shared" si="56"/>
        <v>2.789999999999992</v>
      </c>
      <c r="Q903">
        <f t="shared" si="57"/>
        <v>4.1400000000000006</v>
      </c>
      <c r="R903">
        <f t="shared" si="58"/>
        <v>3.6599999999999966</v>
      </c>
      <c r="S903">
        <f t="shared" si="59"/>
        <v>9.1299999999999955</v>
      </c>
    </row>
    <row r="904" spans="1:19" x14ac:dyDescent="0.25">
      <c r="A904" t="s">
        <v>265</v>
      </c>
      <c r="B904">
        <v>4</v>
      </c>
      <c r="C904">
        <v>110.9</v>
      </c>
      <c r="D904" t="s">
        <v>297</v>
      </c>
      <c r="E904" t="s">
        <v>298</v>
      </c>
      <c r="F904" t="s">
        <v>298</v>
      </c>
      <c r="G904" t="s">
        <v>298</v>
      </c>
      <c r="H904" t="s">
        <v>299</v>
      </c>
      <c r="I904" t="s">
        <v>300</v>
      </c>
      <c r="J904" s="2">
        <v>-0.03</v>
      </c>
      <c r="K904">
        <v>87.90950633775924</v>
      </c>
      <c r="L904">
        <v>107.42</v>
      </c>
      <c r="M904">
        <v>106.39</v>
      </c>
      <c r="N904">
        <v>106.74</v>
      </c>
      <c r="O904">
        <v>102.31</v>
      </c>
      <c r="P904">
        <f t="shared" si="56"/>
        <v>3.480000000000004</v>
      </c>
      <c r="Q904">
        <f t="shared" si="57"/>
        <v>4.5100000000000051</v>
      </c>
      <c r="R904">
        <f t="shared" si="58"/>
        <v>4.1600000000000108</v>
      </c>
      <c r="S904">
        <f t="shared" si="59"/>
        <v>8.5900000000000034</v>
      </c>
    </row>
    <row r="905" spans="1:19" x14ac:dyDescent="0.25">
      <c r="A905" t="s">
        <v>265</v>
      </c>
      <c r="B905">
        <v>5</v>
      </c>
      <c r="C905">
        <v>132.9</v>
      </c>
      <c r="D905" t="s">
        <v>297</v>
      </c>
      <c r="E905" t="s">
        <v>298</v>
      </c>
      <c r="F905" t="s">
        <v>298</v>
      </c>
      <c r="G905" t="s">
        <v>298</v>
      </c>
      <c r="H905" t="s">
        <v>299</v>
      </c>
      <c r="I905" t="s">
        <v>300</v>
      </c>
      <c r="J905" s="2">
        <v>0.09</v>
      </c>
      <c r="K905">
        <v>67.21207381573052</v>
      </c>
      <c r="L905">
        <v>129.75</v>
      </c>
      <c r="M905">
        <v>128.30000000000001</v>
      </c>
      <c r="N905">
        <v>128.81</v>
      </c>
      <c r="O905">
        <v>123.01</v>
      </c>
      <c r="P905">
        <f t="shared" si="56"/>
        <v>3.1500000000000057</v>
      </c>
      <c r="Q905">
        <f t="shared" si="57"/>
        <v>4.5999999999999943</v>
      </c>
      <c r="R905">
        <f t="shared" si="58"/>
        <v>4.0900000000000034</v>
      </c>
      <c r="S905">
        <f t="shared" si="59"/>
        <v>9.89</v>
      </c>
    </row>
    <row r="906" spans="1:19" x14ac:dyDescent="0.25">
      <c r="A906" t="s">
        <v>265</v>
      </c>
      <c r="B906">
        <v>6</v>
      </c>
      <c r="C906">
        <v>145.30000000000001</v>
      </c>
      <c r="D906" t="s">
        <v>297</v>
      </c>
      <c r="E906" t="s">
        <v>298</v>
      </c>
      <c r="F906" t="s">
        <v>298</v>
      </c>
      <c r="G906" t="s">
        <v>298</v>
      </c>
      <c r="H906" t="s">
        <v>299</v>
      </c>
      <c r="I906" t="s">
        <v>300</v>
      </c>
      <c r="J906" s="2">
        <v>0.11</v>
      </c>
      <c r="K906">
        <v>52.776409811474927</v>
      </c>
      <c r="L906">
        <v>145.32</v>
      </c>
      <c r="M906">
        <v>143.58000000000001</v>
      </c>
      <c r="N906">
        <v>144.19999999999999</v>
      </c>
      <c r="O906">
        <v>137.44999999999999</v>
      </c>
      <c r="P906">
        <f t="shared" si="56"/>
        <v>1.999999999998181E-2</v>
      </c>
      <c r="Q906">
        <f t="shared" si="57"/>
        <v>1.7199999999999989</v>
      </c>
      <c r="R906">
        <f t="shared" si="58"/>
        <v>1.1000000000000227</v>
      </c>
      <c r="S906">
        <f t="shared" si="59"/>
        <v>7.8500000000000227</v>
      </c>
    </row>
    <row r="907" spans="1:19" x14ac:dyDescent="0.25">
      <c r="A907" t="s">
        <v>265</v>
      </c>
      <c r="B907">
        <v>7</v>
      </c>
      <c r="C907">
        <v>46.5</v>
      </c>
      <c r="D907" t="s">
        <v>301</v>
      </c>
      <c r="E907" t="s">
        <v>298</v>
      </c>
      <c r="F907" t="s">
        <v>298</v>
      </c>
      <c r="G907" t="s">
        <v>298</v>
      </c>
      <c r="H907" t="s">
        <v>299</v>
      </c>
      <c r="I907" t="s">
        <v>298</v>
      </c>
      <c r="J907" s="2">
        <v>7.0000000000000007E-2</v>
      </c>
      <c r="K907">
        <v>146.71761121281079</v>
      </c>
      <c r="L907">
        <v>43.97</v>
      </c>
      <c r="M907">
        <v>44.16</v>
      </c>
      <c r="N907">
        <v>44.03</v>
      </c>
      <c r="O907">
        <v>43.5</v>
      </c>
      <c r="P907">
        <f t="shared" si="56"/>
        <v>2.5300000000000011</v>
      </c>
      <c r="Q907">
        <f t="shared" si="57"/>
        <v>2.3400000000000034</v>
      </c>
      <c r="R907">
        <f t="shared" si="58"/>
        <v>2.4699999999999989</v>
      </c>
      <c r="S907">
        <f t="shared" si="59"/>
        <v>3</v>
      </c>
    </row>
    <row r="908" spans="1:19" x14ac:dyDescent="0.25">
      <c r="A908" t="s">
        <v>265</v>
      </c>
      <c r="B908">
        <v>8</v>
      </c>
      <c r="C908">
        <v>119.2</v>
      </c>
      <c r="D908" t="s">
        <v>297</v>
      </c>
      <c r="E908" t="s">
        <v>298</v>
      </c>
      <c r="F908" t="s">
        <v>298</v>
      </c>
      <c r="G908" t="s">
        <v>298</v>
      </c>
      <c r="H908" t="s">
        <v>299</v>
      </c>
      <c r="I908" t="s">
        <v>300</v>
      </c>
      <c r="J908" s="2">
        <v>0.02</v>
      </c>
      <c r="K908">
        <v>75.799897518269574</v>
      </c>
      <c r="L908">
        <v>120.48</v>
      </c>
      <c r="M908">
        <v>119.21</v>
      </c>
      <c r="N908">
        <v>119.65</v>
      </c>
      <c r="O908">
        <v>114.42</v>
      </c>
      <c r="P908">
        <f t="shared" si="56"/>
        <v>1.2800000000000011</v>
      </c>
      <c r="Q908">
        <f t="shared" si="57"/>
        <v>9.9999999999909051E-3</v>
      </c>
      <c r="R908">
        <f t="shared" si="58"/>
        <v>0.45000000000000284</v>
      </c>
      <c r="S908">
        <f t="shared" si="59"/>
        <v>4.7800000000000011</v>
      </c>
    </row>
    <row r="909" spans="1:19" x14ac:dyDescent="0.25">
      <c r="A909" t="s">
        <v>265</v>
      </c>
      <c r="B909">
        <v>9</v>
      </c>
      <c r="C909">
        <v>155.19999999999999</v>
      </c>
      <c r="D909" t="s">
        <v>297</v>
      </c>
      <c r="E909" t="s">
        <v>298</v>
      </c>
      <c r="F909" t="s">
        <v>298</v>
      </c>
      <c r="G909" t="s">
        <v>298</v>
      </c>
      <c r="H909" t="s">
        <v>299</v>
      </c>
      <c r="I909" t="s">
        <v>300</v>
      </c>
      <c r="J909" s="2">
        <v>0.12</v>
      </c>
      <c r="K909">
        <v>47.828391512643528</v>
      </c>
      <c r="L909">
        <v>150.66</v>
      </c>
      <c r="M909">
        <v>148.81</v>
      </c>
      <c r="N909">
        <v>149.47999999999999</v>
      </c>
      <c r="O909">
        <v>142.38999999999999</v>
      </c>
      <c r="P909">
        <f t="shared" si="56"/>
        <v>4.539999999999992</v>
      </c>
      <c r="Q909">
        <f t="shared" si="57"/>
        <v>6.3899999999999864</v>
      </c>
      <c r="R909">
        <f t="shared" si="58"/>
        <v>5.7199999999999989</v>
      </c>
      <c r="S909">
        <f t="shared" si="59"/>
        <v>12.810000000000002</v>
      </c>
    </row>
    <row r="910" spans="1:19" x14ac:dyDescent="0.25">
      <c r="A910" t="s">
        <v>265</v>
      </c>
      <c r="B910">
        <v>10</v>
      </c>
      <c r="C910">
        <v>115.5</v>
      </c>
      <c r="D910" t="s">
        <v>297</v>
      </c>
      <c r="E910" t="s">
        <v>298</v>
      </c>
      <c r="F910" t="s">
        <v>298</v>
      </c>
      <c r="G910" t="s">
        <v>298</v>
      </c>
      <c r="H910" t="s">
        <v>299</v>
      </c>
      <c r="I910" t="s">
        <v>300</v>
      </c>
      <c r="J910" s="2">
        <v>-0.02</v>
      </c>
      <c r="K910">
        <v>85.081987617518408</v>
      </c>
      <c r="L910">
        <v>110.47</v>
      </c>
      <c r="M910">
        <v>109.39</v>
      </c>
      <c r="N910">
        <v>109.75</v>
      </c>
      <c r="O910">
        <v>105.14</v>
      </c>
      <c r="P910">
        <f t="shared" si="56"/>
        <v>5.0300000000000011</v>
      </c>
      <c r="Q910">
        <f t="shared" si="57"/>
        <v>6.1099999999999994</v>
      </c>
      <c r="R910">
        <f t="shared" si="58"/>
        <v>5.75</v>
      </c>
      <c r="S910">
        <f t="shared" si="59"/>
        <v>10.36</v>
      </c>
    </row>
    <row r="911" spans="1:19" x14ac:dyDescent="0.25">
      <c r="A911" t="s">
        <v>265</v>
      </c>
      <c r="B911">
        <v>11</v>
      </c>
      <c r="C911">
        <v>129.80000000000001</v>
      </c>
      <c r="D911" t="s">
        <v>297</v>
      </c>
      <c r="E911" t="s">
        <v>298</v>
      </c>
      <c r="F911" t="s">
        <v>298</v>
      </c>
      <c r="G911" t="s">
        <v>298</v>
      </c>
      <c r="H911" t="s">
        <v>299</v>
      </c>
      <c r="I911" t="s">
        <v>300</v>
      </c>
      <c r="J911" s="2">
        <v>-0.06</v>
      </c>
      <c r="K911">
        <v>69.36180302898407</v>
      </c>
      <c r="L911">
        <v>127.43</v>
      </c>
      <c r="M911">
        <v>126.02</v>
      </c>
      <c r="N911">
        <v>126.52</v>
      </c>
      <c r="O911">
        <v>120.86</v>
      </c>
      <c r="P911">
        <f t="shared" si="56"/>
        <v>2.3700000000000045</v>
      </c>
      <c r="Q911">
        <f t="shared" si="57"/>
        <v>3.7800000000000153</v>
      </c>
      <c r="R911">
        <f t="shared" si="58"/>
        <v>3.2800000000000153</v>
      </c>
      <c r="S911">
        <f t="shared" si="59"/>
        <v>8.9400000000000119</v>
      </c>
    </row>
    <row r="912" spans="1:19" x14ac:dyDescent="0.25">
      <c r="A912" t="s">
        <v>265</v>
      </c>
      <c r="B912">
        <v>12</v>
      </c>
      <c r="C912">
        <v>121.8</v>
      </c>
      <c r="D912" t="s">
        <v>297</v>
      </c>
      <c r="E912" t="s">
        <v>298</v>
      </c>
      <c r="F912" t="s">
        <v>298</v>
      </c>
      <c r="G912" t="s">
        <v>298</v>
      </c>
      <c r="H912" t="s">
        <v>299</v>
      </c>
      <c r="I912" t="s">
        <v>300</v>
      </c>
      <c r="J912" s="2">
        <v>-0.06</v>
      </c>
      <c r="K912">
        <v>77.166874041993111</v>
      </c>
      <c r="L912">
        <v>119.01</v>
      </c>
      <c r="M912">
        <v>117.76</v>
      </c>
      <c r="N912">
        <v>118.19</v>
      </c>
      <c r="O912">
        <v>113.05</v>
      </c>
      <c r="P912">
        <f t="shared" si="56"/>
        <v>2.789999999999992</v>
      </c>
      <c r="Q912">
        <f t="shared" si="57"/>
        <v>4.039999999999992</v>
      </c>
      <c r="R912">
        <f t="shared" si="58"/>
        <v>3.6099999999999994</v>
      </c>
      <c r="S912">
        <f t="shared" si="59"/>
        <v>8.75</v>
      </c>
    </row>
    <row r="913" spans="1:19" x14ac:dyDescent="0.25">
      <c r="A913" t="s">
        <v>265</v>
      </c>
      <c r="B913">
        <v>13</v>
      </c>
      <c r="C913">
        <v>129.5</v>
      </c>
      <c r="D913" t="s">
        <v>297</v>
      </c>
      <c r="E913" t="s">
        <v>298</v>
      </c>
      <c r="F913" t="s">
        <v>298</v>
      </c>
      <c r="G913" t="s">
        <v>298</v>
      </c>
      <c r="H913" t="s">
        <v>299</v>
      </c>
      <c r="I913" t="s">
        <v>300</v>
      </c>
      <c r="J913" s="2">
        <v>-0.05</v>
      </c>
      <c r="K913">
        <v>66.225889221363005</v>
      </c>
      <c r="L913">
        <v>130.81</v>
      </c>
      <c r="M913">
        <v>129.34</v>
      </c>
      <c r="N913">
        <v>129.86000000000001</v>
      </c>
      <c r="O913">
        <v>124</v>
      </c>
      <c r="P913">
        <f t="shared" si="56"/>
        <v>1.3100000000000023</v>
      </c>
      <c r="Q913">
        <f t="shared" si="57"/>
        <v>0.15999999999999659</v>
      </c>
      <c r="R913">
        <f t="shared" si="58"/>
        <v>0.36000000000001364</v>
      </c>
      <c r="S913">
        <f t="shared" si="59"/>
        <v>5.5</v>
      </c>
    </row>
    <row r="914" spans="1:19" x14ac:dyDescent="0.25">
      <c r="A914" t="s">
        <v>269</v>
      </c>
      <c r="B914">
        <v>1</v>
      </c>
      <c r="C914">
        <v>127</v>
      </c>
      <c r="D914" t="s">
        <v>297</v>
      </c>
      <c r="E914" t="s">
        <v>298</v>
      </c>
      <c r="F914" t="s">
        <v>298</v>
      </c>
      <c r="G914" t="s">
        <v>298</v>
      </c>
      <c r="H914" t="s">
        <v>299</v>
      </c>
      <c r="I914" t="s">
        <v>300</v>
      </c>
      <c r="J914" s="2">
        <v>-0.05</v>
      </c>
      <c r="K914">
        <v>70.890922719419251</v>
      </c>
      <c r="L914">
        <v>125.78</v>
      </c>
      <c r="M914">
        <v>124.41</v>
      </c>
      <c r="N914">
        <v>124.89</v>
      </c>
      <c r="O914">
        <v>119.33</v>
      </c>
      <c r="P914">
        <f t="shared" si="56"/>
        <v>1.2199999999999989</v>
      </c>
      <c r="Q914">
        <f t="shared" si="57"/>
        <v>2.5900000000000034</v>
      </c>
      <c r="R914">
        <f t="shared" si="58"/>
        <v>2.1099999999999994</v>
      </c>
      <c r="S914">
        <f t="shared" si="59"/>
        <v>7.6700000000000017</v>
      </c>
    </row>
    <row r="915" spans="1:19" x14ac:dyDescent="0.25">
      <c r="A915" t="s">
        <v>269</v>
      </c>
      <c r="B915">
        <v>2</v>
      </c>
      <c r="C915">
        <v>128.6</v>
      </c>
      <c r="D915" t="s">
        <v>297</v>
      </c>
      <c r="E915" t="s">
        <v>298</v>
      </c>
      <c r="F915" t="s">
        <v>298</v>
      </c>
      <c r="G915" t="s">
        <v>298</v>
      </c>
      <c r="H915" t="s">
        <v>299</v>
      </c>
      <c r="I915" t="s">
        <v>300</v>
      </c>
      <c r="J915" s="2">
        <v>-0.06</v>
      </c>
      <c r="K915">
        <v>70.096738756786806</v>
      </c>
      <c r="L915">
        <v>126.63</v>
      </c>
      <c r="M915">
        <v>125.25</v>
      </c>
      <c r="N915">
        <v>125.73</v>
      </c>
      <c r="O915">
        <v>120.13</v>
      </c>
      <c r="P915">
        <f t="shared" si="56"/>
        <v>1.9699999999999989</v>
      </c>
      <c r="Q915">
        <f t="shared" si="57"/>
        <v>3.3499999999999943</v>
      </c>
      <c r="R915">
        <f t="shared" si="58"/>
        <v>2.8699999999999903</v>
      </c>
      <c r="S915">
        <f t="shared" si="59"/>
        <v>8.4699999999999989</v>
      </c>
    </row>
    <row r="916" spans="1:19" x14ac:dyDescent="0.25">
      <c r="A916" t="s">
        <v>269</v>
      </c>
      <c r="B916">
        <v>3</v>
      </c>
      <c r="C916">
        <v>133.80000000000001</v>
      </c>
      <c r="D916" t="s">
        <v>297</v>
      </c>
      <c r="E916" t="s">
        <v>298</v>
      </c>
      <c r="F916" t="s">
        <v>298</v>
      </c>
      <c r="G916" t="s">
        <v>298</v>
      </c>
      <c r="H916" t="s">
        <v>299</v>
      </c>
      <c r="I916" t="s">
        <v>300</v>
      </c>
      <c r="J916" s="2">
        <v>-0.06</v>
      </c>
      <c r="K916">
        <v>64.994643784738358</v>
      </c>
      <c r="L916">
        <v>132.13999999999999</v>
      </c>
      <c r="M916">
        <v>130.65</v>
      </c>
      <c r="N916">
        <v>131.16999999999999</v>
      </c>
      <c r="O916">
        <v>125.23</v>
      </c>
      <c r="P916">
        <f t="shared" si="56"/>
        <v>1.660000000000025</v>
      </c>
      <c r="Q916">
        <f t="shared" si="57"/>
        <v>3.1500000000000057</v>
      </c>
      <c r="R916">
        <f t="shared" si="58"/>
        <v>2.6300000000000239</v>
      </c>
      <c r="S916">
        <f t="shared" si="59"/>
        <v>8.5700000000000074</v>
      </c>
    </row>
    <row r="917" spans="1:19" x14ac:dyDescent="0.25">
      <c r="A917" t="s">
        <v>269</v>
      </c>
      <c r="B917">
        <v>4</v>
      </c>
      <c r="C917">
        <v>128.6</v>
      </c>
      <c r="D917" t="s">
        <v>297</v>
      </c>
      <c r="E917" t="s">
        <v>298</v>
      </c>
      <c r="F917" t="s">
        <v>298</v>
      </c>
      <c r="G917" t="s">
        <v>298</v>
      </c>
      <c r="H917" t="s">
        <v>299</v>
      </c>
      <c r="I917" t="s">
        <v>300</v>
      </c>
      <c r="J917" s="2">
        <v>-0.06</v>
      </c>
      <c r="K917">
        <v>70.12186081892817</v>
      </c>
      <c r="L917">
        <v>126.61</v>
      </c>
      <c r="M917">
        <v>125.22</v>
      </c>
      <c r="N917">
        <v>125.71</v>
      </c>
      <c r="O917">
        <v>120.1</v>
      </c>
      <c r="P917">
        <f t="shared" si="56"/>
        <v>1.9899999999999949</v>
      </c>
      <c r="Q917">
        <f t="shared" si="57"/>
        <v>3.3799999999999955</v>
      </c>
      <c r="R917">
        <f t="shared" si="58"/>
        <v>2.8900000000000006</v>
      </c>
      <c r="S917">
        <f t="shared" si="59"/>
        <v>8.5</v>
      </c>
    </row>
    <row r="918" spans="1:19" x14ac:dyDescent="0.25">
      <c r="A918" t="s">
        <v>269</v>
      </c>
      <c r="B918">
        <v>5</v>
      </c>
      <c r="C918">
        <v>127</v>
      </c>
      <c r="D918" t="s">
        <v>297</v>
      </c>
      <c r="E918" t="s">
        <v>298</v>
      </c>
      <c r="F918" t="s">
        <v>298</v>
      </c>
      <c r="G918" t="s">
        <v>298</v>
      </c>
      <c r="H918" t="s">
        <v>299</v>
      </c>
      <c r="I918" t="s">
        <v>300</v>
      </c>
      <c r="J918" s="2">
        <v>-0.05</v>
      </c>
      <c r="K918">
        <v>69.781213757806157</v>
      </c>
      <c r="L918">
        <v>126.97</v>
      </c>
      <c r="M918">
        <v>125.58</v>
      </c>
      <c r="N918">
        <v>126.07</v>
      </c>
      <c r="O918">
        <v>120.44</v>
      </c>
      <c r="P918">
        <f t="shared" si="56"/>
        <v>3.0000000000001137E-2</v>
      </c>
      <c r="Q918">
        <f t="shared" si="57"/>
        <v>1.4200000000000017</v>
      </c>
      <c r="R918">
        <f t="shared" si="58"/>
        <v>0.93000000000000682</v>
      </c>
      <c r="S918">
        <f t="shared" si="59"/>
        <v>6.5600000000000023</v>
      </c>
    </row>
    <row r="919" spans="1:19" x14ac:dyDescent="0.25">
      <c r="A919" t="s">
        <v>269</v>
      </c>
      <c r="B919">
        <v>6</v>
      </c>
      <c r="C919">
        <v>135.80000000000001</v>
      </c>
      <c r="D919" t="s">
        <v>297</v>
      </c>
      <c r="E919" t="s">
        <v>298</v>
      </c>
      <c r="F919" t="s">
        <v>298</v>
      </c>
      <c r="G919" t="s">
        <v>298</v>
      </c>
      <c r="H919" t="s">
        <v>299</v>
      </c>
      <c r="I919" t="s">
        <v>300</v>
      </c>
      <c r="J919" s="2">
        <v>0.03</v>
      </c>
      <c r="K919">
        <v>63.491877333981598</v>
      </c>
      <c r="L919">
        <v>133.76</v>
      </c>
      <c r="M919">
        <v>132.24</v>
      </c>
      <c r="N919">
        <v>132.78</v>
      </c>
      <c r="O919">
        <v>126.73</v>
      </c>
      <c r="P919">
        <f t="shared" si="56"/>
        <v>2.0400000000000205</v>
      </c>
      <c r="Q919">
        <f t="shared" si="57"/>
        <v>3.5600000000000023</v>
      </c>
      <c r="R919">
        <f t="shared" si="58"/>
        <v>3.0200000000000102</v>
      </c>
      <c r="S919">
        <f t="shared" si="59"/>
        <v>9.0700000000000074</v>
      </c>
    </row>
    <row r="920" spans="1:19" x14ac:dyDescent="0.25">
      <c r="A920" t="s">
        <v>269</v>
      </c>
      <c r="B920">
        <v>7</v>
      </c>
      <c r="C920">
        <v>190.1</v>
      </c>
      <c r="D920" t="s">
        <v>297</v>
      </c>
      <c r="E920" t="s">
        <v>302</v>
      </c>
      <c r="F920" t="s">
        <v>298</v>
      </c>
      <c r="G920" t="s">
        <v>298</v>
      </c>
      <c r="H920" t="s">
        <v>299</v>
      </c>
      <c r="I920" t="s">
        <v>298</v>
      </c>
      <c r="J920" s="2">
        <v>0.22</v>
      </c>
      <c r="K920">
        <v>8.673371453058289</v>
      </c>
      <c r="L920">
        <v>192.9</v>
      </c>
      <c r="M920">
        <v>190.25</v>
      </c>
      <c r="N920">
        <v>191.23</v>
      </c>
      <c r="O920">
        <v>181.55</v>
      </c>
      <c r="P920">
        <f t="shared" si="56"/>
        <v>2.8000000000000114</v>
      </c>
      <c r="Q920">
        <f t="shared" si="57"/>
        <v>0.15000000000000568</v>
      </c>
      <c r="R920">
        <f t="shared" si="58"/>
        <v>1.1299999999999955</v>
      </c>
      <c r="S920">
        <f t="shared" si="59"/>
        <v>8.5499999999999829</v>
      </c>
    </row>
    <row r="921" spans="1:19" x14ac:dyDescent="0.25">
      <c r="A921" t="s">
        <v>269</v>
      </c>
      <c r="B921">
        <v>8</v>
      </c>
      <c r="C921">
        <v>37.200000000000003</v>
      </c>
      <c r="D921" t="s">
        <v>301</v>
      </c>
      <c r="E921" t="s">
        <v>302</v>
      </c>
      <c r="F921" t="s">
        <v>298</v>
      </c>
      <c r="G921" t="s">
        <v>298</v>
      </c>
      <c r="H921" t="s">
        <v>304</v>
      </c>
      <c r="I921" t="s">
        <v>298</v>
      </c>
      <c r="J921" s="2">
        <v>0.06</v>
      </c>
      <c r="K921">
        <v>148.384594085299</v>
      </c>
      <c r="L921">
        <v>42.17</v>
      </c>
      <c r="M921">
        <v>42.39</v>
      </c>
      <c r="N921">
        <v>42.25</v>
      </c>
      <c r="O921">
        <v>41.84</v>
      </c>
      <c r="P921">
        <f t="shared" si="56"/>
        <v>4.9699999999999989</v>
      </c>
      <c r="Q921">
        <f t="shared" si="57"/>
        <v>5.1899999999999977</v>
      </c>
      <c r="R921">
        <f t="shared" si="58"/>
        <v>5.0499999999999972</v>
      </c>
      <c r="S921">
        <f t="shared" si="59"/>
        <v>4.6400000000000006</v>
      </c>
    </row>
    <row r="922" spans="1:19" x14ac:dyDescent="0.25">
      <c r="A922" t="s">
        <v>269</v>
      </c>
      <c r="B922">
        <v>9</v>
      </c>
      <c r="C922">
        <v>33.700000000000003</v>
      </c>
      <c r="D922" t="s">
        <v>301</v>
      </c>
      <c r="E922" t="s">
        <v>298</v>
      </c>
      <c r="F922" t="s">
        <v>298</v>
      </c>
      <c r="G922" t="s">
        <v>298</v>
      </c>
      <c r="H922" t="s">
        <v>299</v>
      </c>
      <c r="I922" t="s">
        <v>298</v>
      </c>
      <c r="J922" s="2">
        <v>0.06</v>
      </c>
      <c r="K922">
        <v>160.01891289730659</v>
      </c>
      <c r="L922">
        <v>29.62</v>
      </c>
      <c r="M922">
        <v>30.08</v>
      </c>
      <c r="N922">
        <v>29.85</v>
      </c>
      <c r="O922">
        <v>30.2</v>
      </c>
      <c r="P922">
        <f t="shared" si="56"/>
        <v>4.0800000000000018</v>
      </c>
      <c r="Q922">
        <f t="shared" si="57"/>
        <v>3.6200000000000045</v>
      </c>
      <c r="R922">
        <f t="shared" si="58"/>
        <v>3.8500000000000014</v>
      </c>
      <c r="S922">
        <f t="shared" si="59"/>
        <v>3.5000000000000036</v>
      </c>
    </row>
    <row r="923" spans="1:19" x14ac:dyDescent="0.25">
      <c r="A923" t="s">
        <v>269</v>
      </c>
      <c r="B923">
        <v>10</v>
      </c>
      <c r="C923">
        <v>174.3</v>
      </c>
      <c r="D923" t="s">
        <v>297</v>
      </c>
      <c r="E923" t="s">
        <v>298</v>
      </c>
      <c r="F923" t="s">
        <v>298</v>
      </c>
      <c r="G923" t="s">
        <v>298</v>
      </c>
      <c r="H923" t="s">
        <v>299</v>
      </c>
      <c r="I923" t="s">
        <v>298</v>
      </c>
      <c r="J923" s="2">
        <v>0.31</v>
      </c>
      <c r="K923">
        <v>31.286529196294691</v>
      </c>
      <c r="L923">
        <v>168.51</v>
      </c>
      <c r="M923">
        <v>166.32</v>
      </c>
      <c r="N923">
        <v>167.12</v>
      </c>
      <c r="O923">
        <v>158.94</v>
      </c>
      <c r="P923">
        <f t="shared" si="56"/>
        <v>5.7900000000000205</v>
      </c>
      <c r="Q923">
        <f t="shared" si="57"/>
        <v>7.9800000000000182</v>
      </c>
      <c r="R923">
        <f t="shared" si="58"/>
        <v>7.1800000000000068</v>
      </c>
      <c r="S923">
        <f t="shared" si="59"/>
        <v>15.360000000000014</v>
      </c>
    </row>
    <row r="924" spans="1:19" x14ac:dyDescent="0.25">
      <c r="A924" t="s">
        <v>269</v>
      </c>
      <c r="B924">
        <v>11</v>
      </c>
      <c r="C924">
        <v>72.900000000000006</v>
      </c>
      <c r="D924" t="s">
        <v>301</v>
      </c>
      <c r="E924" t="s">
        <v>298</v>
      </c>
      <c r="F924" t="s">
        <v>298</v>
      </c>
      <c r="G924" t="s">
        <v>298</v>
      </c>
      <c r="H924" t="s">
        <v>299</v>
      </c>
      <c r="I924" t="s">
        <v>298</v>
      </c>
      <c r="J924" s="2">
        <v>0.1</v>
      </c>
      <c r="K924">
        <v>119.4468154166768</v>
      </c>
      <c r="L924">
        <v>73.39</v>
      </c>
      <c r="M924">
        <v>73.02</v>
      </c>
      <c r="N924">
        <v>73.11</v>
      </c>
      <c r="O924">
        <v>70.77</v>
      </c>
      <c r="P924">
        <f t="shared" si="56"/>
        <v>0.48999999999999488</v>
      </c>
      <c r="Q924">
        <f t="shared" si="57"/>
        <v>0.11999999999999034</v>
      </c>
      <c r="R924">
        <f t="shared" si="58"/>
        <v>0.20999999999999375</v>
      </c>
      <c r="S924">
        <f t="shared" si="59"/>
        <v>2.1300000000000097</v>
      </c>
    </row>
    <row r="925" spans="1:19" x14ac:dyDescent="0.25">
      <c r="A925" t="s">
        <v>272</v>
      </c>
      <c r="B925">
        <v>1</v>
      </c>
      <c r="C925">
        <v>118</v>
      </c>
      <c r="D925" t="s">
        <v>297</v>
      </c>
      <c r="E925" t="s">
        <v>298</v>
      </c>
      <c r="F925" t="s">
        <v>298</v>
      </c>
      <c r="G925" t="s">
        <v>298</v>
      </c>
      <c r="H925" t="s">
        <v>299</v>
      </c>
      <c r="I925" t="s">
        <v>300</v>
      </c>
      <c r="J925" s="2">
        <v>-0.04</v>
      </c>
      <c r="K925">
        <v>89.623099729607873</v>
      </c>
      <c r="L925">
        <v>105.57</v>
      </c>
      <c r="M925">
        <v>104.58</v>
      </c>
      <c r="N925">
        <v>104.91</v>
      </c>
      <c r="O925">
        <v>100.6</v>
      </c>
      <c r="P925">
        <f t="shared" si="56"/>
        <v>12.430000000000007</v>
      </c>
      <c r="Q925">
        <f t="shared" si="57"/>
        <v>13.420000000000002</v>
      </c>
      <c r="R925">
        <f t="shared" si="58"/>
        <v>13.090000000000003</v>
      </c>
      <c r="S925">
        <f t="shared" si="59"/>
        <v>17.400000000000006</v>
      </c>
    </row>
    <row r="926" spans="1:19" x14ac:dyDescent="0.25">
      <c r="A926" t="s">
        <v>272</v>
      </c>
      <c r="B926">
        <v>2</v>
      </c>
      <c r="C926">
        <v>145.80000000000001</v>
      </c>
      <c r="D926" t="s">
        <v>297</v>
      </c>
      <c r="E926" t="s">
        <v>298</v>
      </c>
      <c r="F926" t="s">
        <v>298</v>
      </c>
      <c r="G926" t="s">
        <v>298</v>
      </c>
      <c r="H926" t="s">
        <v>299</v>
      </c>
      <c r="I926" t="s">
        <v>300</v>
      </c>
      <c r="J926" s="2">
        <v>0.05</v>
      </c>
      <c r="K926">
        <v>58.700763095171659</v>
      </c>
      <c r="L926">
        <v>138.93</v>
      </c>
      <c r="M926">
        <v>137.31</v>
      </c>
      <c r="N926">
        <v>137.88999999999999</v>
      </c>
      <c r="O926">
        <v>131.52000000000001</v>
      </c>
      <c r="P926">
        <f t="shared" si="56"/>
        <v>6.8700000000000045</v>
      </c>
      <c r="Q926">
        <f t="shared" si="57"/>
        <v>8.4900000000000091</v>
      </c>
      <c r="R926">
        <f t="shared" si="58"/>
        <v>7.910000000000025</v>
      </c>
      <c r="S926">
        <f t="shared" si="59"/>
        <v>14.280000000000001</v>
      </c>
    </row>
    <row r="927" spans="1:19" x14ac:dyDescent="0.25">
      <c r="A927" t="s">
        <v>272</v>
      </c>
      <c r="B927">
        <v>3</v>
      </c>
      <c r="C927">
        <v>129.1</v>
      </c>
      <c r="D927" t="s">
        <v>297</v>
      </c>
      <c r="E927" t="s">
        <v>298</v>
      </c>
      <c r="F927" t="s">
        <v>298</v>
      </c>
      <c r="G927" t="s">
        <v>298</v>
      </c>
      <c r="H927" t="s">
        <v>299</v>
      </c>
      <c r="I927" t="s">
        <v>300</v>
      </c>
      <c r="J927" s="2">
        <v>0.02</v>
      </c>
      <c r="K927">
        <v>64.195669413377829</v>
      </c>
      <c r="L927">
        <v>133</v>
      </c>
      <c r="M927">
        <v>131.49</v>
      </c>
      <c r="N927">
        <v>132.03</v>
      </c>
      <c r="O927">
        <v>126.03</v>
      </c>
      <c r="P927">
        <f t="shared" si="56"/>
        <v>3.9000000000000057</v>
      </c>
      <c r="Q927">
        <f t="shared" si="57"/>
        <v>2.3900000000000148</v>
      </c>
      <c r="R927">
        <f t="shared" si="58"/>
        <v>2.9300000000000068</v>
      </c>
      <c r="S927">
        <f t="shared" si="59"/>
        <v>3.0699999999999932</v>
      </c>
    </row>
    <row r="928" spans="1:19" x14ac:dyDescent="0.25">
      <c r="A928" t="s">
        <v>272</v>
      </c>
      <c r="B928">
        <v>4</v>
      </c>
      <c r="C928">
        <v>125.2</v>
      </c>
      <c r="D928" t="s">
        <v>297</v>
      </c>
      <c r="E928" t="s">
        <v>298</v>
      </c>
      <c r="F928" t="s">
        <v>298</v>
      </c>
      <c r="G928" t="s">
        <v>298</v>
      </c>
      <c r="H928" t="s">
        <v>299</v>
      </c>
      <c r="I928" t="s">
        <v>300</v>
      </c>
      <c r="J928" s="2">
        <v>-0.05</v>
      </c>
      <c r="K928">
        <v>73.398083555511704</v>
      </c>
      <c r="L928">
        <v>123.07</v>
      </c>
      <c r="M928">
        <v>121.75</v>
      </c>
      <c r="N928">
        <v>122.21</v>
      </c>
      <c r="O928">
        <v>116.82</v>
      </c>
      <c r="P928">
        <f t="shared" si="56"/>
        <v>2.1300000000000097</v>
      </c>
      <c r="Q928">
        <f t="shared" si="57"/>
        <v>3.4500000000000028</v>
      </c>
      <c r="R928">
        <f t="shared" si="58"/>
        <v>2.9900000000000091</v>
      </c>
      <c r="S928">
        <f t="shared" si="59"/>
        <v>8.3800000000000097</v>
      </c>
    </row>
    <row r="929" spans="1:19" x14ac:dyDescent="0.25">
      <c r="A929" t="s">
        <v>272</v>
      </c>
      <c r="B929">
        <v>5</v>
      </c>
      <c r="C929">
        <v>118.3</v>
      </c>
      <c r="D929" t="s">
        <v>297</v>
      </c>
      <c r="E929" t="s">
        <v>298</v>
      </c>
      <c r="F929" t="s">
        <v>298</v>
      </c>
      <c r="G929" t="s">
        <v>298</v>
      </c>
      <c r="H929" t="s">
        <v>299</v>
      </c>
      <c r="I929" t="s">
        <v>300</v>
      </c>
      <c r="J929" s="2">
        <v>-0.06</v>
      </c>
      <c r="K929">
        <v>76.675071934342142</v>
      </c>
      <c r="L929">
        <v>119.54</v>
      </c>
      <c r="M929">
        <v>118.28</v>
      </c>
      <c r="N929">
        <v>118.72</v>
      </c>
      <c r="O929">
        <v>113.55</v>
      </c>
      <c r="P929">
        <f t="shared" si="56"/>
        <v>1.2400000000000091</v>
      </c>
      <c r="Q929">
        <f t="shared" si="57"/>
        <v>1.9999999999996021E-2</v>
      </c>
      <c r="R929">
        <f t="shared" si="58"/>
        <v>0.42000000000000171</v>
      </c>
      <c r="S929">
        <f t="shared" si="59"/>
        <v>4.75</v>
      </c>
    </row>
    <row r="930" spans="1:19" x14ac:dyDescent="0.25">
      <c r="A930" t="s">
        <v>272</v>
      </c>
      <c r="B930">
        <v>6</v>
      </c>
      <c r="C930">
        <v>125.6</v>
      </c>
      <c r="D930" t="s">
        <v>297</v>
      </c>
      <c r="E930" t="s">
        <v>298</v>
      </c>
      <c r="F930" t="s">
        <v>298</v>
      </c>
      <c r="G930" t="s">
        <v>298</v>
      </c>
      <c r="H930" t="s">
        <v>299</v>
      </c>
      <c r="I930" t="s">
        <v>300</v>
      </c>
      <c r="J930" s="2">
        <v>-0.06</v>
      </c>
      <c r="K930">
        <v>70.19365635282594</v>
      </c>
      <c r="L930">
        <v>126.53</v>
      </c>
      <c r="M930">
        <v>125.14</v>
      </c>
      <c r="N930">
        <v>125.63</v>
      </c>
      <c r="O930">
        <v>120.03</v>
      </c>
      <c r="P930">
        <f t="shared" si="56"/>
        <v>0.93000000000000682</v>
      </c>
      <c r="Q930">
        <f t="shared" si="57"/>
        <v>0.45999999999999375</v>
      </c>
      <c r="R930">
        <f t="shared" si="58"/>
        <v>3.0000000000001137E-2</v>
      </c>
      <c r="S930">
        <f t="shared" si="59"/>
        <v>5.5699999999999932</v>
      </c>
    </row>
    <row r="931" spans="1:19" x14ac:dyDescent="0.25">
      <c r="A931" t="s">
        <v>272</v>
      </c>
      <c r="B931">
        <v>7</v>
      </c>
      <c r="C931">
        <v>175.1</v>
      </c>
      <c r="D931" t="s">
        <v>297</v>
      </c>
      <c r="E931" t="s">
        <v>298</v>
      </c>
      <c r="F931" t="s">
        <v>298</v>
      </c>
      <c r="G931" t="s">
        <v>298</v>
      </c>
      <c r="H931" t="s">
        <v>299</v>
      </c>
      <c r="I931" t="s">
        <v>298</v>
      </c>
      <c r="J931" s="2">
        <v>0.26</v>
      </c>
      <c r="K931">
        <v>22.778097804486439</v>
      </c>
      <c r="L931">
        <v>177.68</v>
      </c>
      <c r="M931">
        <v>175.32</v>
      </c>
      <c r="N931">
        <v>176.19</v>
      </c>
      <c r="O931">
        <v>167.44</v>
      </c>
      <c r="P931">
        <f t="shared" si="56"/>
        <v>2.5800000000000125</v>
      </c>
      <c r="Q931">
        <f t="shared" si="57"/>
        <v>0.21999999999999886</v>
      </c>
      <c r="R931">
        <f t="shared" si="58"/>
        <v>1.0900000000000034</v>
      </c>
      <c r="S931">
        <f t="shared" si="59"/>
        <v>7.6599999999999966</v>
      </c>
    </row>
    <row r="932" spans="1:19" x14ac:dyDescent="0.25">
      <c r="A932" t="s">
        <v>272</v>
      </c>
      <c r="B932">
        <v>8</v>
      </c>
      <c r="C932">
        <v>79.3</v>
      </c>
      <c r="D932" t="s">
        <v>301</v>
      </c>
      <c r="E932" t="s">
        <v>298</v>
      </c>
      <c r="F932" t="s">
        <v>298</v>
      </c>
      <c r="G932" t="s">
        <v>298</v>
      </c>
      <c r="H932" t="s">
        <v>305</v>
      </c>
      <c r="I932" t="s">
        <v>298</v>
      </c>
      <c r="J932" s="2">
        <v>0.17</v>
      </c>
      <c r="K932">
        <v>116.63819955986629</v>
      </c>
      <c r="L932">
        <v>76.42</v>
      </c>
      <c r="M932">
        <v>75.989999999999995</v>
      </c>
      <c r="N932">
        <v>76.11</v>
      </c>
      <c r="O932">
        <v>73.58</v>
      </c>
      <c r="P932">
        <f t="shared" si="56"/>
        <v>2.8799999999999955</v>
      </c>
      <c r="Q932">
        <f t="shared" si="57"/>
        <v>3.3100000000000023</v>
      </c>
      <c r="R932">
        <f t="shared" si="58"/>
        <v>3.1899999999999977</v>
      </c>
      <c r="S932">
        <f t="shared" si="59"/>
        <v>5.7199999999999989</v>
      </c>
    </row>
    <row r="933" spans="1:19" x14ac:dyDescent="0.25">
      <c r="A933" t="s">
        <v>272</v>
      </c>
      <c r="B933">
        <v>9</v>
      </c>
      <c r="C933">
        <v>32.9</v>
      </c>
      <c r="D933" t="s">
        <v>301</v>
      </c>
      <c r="E933" t="s">
        <v>298</v>
      </c>
      <c r="F933" t="s">
        <v>298</v>
      </c>
      <c r="G933" t="s">
        <v>298</v>
      </c>
      <c r="H933" t="s">
        <v>299</v>
      </c>
      <c r="I933" t="s">
        <v>298</v>
      </c>
      <c r="J933" s="2">
        <v>0</v>
      </c>
      <c r="K933">
        <v>152.323541622427</v>
      </c>
      <c r="L933">
        <v>37.92</v>
      </c>
      <c r="M933">
        <v>38.22</v>
      </c>
      <c r="N933">
        <v>38.049999999999997</v>
      </c>
      <c r="O933">
        <v>37.9</v>
      </c>
      <c r="P933">
        <f t="shared" si="56"/>
        <v>5.0200000000000031</v>
      </c>
      <c r="Q933">
        <f t="shared" si="57"/>
        <v>5.32</v>
      </c>
      <c r="R933">
        <f t="shared" si="58"/>
        <v>5.1499999999999986</v>
      </c>
      <c r="S933">
        <f t="shared" si="59"/>
        <v>5</v>
      </c>
    </row>
    <row r="934" spans="1:19" x14ac:dyDescent="0.25">
      <c r="A934" t="s">
        <v>272</v>
      </c>
      <c r="B934">
        <v>10</v>
      </c>
      <c r="C934">
        <v>45.6</v>
      </c>
      <c r="D934" t="s">
        <v>301</v>
      </c>
      <c r="E934" t="s">
        <v>298</v>
      </c>
      <c r="F934" t="s">
        <v>298</v>
      </c>
      <c r="G934" t="s">
        <v>298</v>
      </c>
      <c r="H934" t="s">
        <v>299</v>
      </c>
      <c r="I934" t="s">
        <v>298</v>
      </c>
      <c r="J934" s="2">
        <v>0</v>
      </c>
      <c r="K934">
        <v>145.48170333136551</v>
      </c>
      <c r="L934">
        <v>45.3</v>
      </c>
      <c r="M934">
        <v>45.47</v>
      </c>
      <c r="N934">
        <v>45.35</v>
      </c>
      <c r="O934">
        <v>44.74</v>
      </c>
      <c r="P934">
        <f t="shared" si="56"/>
        <v>0.30000000000000426</v>
      </c>
      <c r="Q934">
        <f t="shared" si="57"/>
        <v>0.13000000000000256</v>
      </c>
      <c r="R934">
        <f t="shared" si="58"/>
        <v>0.25</v>
      </c>
      <c r="S934">
        <f t="shared" si="59"/>
        <v>0.85999999999999943</v>
      </c>
    </row>
    <row r="935" spans="1:19" x14ac:dyDescent="0.25">
      <c r="A935" t="s">
        <v>272</v>
      </c>
      <c r="B935">
        <v>11</v>
      </c>
      <c r="C935">
        <v>30.1</v>
      </c>
      <c r="D935" t="s">
        <v>301</v>
      </c>
      <c r="E935" t="s">
        <v>298</v>
      </c>
      <c r="F935" t="s">
        <v>298</v>
      </c>
      <c r="G935" t="s">
        <v>298</v>
      </c>
      <c r="H935" t="s">
        <v>299</v>
      </c>
      <c r="I935" t="s">
        <v>298</v>
      </c>
      <c r="J935" s="2">
        <v>-0.02</v>
      </c>
      <c r="K935">
        <v>155.03984346165259</v>
      </c>
      <c r="L935">
        <v>34.99</v>
      </c>
      <c r="M935">
        <v>35.35</v>
      </c>
      <c r="N935">
        <v>35.159999999999997</v>
      </c>
      <c r="O935">
        <v>35.18</v>
      </c>
      <c r="P935">
        <f t="shared" si="56"/>
        <v>4.8900000000000006</v>
      </c>
      <c r="Q935">
        <f t="shared" si="57"/>
        <v>5.25</v>
      </c>
      <c r="R935">
        <f t="shared" si="58"/>
        <v>5.0599999999999952</v>
      </c>
      <c r="S935">
        <f t="shared" si="59"/>
        <v>5.0799999999999983</v>
      </c>
    </row>
    <row r="936" spans="1:19" x14ac:dyDescent="0.25">
      <c r="A936" t="s">
        <v>276</v>
      </c>
      <c r="B936">
        <v>1</v>
      </c>
      <c r="C936">
        <v>47.9</v>
      </c>
      <c r="D936" t="s">
        <v>301</v>
      </c>
      <c r="E936" t="s">
        <v>298</v>
      </c>
      <c r="F936" t="s">
        <v>302</v>
      </c>
      <c r="G936" t="s">
        <v>298</v>
      </c>
      <c r="H936" t="s">
        <v>299</v>
      </c>
      <c r="I936" t="s">
        <v>298</v>
      </c>
      <c r="J936" s="2">
        <v>0.03</v>
      </c>
      <c r="K936">
        <v>140.5228523075223</v>
      </c>
      <c r="L936">
        <v>50.65</v>
      </c>
      <c r="M936">
        <v>50.71</v>
      </c>
      <c r="N936">
        <v>50.64</v>
      </c>
      <c r="O936">
        <v>49.7</v>
      </c>
      <c r="P936">
        <f t="shared" si="56"/>
        <v>2.75</v>
      </c>
      <c r="Q936">
        <f t="shared" si="57"/>
        <v>2.8100000000000023</v>
      </c>
      <c r="R936">
        <f t="shared" si="58"/>
        <v>2.740000000000002</v>
      </c>
      <c r="S936">
        <f t="shared" si="59"/>
        <v>1.8000000000000043</v>
      </c>
    </row>
    <row r="937" spans="1:19" x14ac:dyDescent="0.25">
      <c r="A937" t="s">
        <v>276</v>
      </c>
      <c r="B937">
        <v>2</v>
      </c>
      <c r="C937">
        <v>43.8</v>
      </c>
      <c r="D937" t="s">
        <v>301</v>
      </c>
      <c r="E937" t="s">
        <v>298</v>
      </c>
      <c r="F937" t="s">
        <v>298</v>
      </c>
      <c r="G937" t="s">
        <v>298</v>
      </c>
      <c r="H937" t="s">
        <v>299</v>
      </c>
      <c r="I937" t="s">
        <v>298</v>
      </c>
      <c r="J937" s="2">
        <v>0.01</v>
      </c>
      <c r="K937">
        <v>147.44329268216339</v>
      </c>
      <c r="L937">
        <v>43.19</v>
      </c>
      <c r="M937">
        <v>43.39</v>
      </c>
      <c r="N937">
        <v>43.26</v>
      </c>
      <c r="O937">
        <v>42.78</v>
      </c>
      <c r="P937">
        <f t="shared" si="56"/>
        <v>0.60999999999999943</v>
      </c>
      <c r="Q937">
        <f t="shared" si="57"/>
        <v>0.40999999999999659</v>
      </c>
      <c r="R937">
        <f t="shared" si="58"/>
        <v>0.53999999999999915</v>
      </c>
      <c r="S937">
        <f t="shared" si="59"/>
        <v>1.019999999999996</v>
      </c>
    </row>
    <row r="938" spans="1:19" x14ac:dyDescent="0.25">
      <c r="A938" t="s">
        <v>276</v>
      </c>
      <c r="B938">
        <v>3</v>
      </c>
      <c r="C938">
        <v>24.1</v>
      </c>
      <c r="D938" t="s">
        <v>301</v>
      </c>
      <c r="E938" t="s">
        <v>298</v>
      </c>
      <c r="F938" t="s">
        <v>298</v>
      </c>
      <c r="G938" t="s">
        <v>298</v>
      </c>
      <c r="H938" t="s">
        <v>299</v>
      </c>
      <c r="I938" t="s">
        <v>298</v>
      </c>
      <c r="J938" s="2">
        <v>-0.05</v>
      </c>
      <c r="K938">
        <v>163.95981665200921</v>
      </c>
      <c r="L938">
        <v>25.37</v>
      </c>
      <c r="M938">
        <v>25.91</v>
      </c>
      <c r="N938">
        <v>25.65</v>
      </c>
      <c r="O938">
        <v>26.26</v>
      </c>
      <c r="P938">
        <f t="shared" si="56"/>
        <v>1.2699999999999996</v>
      </c>
      <c r="Q938">
        <f t="shared" si="57"/>
        <v>1.8099999999999987</v>
      </c>
      <c r="R938">
        <f t="shared" si="58"/>
        <v>1.5499999999999972</v>
      </c>
      <c r="S938">
        <f t="shared" si="59"/>
        <v>2.16</v>
      </c>
    </row>
    <row r="939" spans="1:19" x14ac:dyDescent="0.25">
      <c r="A939" t="s">
        <v>276</v>
      </c>
      <c r="B939">
        <v>4</v>
      </c>
      <c r="C939">
        <v>24.1</v>
      </c>
      <c r="D939" t="s">
        <v>301</v>
      </c>
      <c r="E939" t="s">
        <v>298</v>
      </c>
      <c r="F939" t="s">
        <v>298</v>
      </c>
      <c r="G939" t="s">
        <v>298</v>
      </c>
      <c r="H939" t="s">
        <v>299</v>
      </c>
      <c r="I939" t="s">
        <v>298</v>
      </c>
      <c r="J939" s="2">
        <v>-0.05</v>
      </c>
      <c r="K939">
        <v>160.5122792425004</v>
      </c>
      <c r="L939">
        <v>29.09</v>
      </c>
      <c r="M939">
        <v>29.56</v>
      </c>
      <c r="N939">
        <v>29.32</v>
      </c>
      <c r="O939">
        <v>29.71</v>
      </c>
      <c r="P939">
        <f t="shared" si="56"/>
        <v>4.9899999999999984</v>
      </c>
      <c r="Q939">
        <f t="shared" si="57"/>
        <v>5.4599999999999973</v>
      </c>
      <c r="R939">
        <f t="shared" si="58"/>
        <v>5.2199999999999989</v>
      </c>
      <c r="S939">
        <f t="shared" si="59"/>
        <v>5.6099999999999994</v>
      </c>
    </row>
    <row r="940" spans="1:19" x14ac:dyDescent="0.25">
      <c r="A940" t="s">
        <v>276</v>
      </c>
      <c r="B940">
        <v>5</v>
      </c>
      <c r="C940">
        <v>47.6</v>
      </c>
      <c r="D940" t="s">
        <v>301</v>
      </c>
      <c r="E940" t="s">
        <v>298</v>
      </c>
      <c r="F940" t="s">
        <v>298</v>
      </c>
      <c r="G940" t="s">
        <v>298</v>
      </c>
      <c r="H940" t="s">
        <v>304</v>
      </c>
      <c r="I940" t="s">
        <v>298</v>
      </c>
      <c r="J940" s="2">
        <v>0.1</v>
      </c>
      <c r="K940">
        <v>142.62544607093051</v>
      </c>
      <c r="L940">
        <v>48.39</v>
      </c>
      <c r="M940">
        <v>48.49</v>
      </c>
      <c r="N940">
        <v>48.39</v>
      </c>
      <c r="O940">
        <v>47.6</v>
      </c>
      <c r="P940">
        <f t="shared" si="56"/>
        <v>0.78999999999999915</v>
      </c>
      <c r="Q940">
        <f t="shared" si="57"/>
        <v>0.89000000000000057</v>
      </c>
      <c r="R940">
        <f t="shared" si="58"/>
        <v>0.78999999999999915</v>
      </c>
      <c r="S940">
        <f t="shared" si="59"/>
        <v>0</v>
      </c>
    </row>
    <row r="941" spans="1:19" x14ac:dyDescent="0.25">
      <c r="A941" t="s">
        <v>276</v>
      </c>
      <c r="B941">
        <v>6</v>
      </c>
      <c r="C941">
        <v>121.5</v>
      </c>
      <c r="D941" t="s">
        <v>303</v>
      </c>
      <c r="E941" t="s">
        <v>298</v>
      </c>
      <c r="F941" t="s">
        <v>298</v>
      </c>
      <c r="G941" t="s">
        <v>298</v>
      </c>
      <c r="H941" t="s">
        <v>299</v>
      </c>
      <c r="I941" t="s">
        <v>298</v>
      </c>
      <c r="J941" s="2">
        <v>0.08</v>
      </c>
      <c r="K941">
        <v>82.645278126451529</v>
      </c>
      <c r="L941">
        <v>113.1</v>
      </c>
      <c r="M941">
        <v>111.97</v>
      </c>
      <c r="N941">
        <v>112.35</v>
      </c>
      <c r="O941">
        <v>107.58</v>
      </c>
      <c r="P941">
        <f t="shared" si="56"/>
        <v>8.4000000000000057</v>
      </c>
      <c r="Q941">
        <f t="shared" si="57"/>
        <v>9.5300000000000011</v>
      </c>
      <c r="R941">
        <f t="shared" si="58"/>
        <v>9.1500000000000057</v>
      </c>
      <c r="S941">
        <f t="shared" si="59"/>
        <v>13.920000000000002</v>
      </c>
    </row>
    <row r="942" spans="1:19" x14ac:dyDescent="0.25">
      <c r="A942" t="s">
        <v>276</v>
      </c>
      <c r="B942">
        <v>7</v>
      </c>
      <c r="C942">
        <v>7.6</v>
      </c>
      <c r="D942" t="s">
        <v>301</v>
      </c>
      <c r="E942" t="s">
        <v>298</v>
      </c>
      <c r="F942" t="s">
        <v>298</v>
      </c>
      <c r="G942" t="s">
        <v>298</v>
      </c>
      <c r="H942" t="s">
        <v>299</v>
      </c>
      <c r="I942" t="s">
        <v>298</v>
      </c>
      <c r="J942" s="2">
        <v>-0.06</v>
      </c>
      <c r="K942">
        <v>182.40373827596241</v>
      </c>
      <c r="L942">
        <v>5.47</v>
      </c>
      <c r="M942">
        <v>6.39</v>
      </c>
      <c r="N942">
        <v>5.98</v>
      </c>
      <c r="O942">
        <v>7.82</v>
      </c>
      <c r="P942">
        <f t="shared" si="56"/>
        <v>2.13</v>
      </c>
      <c r="Q942">
        <f t="shared" si="57"/>
        <v>1.21</v>
      </c>
      <c r="R942">
        <f t="shared" si="58"/>
        <v>1.6199999999999992</v>
      </c>
      <c r="S942">
        <f t="shared" si="59"/>
        <v>0.22000000000000064</v>
      </c>
    </row>
    <row r="943" spans="1:19" x14ac:dyDescent="0.25">
      <c r="A943" t="s">
        <v>276</v>
      </c>
      <c r="B943">
        <v>8</v>
      </c>
      <c r="C943">
        <v>8.1999999999999993</v>
      </c>
      <c r="D943" t="s">
        <v>301</v>
      </c>
      <c r="E943" t="s">
        <v>298</v>
      </c>
      <c r="F943" t="s">
        <v>298</v>
      </c>
      <c r="G943" t="s">
        <v>298</v>
      </c>
      <c r="H943" t="s">
        <v>299</v>
      </c>
      <c r="I943" t="s">
        <v>298</v>
      </c>
      <c r="J943" s="2">
        <v>-0.06</v>
      </c>
      <c r="K943">
        <v>180.17334007889531</v>
      </c>
      <c r="L943">
        <v>7.88</v>
      </c>
      <c r="M943">
        <v>8.75</v>
      </c>
      <c r="N943">
        <v>8.36</v>
      </c>
      <c r="O943">
        <v>10.050000000000001</v>
      </c>
      <c r="P943">
        <f t="shared" si="56"/>
        <v>0.3199999999999994</v>
      </c>
      <c r="Q943">
        <f t="shared" si="57"/>
        <v>0.55000000000000071</v>
      </c>
      <c r="R943">
        <f t="shared" si="58"/>
        <v>0.16000000000000014</v>
      </c>
      <c r="S943">
        <f t="shared" si="59"/>
        <v>1.8500000000000014</v>
      </c>
    </row>
    <row r="944" spans="1:19" x14ac:dyDescent="0.25">
      <c r="A944" t="s">
        <v>279</v>
      </c>
      <c r="B944">
        <v>1</v>
      </c>
      <c r="C944">
        <v>44.8</v>
      </c>
      <c r="D944" t="s">
        <v>301</v>
      </c>
      <c r="E944" t="s">
        <v>298</v>
      </c>
      <c r="F944" t="s">
        <v>298</v>
      </c>
      <c r="G944" t="s">
        <v>298</v>
      </c>
      <c r="H944" t="s">
        <v>299</v>
      </c>
      <c r="I944" t="s">
        <v>298</v>
      </c>
      <c r="J944" s="2">
        <v>0</v>
      </c>
      <c r="K944">
        <v>144.59190852160171</v>
      </c>
      <c r="L944">
        <v>46.26</v>
      </c>
      <c r="M944">
        <v>46.41</v>
      </c>
      <c r="N944">
        <v>46.3</v>
      </c>
      <c r="O944">
        <v>45.63</v>
      </c>
      <c r="P944">
        <f t="shared" si="56"/>
        <v>1.4600000000000009</v>
      </c>
      <c r="Q944">
        <f t="shared" si="57"/>
        <v>1.6099999999999994</v>
      </c>
      <c r="R944">
        <f t="shared" si="58"/>
        <v>1.5</v>
      </c>
      <c r="S944">
        <f t="shared" si="59"/>
        <v>0.8300000000000054</v>
      </c>
    </row>
    <row r="945" spans="1:19" x14ac:dyDescent="0.25">
      <c r="A945" t="s">
        <v>279</v>
      </c>
      <c r="B945">
        <v>2</v>
      </c>
      <c r="C945">
        <v>203</v>
      </c>
      <c r="D945" t="s">
        <v>297</v>
      </c>
      <c r="E945" t="s">
        <v>302</v>
      </c>
      <c r="F945" t="s">
        <v>298</v>
      </c>
      <c r="G945" t="s">
        <v>298</v>
      </c>
      <c r="H945" t="s">
        <v>299</v>
      </c>
      <c r="I945" t="s">
        <v>298</v>
      </c>
      <c r="J945" s="2">
        <v>0.08</v>
      </c>
      <c r="K945">
        <v>-4.9771395236485976</v>
      </c>
      <c r="L945">
        <v>207.63</v>
      </c>
      <c r="M945">
        <v>204.7</v>
      </c>
      <c r="N945">
        <v>205.79</v>
      </c>
      <c r="O945">
        <v>195.2</v>
      </c>
      <c r="P945">
        <f t="shared" si="56"/>
        <v>4.6299999999999955</v>
      </c>
      <c r="Q945">
        <f t="shared" si="57"/>
        <v>1.6999999999999886</v>
      </c>
      <c r="R945">
        <f t="shared" si="58"/>
        <v>2.789999999999992</v>
      </c>
      <c r="S945">
        <f t="shared" si="59"/>
        <v>7.8000000000000114</v>
      </c>
    </row>
    <row r="946" spans="1:19" x14ac:dyDescent="0.25">
      <c r="A946" t="s">
        <v>279</v>
      </c>
      <c r="B946">
        <v>5</v>
      </c>
      <c r="C946">
        <v>47.9</v>
      </c>
      <c r="D946" t="s">
        <v>301</v>
      </c>
      <c r="E946" t="s">
        <v>298</v>
      </c>
      <c r="F946" t="s">
        <v>298</v>
      </c>
      <c r="G946" t="s">
        <v>298</v>
      </c>
      <c r="H946" t="s">
        <v>299</v>
      </c>
      <c r="I946" t="s">
        <v>298</v>
      </c>
      <c r="J946" s="2">
        <v>0.02</v>
      </c>
      <c r="K946">
        <v>146.336500600417</v>
      </c>
      <c r="L946">
        <v>44.38</v>
      </c>
      <c r="M946">
        <v>44.56</v>
      </c>
      <c r="N946">
        <v>44.44</v>
      </c>
      <c r="O946">
        <v>43.89</v>
      </c>
      <c r="P946">
        <f t="shared" si="56"/>
        <v>3.519999999999996</v>
      </c>
      <c r="Q946">
        <f t="shared" si="57"/>
        <v>3.3399999999999963</v>
      </c>
      <c r="R946">
        <f t="shared" si="58"/>
        <v>3.4600000000000009</v>
      </c>
      <c r="S946">
        <f t="shared" si="59"/>
        <v>4.009999999999998</v>
      </c>
    </row>
    <row r="947" spans="1:19" x14ac:dyDescent="0.25">
      <c r="A947" t="s">
        <v>279</v>
      </c>
      <c r="B947">
        <v>6</v>
      </c>
      <c r="C947">
        <v>11.2</v>
      </c>
      <c r="D947" t="s">
        <v>301</v>
      </c>
      <c r="E947" t="s">
        <v>298</v>
      </c>
      <c r="F947" t="s">
        <v>298</v>
      </c>
      <c r="G947" t="s">
        <v>298</v>
      </c>
      <c r="H947" t="s">
        <v>299</v>
      </c>
      <c r="I947" t="s">
        <v>298</v>
      </c>
      <c r="J947" s="2">
        <v>-0.05</v>
      </c>
      <c r="K947">
        <v>176.8630780822181</v>
      </c>
      <c r="L947">
        <v>11.45</v>
      </c>
      <c r="M947">
        <v>12.25</v>
      </c>
      <c r="N947">
        <v>11.89</v>
      </c>
      <c r="O947">
        <v>13.36</v>
      </c>
      <c r="P947">
        <f t="shared" si="56"/>
        <v>0.25</v>
      </c>
      <c r="Q947">
        <f t="shared" si="57"/>
        <v>1.0500000000000007</v>
      </c>
      <c r="R947">
        <f t="shared" si="58"/>
        <v>0.69000000000000128</v>
      </c>
      <c r="S947">
        <f t="shared" si="59"/>
        <v>2.16</v>
      </c>
    </row>
    <row r="948" spans="1:19" x14ac:dyDescent="0.25">
      <c r="A948" t="s">
        <v>279</v>
      </c>
      <c r="B948">
        <v>7</v>
      </c>
      <c r="C948">
        <v>46</v>
      </c>
      <c r="D948" t="s">
        <v>301</v>
      </c>
      <c r="E948" t="s">
        <v>298</v>
      </c>
      <c r="F948" t="s">
        <v>298</v>
      </c>
      <c r="G948" t="s">
        <v>298</v>
      </c>
      <c r="H948" t="s">
        <v>299</v>
      </c>
      <c r="I948" t="s">
        <v>298</v>
      </c>
      <c r="J948" s="2">
        <v>0.02</v>
      </c>
      <c r="K948">
        <v>144.73575755260691</v>
      </c>
      <c r="L948">
        <v>46.11</v>
      </c>
      <c r="M948">
        <v>46.25</v>
      </c>
      <c r="N948">
        <v>46.14</v>
      </c>
      <c r="O948">
        <v>45.49</v>
      </c>
      <c r="P948">
        <f t="shared" si="56"/>
        <v>0.10999999999999943</v>
      </c>
      <c r="Q948">
        <f t="shared" si="57"/>
        <v>0.25</v>
      </c>
      <c r="R948">
        <f t="shared" si="58"/>
        <v>0.14000000000000057</v>
      </c>
      <c r="S948">
        <f t="shared" si="59"/>
        <v>0.50999999999999801</v>
      </c>
    </row>
    <row r="949" spans="1:19" x14ac:dyDescent="0.25">
      <c r="A949" t="s">
        <v>279</v>
      </c>
      <c r="B949">
        <v>8</v>
      </c>
      <c r="C949">
        <v>13.8</v>
      </c>
      <c r="D949" t="s">
        <v>301</v>
      </c>
      <c r="E949" t="s">
        <v>298</v>
      </c>
      <c r="F949" t="s">
        <v>298</v>
      </c>
      <c r="G949" t="s">
        <v>298</v>
      </c>
      <c r="H949" t="s">
        <v>299</v>
      </c>
      <c r="I949" t="s">
        <v>298</v>
      </c>
      <c r="J949" s="2">
        <v>-0.05</v>
      </c>
      <c r="K949">
        <v>180.51002376784481</v>
      </c>
      <c r="L949">
        <v>7.51</v>
      </c>
      <c r="M949">
        <v>8.39</v>
      </c>
      <c r="N949">
        <v>8</v>
      </c>
      <c r="O949">
        <v>9.7100000000000009</v>
      </c>
      <c r="P949">
        <f t="shared" si="56"/>
        <v>6.2900000000000009</v>
      </c>
      <c r="Q949">
        <f t="shared" si="57"/>
        <v>5.41</v>
      </c>
      <c r="R949">
        <f t="shared" si="58"/>
        <v>5.8000000000000007</v>
      </c>
      <c r="S949">
        <f t="shared" si="59"/>
        <v>4.09</v>
      </c>
    </row>
    <row r="950" spans="1:19" x14ac:dyDescent="0.25">
      <c r="A950" t="s">
        <v>279</v>
      </c>
      <c r="B950">
        <v>9</v>
      </c>
      <c r="C950">
        <v>23.4</v>
      </c>
      <c r="D950" t="s">
        <v>301</v>
      </c>
      <c r="E950" t="s">
        <v>298</v>
      </c>
      <c r="F950" t="s">
        <v>298</v>
      </c>
      <c r="G950" t="s">
        <v>298</v>
      </c>
      <c r="H950" t="s">
        <v>299</v>
      </c>
      <c r="I950" t="s">
        <v>298</v>
      </c>
      <c r="J950" s="2">
        <v>-0.05</v>
      </c>
      <c r="K950">
        <v>163.938845448162</v>
      </c>
      <c r="L950">
        <v>25.39</v>
      </c>
      <c r="M950">
        <v>25.93</v>
      </c>
      <c r="N950">
        <v>25.67</v>
      </c>
      <c r="O950">
        <v>26.28</v>
      </c>
      <c r="P950">
        <f t="shared" si="56"/>
        <v>1.990000000000002</v>
      </c>
      <c r="Q950">
        <f t="shared" si="57"/>
        <v>2.5300000000000011</v>
      </c>
      <c r="R950">
        <f t="shared" si="58"/>
        <v>2.2700000000000031</v>
      </c>
      <c r="S950">
        <f t="shared" si="59"/>
        <v>2.8800000000000026</v>
      </c>
    </row>
    <row r="951" spans="1:19" x14ac:dyDescent="0.25">
      <c r="A951">
        <v>62</v>
      </c>
      <c r="B951">
        <v>10</v>
      </c>
      <c r="C951">
        <v>13.8</v>
      </c>
      <c r="D951" t="s">
        <v>301</v>
      </c>
      <c r="E951" t="s">
        <v>298</v>
      </c>
      <c r="F951" t="s">
        <v>298</v>
      </c>
      <c r="G951" t="s">
        <v>298</v>
      </c>
      <c r="H951" t="s">
        <v>299</v>
      </c>
      <c r="I951" t="s">
        <v>298</v>
      </c>
      <c r="J951" s="2">
        <v>-0.06</v>
      </c>
      <c r="K951">
        <v>175.59366293621309</v>
      </c>
      <c r="L951">
        <v>12.82</v>
      </c>
      <c r="M951">
        <v>13.6</v>
      </c>
      <c r="N951">
        <v>13.24</v>
      </c>
      <c r="O951">
        <v>14.63</v>
      </c>
      <c r="P951">
        <f t="shared" si="56"/>
        <v>0.98000000000000043</v>
      </c>
      <c r="Q951">
        <f t="shared" si="57"/>
        <v>0.20000000000000107</v>
      </c>
      <c r="R951">
        <f t="shared" si="58"/>
        <v>0.5600000000000005</v>
      </c>
      <c r="S951">
        <f t="shared" si="59"/>
        <v>0.83000000000000007</v>
      </c>
    </row>
    <row r="953" spans="1:19" x14ac:dyDescent="0.25">
      <c r="E953">
        <f>COUNTIF(E2:E951, "Yes")</f>
        <v>32</v>
      </c>
      <c r="F953">
        <f>COUNTIF(F2:F951, "Yes")</f>
        <v>11</v>
      </c>
      <c r="G953">
        <f>COUNTIF(G2:G951, "Yes")</f>
        <v>0</v>
      </c>
      <c r="H953">
        <f>COUNTIF(H2:H951, "None")</f>
        <v>888</v>
      </c>
      <c r="I953">
        <f>COUNTIF(I2:I951, "Yes")</f>
        <v>466</v>
      </c>
      <c r="N953" s="19" t="s">
        <v>331</v>
      </c>
      <c r="O953" s="19"/>
      <c r="P953">
        <f>AVERAGE(P2:P951)</f>
        <v>2.8180105263157871</v>
      </c>
      <c r="Q953">
        <f t="shared" ref="Q953:S953" si="60">AVERAGE(Q2:Q951)</f>
        <v>3.327736842105264</v>
      </c>
      <c r="R953">
        <f t="shared" si="60"/>
        <v>3.1218315789473703</v>
      </c>
      <c r="S953">
        <f t="shared" si="60"/>
        <v>6.5615789473684218</v>
      </c>
    </row>
    <row r="954" spans="1:19" x14ac:dyDescent="0.25">
      <c r="N954" s="19" t="s">
        <v>330</v>
      </c>
      <c r="O954" s="19"/>
      <c r="P954">
        <f>MAX(P2:P951)</f>
        <v>22.739999999999995</v>
      </c>
      <c r="Q954">
        <f t="shared" ref="Q954:S954" si="61">MAX(Q2:Q951)</f>
        <v>21.569999999999993</v>
      </c>
      <c r="R954">
        <f t="shared" si="61"/>
        <v>21.97</v>
      </c>
      <c r="S954">
        <f t="shared" si="61"/>
        <v>21.53</v>
      </c>
    </row>
    <row r="956" spans="1:19" x14ac:dyDescent="0.25">
      <c r="O956" t="s">
        <v>328</v>
      </c>
      <c r="P956">
        <f>COUNTIF(P2:P951,"&gt;10")</f>
        <v>17</v>
      </c>
      <c r="Q956">
        <f t="shared" ref="Q956:S956" si="62">COUNTIF(Q2:Q951,"&gt;10")</f>
        <v>21</v>
      </c>
      <c r="R956">
        <f t="shared" si="62"/>
        <v>20</v>
      </c>
      <c r="S956">
        <f t="shared" si="62"/>
        <v>182</v>
      </c>
    </row>
    <row r="957" spans="1:19" x14ac:dyDescent="0.25">
      <c r="O957" t="s">
        <v>329</v>
      </c>
      <c r="P957">
        <f>COUNTIF(P2:P951,"&gt;5")</f>
        <v>134</v>
      </c>
      <c r="Q957">
        <f t="shared" ref="Q957:S957" si="63">COUNTIF(Q2:Q951,"&gt;5")</f>
        <v>193</v>
      </c>
      <c r="R957">
        <f t="shared" si="63"/>
        <v>162</v>
      </c>
      <c r="S957">
        <f t="shared" si="63"/>
        <v>589</v>
      </c>
    </row>
    <row r="958" spans="1:19" x14ac:dyDescent="0.25">
      <c r="O958" t="s">
        <v>324</v>
      </c>
      <c r="P958">
        <f>RSQ(L2:L951,$C2:$C951)</f>
        <v>0.99472937438361519</v>
      </c>
      <c r="Q958">
        <f t="shared" ref="Q958:S958" si="64">RSQ(M2:M951,$C2:$C951)</f>
        <v>0.99472902477223657</v>
      </c>
      <c r="R958">
        <f t="shared" si="64"/>
        <v>0.9947295336578138</v>
      </c>
      <c r="S958">
        <f t="shared" si="64"/>
        <v>0.99472884493909786</v>
      </c>
    </row>
    <row r="959" spans="1:19" x14ac:dyDescent="0.25">
      <c r="O959" t="s">
        <v>325</v>
      </c>
      <c r="P959">
        <f>SLOPE(L2:L951,$C2:$C951)</f>
        <v>0.99423369332166978</v>
      </c>
      <c r="Q959">
        <f t="shared" ref="Q959:S959" si="65">SLOPE(M2:M951,$C2:$C951)</f>
        <v>0.97529672245239296</v>
      </c>
      <c r="R959">
        <f t="shared" si="65"/>
        <v>0.98268236996390557</v>
      </c>
      <c r="S959">
        <f t="shared" si="65"/>
        <v>0.92155791110643615</v>
      </c>
    </row>
    <row r="960" spans="1:19" x14ac:dyDescent="0.25">
      <c r="O960" t="s">
        <v>326</v>
      </c>
      <c r="P960">
        <f>INTERCEPT(L2:L951,$C2:$C951)</f>
        <v>-0.50331646707243749</v>
      </c>
      <c r="Q960">
        <f t="shared" ref="Q960:S960" si="66">INTERCEPT(M2:M951,$C2:$C951)</f>
        <v>0.52983482505459278</v>
      </c>
      <c r="R960">
        <f t="shared" si="66"/>
        <v>7.3265028079759986E-2</v>
      </c>
      <c r="S960">
        <f t="shared" si="66"/>
        <v>2.2806793834603809</v>
      </c>
    </row>
    <row r="962" spans="7:19" x14ac:dyDescent="0.25">
      <c r="O962" t="s">
        <v>327</v>
      </c>
      <c r="P962">
        <f>MEDIAN(P2:P951)</f>
        <v>2.2099999999999866</v>
      </c>
      <c r="Q962">
        <f t="shared" ref="Q962:S962" si="67">MEDIAN(Q2:Q951)</f>
        <v>2.8799999999999955</v>
      </c>
      <c r="R962">
        <f t="shared" si="67"/>
        <v>2.6799999999999997</v>
      </c>
      <c r="S962">
        <f t="shared" si="67"/>
        <v>6.8000000000000078</v>
      </c>
    </row>
    <row r="973" spans="7:19" ht="15.75" thickBot="1" x14ac:dyDescent="0.3"/>
    <row r="974" spans="7:19" x14ac:dyDescent="0.25">
      <c r="G974" s="7"/>
      <c r="H974" s="8"/>
      <c r="I974" s="8" t="s">
        <v>332</v>
      </c>
      <c r="J974" s="9" t="s">
        <v>333</v>
      </c>
    </row>
    <row r="975" spans="7:19" x14ac:dyDescent="0.25">
      <c r="G975" s="10" t="s">
        <v>331</v>
      </c>
      <c r="I975">
        <v>6.5615789473684218</v>
      </c>
      <c r="J975" s="11">
        <v>5.2748834853090223</v>
      </c>
    </row>
    <row r="976" spans="7:19" ht="15.75" thickBot="1" x14ac:dyDescent="0.3">
      <c r="G976" s="12" t="s">
        <v>330</v>
      </c>
      <c r="H976" s="13"/>
      <c r="I976" s="13">
        <v>21.53</v>
      </c>
      <c r="J976" s="14">
        <v>23.28</v>
      </c>
    </row>
    <row r="977" spans="8:10" ht="15.75" thickBot="1" x14ac:dyDescent="0.3">
      <c r="J977" s="6"/>
    </row>
    <row r="978" spans="8:10" x14ac:dyDescent="0.25">
      <c r="H978" s="7" t="s">
        <v>328</v>
      </c>
      <c r="I978" s="8">
        <v>182</v>
      </c>
      <c r="J978" s="15">
        <v>99</v>
      </c>
    </row>
    <row r="979" spans="8:10" ht="15.75" thickBot="1" x14ac:dyDescent="0.3">
      <c r="H979" s="12" t="s">
        <v>329</v>
      </c>
      <c r="I979" s="13">
        <v>589</v>
      </c>
      <c r="J979" s="14">
        <v>477</v>
      </c>
    </row>
    <row r="980" spans="8:10" x14ac:dyDescent="0.25">
      <c r="H980" t="s">
        <v>324</v>
      </c>
      <c r="I980">
        <v>0.99472884493909786</v>
      </c>
      <c r="J980" s="6">
        <v>0.99127225964178778</v>
      </c>
    </row>
    <row r="981" spans="8:10" x14ac:dyDescent="0.25">
      <c r="H981" t="s">
        <v>325</v>
      </c>
      <c r="I981">
        <v>0.92155791110643615</v>
      </c>
      <c r="J981" s="6">
        <v>0.93997665469418357</v>
      </c>
    </row>
    <row r="982" spans="8:10" x14ac:dyDescent="0.25">
      <c r="H982" t="s">
        <v>326</v>
      </c>
      <c r="I982">
        <v>2.2806793834603809</v>
      </c>
      <c r="J982" s="6">
        <v>2.5437484697457364</v>
      </c>
    </row>
    <row r="983" spans="8:10" ht="15.75" thickBot="1" x14ac:dyDescent="0.3">
      <c r="J983" s="6"/>
    </row>
    <row r="984" spans="8:10" ht="15.75" thickBot="1" x14ac:dyDescent="0.3">
      <c r="H984" s="16" t="s">
        <v>327</v>
      </c>
      <c r="I984" s="17">
        <v>6.8000000000000078</v>
      </c>
      <c r="J984" s="18">
        <v>4.7900000000000063</v>
      </c>
    </row>
  </sheetData>
  <autoFilter ref="D1:D984" xr:uid="{00000000-0001-0000-0100-000000000000}"/>
  <mergeCells count="2">
    <mergeCell ref="N953:O953"/>
    <mergeCell ref="N954:O954"/>
  </mergeCells>
  <conditionalFormatting sqref="P2:P951">
    <cfRule type="cellIs" dxfId="1" priority="1" operator="greaterThan">
      <formula>10</formula>
    </cfRule>
  </conditionalFormatting>
  <pageMargins left="0.7" right="0.7" top="0.78740157499999996" bottom="0.78740157499999996" header="0.3" footer="0.3"/>
  <pageSetup paperSize="9" orientation="portrait" horizontalDpi="0" verticalDpi="0" r:id="rId1"/>
  <ignoredErrors>
    <ignoredError sqref="A756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6E9C-5046-46C7-BC5E-5D2AAFE776CA}">
  <dimension ref="I2:P36"/>
  <sheetViews>
    <sheetView workbookViewId="0">
      <selection activeCell="R16" sqref="R16"/>
    </sheetView>
  </sheetViews>
  <sheetFormatPr baseColWidth="10" defaultRowHeight="15" x14ac:dyDescent="0.25"/>
  <sheetData>
    <row r="2" spans="11:16" x14ac:dyDescent="0.25">
      <c r="K2" s="20" t="s">
        <v>312</v>
      </c>
      <c r="L2" s="20"/>
    </row>
    <row r="3" spans="11:16" x14ac:dyDescent="0.25">
      <c r="K3" t="s">
        <v>310</v>
      </c>
      <c r="L3">
        <f>MIN('13c-daten'!P2:P951)</f>
        <v>0</v>
      </c>
      <c r="N3" s="19" t="s">
        <v>314</v>
      </c>
      <c r="O3" s="19"/>
      <c r="P3">
        <f>RSQ('13c-daten'!C2:C951,'13c-daten'!L2:L951)</f>
        <v>0.99472937438361519</v>
      </c>
    </row>
    <row r="4" spans="11:16" x14ac:dyDescent="0.25">
      <c r="K4" t="s">
        <v>311</v>
      </c>
      <c r="L4">
        <f>MAX('13c-daten'!P2:P951)</f>
        <v>22.739999999999995</v>
      </c>
    </row>
    <row r="5" spans="11:16" x14ac:dyDescent="0.25">
      <c r="K5" s="20" t="s">
        <v>313</v>
      </c>
      <c r="L5" s="20"/>
    </row>
    <row r="6" spans="11:16" x14ac:dyDescent="0.25">
      <c r="K6">
        <v>1</v>
      </c>
      <c r="L6">
        <f>L3+((L4-L3)/6)</f>
        <v>3.7899999999999991</v>
      </c>
      <c r="N6">
        <f t="array" ref="N6:N11">FREQUENCY('13c-daten'!P2:P951,L6:L11)</f>
        <v>728</v>
      </c>
    </row>
    <row r="7" spans="11:16" x14ac:dyDescent="0.25">
      <c r="K7">
        <v>2</v>
      </c>
      <c r="L7">
        <f>L3+2*((L4-L3)/6)</f>
        <v>7.5799999999999983</v>
      </c>
      <c r="N7">
        <v>168</v>
      </c>
    </row>
    <row r="8" spans="11:16" x14ac:dyDescent="0.25">
      <c r="K8">
        <v>3</v>
      </c>
      <c r="L8">
        <f>L3+3*((L4-L3)/6)</f>
        <v>11.369999999999997</v>
      </c>
      <c r="N8">
        <v>41</v>
      </c>
    </row>
    <row r="9" spans="11:16" x14ac:dyDescent="0.25">
      <c r="K9">
        <v>4</v>
      </c>
      <c r="L9">
        <f>L3+4*((L4-L3)/6)</f>
        <v>15.159999999999997</v>
      </c>
      <c r="N9">
        <v>11</v>
      </c>
    </row>
    <row r="10" spans="11:16" x14ac:dyDescent="0.25">
      <c r="K10">
        <v>5</v>
      </c>
      <c r="L10">
        <f>L3+5*((L4-L3)/6)</f>
        <v>18.949999999999996</v>
      </c>
      <c r="N10">
        <v>1</v>
      </c>
    </row>
    <row r="11" spans="11:16" x14ac:dyDescent="0.25">
      <c r="K11">
        <v>6</v>
      </c>
      <c r="L11">
        <v>22.74</v>
      </c>
      <c r="N11">
        <v>1</v>
      </c>
    </row>
    <row r="31" spans="9:11" x14ac:dyDescent="0.25">
      <c r="I31" t="s">
        <v>314</v>
      </c>
      <c r="K31">
        <f>RSQ('13c-daten'!K2:K951,'13c-daten'!C2:C951)</f>
        <v>0.99472897562361695</v>
      </c>
    </row>
    <row r="32" spans="9:11" ht="18.75" x14ac:dyDescent="0.3">
      <c r="I32" s="3" t="s">
        <v>315</v>
      </c>
    </row>
    <row r="34" spans="9:11" x14ac:dyDescent="0.25">
      <c r="I34" t="s">
        <v>316</v>
      </c>
      <c r="K34">
        <f>INTERCEPT('13c-daten'!K2:K951,'13c-daten'!C2:C951)</f>
        <v>187.94123863774144</v>
      </c>
    </row>
    <row r="36" spans="9:11" x14ac:dyDescent="0.25">
      <c r="I36" t="s">
        <v>317</v>
      </c>
      <c r="K36">
        <f>SLOPE('13c-daten'!K2:K951,'13c-daten'!C2:C951)</f>
        <v>-0.92155835098342265</v>
      </c>
    </row>
  </sheetData>
  <mergeCells count="3">
    <mergeCell ref="K2:L2"/>
    <mergeCell ref="K5:L5"/>
    <mergeCell ref="N3:O3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0970-BC0C-4221-8A1D-4D4BBCBC4ADD}">
  <dimension ref="A1:F954"/>
  <sheetViews>
    <sheetView workbookViewId="0">
      <pane xSplit="4" ySplit="1" topLeftCell="E939" activePane="bottomRight" state="frozen"/>
      <selection pane="topRight" activeCell="E1" sqref="E1"/>
      <selection pane="bottomLeft" activeCell="A2" sqref="A2"/>
      <selection pane="bottomRight" activeCell="E954" sqref="E954"/>
    </sheetView>
  </sheetViews>
  <sheetFormatPr baseColWidth="10" defaultRowHeight="15" x14ac:dyDescent="0.25"/>
  <cols>
    <col min="1" max="1" width="14.140625" customWidth="1"/>
    <col min="2" max="2" width="8.7109375" style="2" customWidth="1"/>
    <col min="3" max="3" width="15.5703125" style="2" customWidth="1"/>
    <col min="4" max="4" width="11.42578125" style="2"/>
    <col min="5" max="5" width="16.28515625" style="5" customWidth="1"/>
  </cols>
  <sheetData>
    <row r="1" spans="1:6" x14ac:dyDescent="0.25">
      <c r="A1" t="s">
        <v>0</v>
      </c>
      <c r="B1" s="2" t="s">
        <v>283</v>
      </c>
      <c r="C1" s="2" t="s">
        <v>292</v>
      </c>
      <c r="D1" s="2" t="s">
        <v>284</v>
      </c>
      <c r="E1" s="5" t="s">
        <v>318</v>
      </c>
      <c r="F1" s="2" t="s">
        <v>321</v>
      </c>
    </row>
    <row r="2" spans="1:6" x14ac:dyDescent="0.25">
      <c r="A2" t="s">
        <v>4</v>
      </c>
      <c r="B2" s="2">
        <v>1</v>
      </c>
      <c r="C2" s="2">
        <v>41.053645670293591</v>
      </c>
      <c r="D2" s="2">
        <v>159.69999999999999</v>
      </c>
      <c r="E2" s="5">
        <f>(C2-'Datenanalyse-1'!$K$34)/'Datenanalyse-1'!$K$36</f>
        <v>159.3904420818277</v>
      </c>
      <c r="F2">
        <f>ABS(E2-D2)</f>
        <v>0.30955791817228828</v>
      </c>
    </row>
    <row r="3" spans="1:6" x14ac:dyDescent="0.25">
      <c r="A3" t="s">
        <v>4</v>
      </c>
      <c r="B3" s="2">
        <v>2</v>
      </c>
      <c r="C3" s="2">
        <v>88.570545733641325</v>
      </c>
      <c r="D3" s="2">
        <v>113.3</v>
      </c>
      <c r="E3" s="5">
        <f>(C3-'Datenanalyse-1'!$K$34)/'Datenanalyse-1'!$K$36</f>
        <v>107.82897555869214</v>
      </c>
      <c r="F3">
        <f t="shared" ref="F3:F66" si="0">ABS(E3-D3)</f>
        <v>5.4710244413078613</v>
      </c>
    </row>
    <row r="4" spans="1:6" x14ac:dyDescent="0.25">
      <c r="A4" t="s">
        <v>4</v>
      </c>
      <c r="B4" s="2">
        <v>3</v>
      </c>
      <c r="C4" s="2">
        <v>70.114777571188981</v>
      </c>
      <c r="D4" s="2">
        <v>126.6</v>
      </c>
      <c r="E4" s="5">
        <f>(C4-'Datenanalyse-1'!$K$34)/'Datenanalyse-1'!$K$36</f>
        <v>127.85567071343479</v>
      </c>
      <c r="F4">
        <f t="shared" si="0"/>
        <v>1.255670713434796</v>
      </c>
    </row>
    <row r="5" spans="1:6" x14ac:dyDescent="0.25">
      <c r="A5" t="s">
        <v>4</v>
      </c>
      <c r="B5" s="2">
        <v>4</v>
      </c>
      <c r="C5" s="2">
        <v>72.22558408971399</v>
      </c>
      <c r="D5" s="2">
        <v>125.7</v>
      </c>
      <c r="E5" s="5">
        <f>(C5-'Datenanalyse-1'!$K$34)/'Datenanalyse-1'!$K$36</f>
        <v>125.56519554572294</v>
      </c>
      <c r="F5">
        <f t="shared" si="0"/>
        <v>0.13480445427705945</v>
      </c>
    </row>
    <row r="6" spans="1:6" x14ac:dyDescent="0.25">
      <c r="A6" t="s">
        <v>4</v>
      </c>
      <c r="B6" s="2">
        <v>5</v>
      </c>
      <c r="C6" s="2">
        <v>73.055461447492092</v>
      </c>
      <c r="D6" s="2">
        <v>126.6</v>
      </c>
      <c r="E6" s="5">
        <f>(C6-'Datenanalyse-1'!$K$34)/'Datenanalyse-1'!$K$36</f>
        <v>124.66468028600823</v>
      </c>
      <c r="F6">
        <f t="shared" si="0"/>
        <v>1.9353197139917597</v>
      </c>
    </row>
    <row r="7" spans="1:6" x14ac:dyDescent="0.25">
      <c r="A7" t="s">
        <v>4</v>
      </c>
      <c r="B7" s="2">
        <v>6</v>
      </c>
      <c r="C7" s="2">
        <v>81.162682353454628</v>
      </c>
      <c r="D7" s="2">
        <v>113.3</v>
      </c>
      <c r="E7" s="5">
        <f>(C7-'Datenanalyse-1'!$K$34)/'Datenanalyse-1'!$K$36</f>
        <v>115.86738503355778</v>
      </c>
      <c r="F7">
        <f t="shared" si="0"/>
        <v>2.5673850335577839</v>
      </c>
    </row>
    <row r="8" spans="1:6" x14ac:dyDescent="0.25">
      <c r="A8" t="s">
        <v>4</v>
      </c>
      <c r="B8" s="2">
        <v>7</v>
      </c>
      <c r="C8" s="2">
        <v>51.281323020011378</v>
      </c>
      <c r="D8" s="2">
        <v>150.5</v>
      </c>
      <c r="E8" s="5">
        <f>(C8-'Datenanalyse-1'!$K$34)/'Datenanalyse-1'!$K$36</f>
        <v>148.29220034943654</v>
      </c>
      <c r="F8">
        <f t="shared" si="0"/>
        <v>2.2077996505634587</v>
      </c>
    </row>
    <row r="9" spans="1:6" x14ac:dyDescent="0.25">
      <c r="A9" t="s">
        <v>4</v>
      </c>
      <c r="B9" s="2">
        <v>8</v>
      </c>
      <c r="C9" s="2">
        <v>139.24134724508431</v>
      </c>
      <c r="D9" s="2">
        <v>55</v>
      </c>
      <c r="E9" s="5">
        <f>(C9-'Datenanalyse-1'!$K$34)/'Datenanalyse-1'!$K$36</f>
        <v>52.845152280035229</v>
      </c>
      <c r="F9">
        <f t="shared" si="0"/>
        <v>2.1548477199647706</v>
      </c>
    </row>
    <row r="10" spans="1:6" x14ac:dyDescent="0.25">
      <c r="A10" t="s">
        <v>8</v>
      </c>
      <c r="B10" s="2">
        <v>1</v>
      </c>
      <c r="C10" s="2">
        <v>31.306746880417439</v>
      </c>
      <c r="D10" s="2">
        <v>164.9</v>
      </c>
      <c r="E10" s="5">
        <f>(C10-'Datenanalyse-1'!$K$34)/'Datenanalyse-1'!$K$36</f>
        <v>169.96698211260806</v>
      </c>
      <c r="F10">
        <f t="shared" si="0"/>
        <v>5.0669821126080592</v>
      </c>
    </row>
    <row r="11" spans="1:6" x14ac:dyDescent="0.25">
      <c r="A11" t="s">
        <v>8</v>
      </c>
      <c r="B11" s="2">
        <v>2</v>
      </c>
      <c r="C11" s="2">
        <v>93.611115980493267</v>
      </c>
      <c r="D11" s="2">
        <v>103.2</v>
      </c>
      <c r="E11" s="5">
        <f>(C11-'Datenanalyse-1'!$K$34)/'Datenanalyse-1'!$K$36</f>
        <v>102.35935961796196</v>
      </c>
      <c r="F11">
        <f t="shared" si="0"/>
        <v>0.84064038203804614</v>
      </c>
    </row>
    <row r="12" spans="1:6" x14ac:dyDescent="0.25">
      <c r="A12" t="s">
        <v>8</v>
      </c>
      <c r="B12" s="2">
        <v>3</v>
      </c>
      <c r="C12" s="2">
        <v>37.389311718040098</v>
      </c>
      <c r="D12" s="2">
        <v>168.7</v>
      </c>
      <c r="E12" s="5">
        <f>(C12-'Datenanalyse-1'!$K$34)/'Datenanalyse-1'!$K$36</f>
        <v>163.36667858203754</v>
      </c>
      <c r="F12">
        <f t="shared" si="0"/>
        <v>5.333321417962452</v>
      </c>
    </row>
    <row r="13" spans="1:6" x14ac:dyDescent="0.25">
      <c r="A13" t="s">
        <v>8</v>
      </c>
      <c r="B13" s="2">
        <v>4</v>
      </c>
      <c r="C13" s="2">
        <v>127.95324380486051</v>
      </c>
      <c r="D13" s="2">
        <v>69.3</v>
      </c>
      <c r="E13" s="5">
        <f>(C13-'Datenanalyse-1'!$K$34)/'Datenanalyse-1'!$K$36</f>
        <v>65.094081963302628</v>
      </c>
      <c r="F13">
        <f t="shared" si="0"/>
        <v>4.2059180366973692</v>
      </c>
    </row>
    <row r="14" spans="1:6" x14ac:dyDescent="0.25">
      <c r="A14" t="s">
        <v>8</v>
      </c>
      <c r="B14" s="2">
        <v>5</v>
      </c>
      <c r="C14" s="2">
        <v>176.83788952392271</v>
      </c>
      <c r="D14" s="2">
        <v>14.7</v>
      </c>
      <c r="E14" s="5">
        <f>(C14-'Datenanalyse-1'!$K$34)/'Datenanalyse-1'!$K$36</f>
        <v>12.048449348833968</v>
      </c>
      <c r="F14">
        <f t="shared" si="0"/>
        <v>2.6515506511660316</v>
      </c>
    </row>
    <row r="15" spans="1:6" x14ac:dyDescent="0.25">
      <c r="A15" t="s">
        <v>12</v>
      </c>
      <c r="B15" s="2">
        <v>1</v>
      </c>
      <c r="C15" s="2">
        <v>55.216538825448687</v>
      </c>
      <c r="D15" s="2">
        <v>141.80000000000001</v>
      </c>
      <c r="E15" s="5">
        <f>(C15-'Datenanalyse-1'!$K$34)/'Datenanalyse-1'!$K$36</f>
        <v>144.02202494357329</v>
      </c>
      <c r="F15">
        <f t="shared" si="0"/>
        <v>2.222024943573274</v>
      </c>
    </row>
    <row r="16" spans="1:6" x14ac:dyDescent="0.25">
      <c r="A16" t="s">
        <v>12</v>
      </c>
      <c r="B16" s="2">
        <v>2</v>
      </c>
      <c r="C16" s="2">
        <v>107.9897901167484</v>
      </c>
      <c r="D16" s="2">
        <v>83.5</v>
      </c>
      <c r="E16" s="5">
        <f>(C16-'Datenanalyse-1'!$K$34)/'Datenanalyse-1'!$K$36</f>
        <v>86.756794548792755</v>
      </c>
      <c r="F16">
        <f t="shared" si="0"/>
        <v>3.2567945487927545</v>
      </c>
    </row>
    <row r="17" spans="1:6" x14ac:dyDescent="0.25">
      <c r="A17" t="s">
        <v>12</v>
      </c>
      <c r="B17" s="2">
        <v>3</v>
      </c>
      <c r="C17" s="2">
        <v>46.073825922486911</v>
      </c>
      <c r="D17" s="2">
        <v>157</v>
      </c>
      <c r="E17" s="5">
        <f>(C17-'Datenanalyse-1'!$K$34)/'Datenanalyse-1'!$K$36</f>
        <v>153.94295170117391</v>
      </c>
      <c r="F17">
        <f t="shared" si="0"/>
        <v>3.0570482988260892</v>
      </c>
    </row>
    <row r="18" spans="1:6" x14ac:dyDescent="0.25">
      <c r="A18" t="s">
        <v>12</v>
      </c>
      <c r="B18" s="2">
        <v>4</v>
      </c>
      <c r="C18" s="2">
        <v>168.97721133952641</v>
      </c>
      <c r="D18" s="2">
        <v>18.600000000000001</v>
      </c>
      <c r="E18" s="5">
        <f>(C18-'Datenanalyse-1'!$K$34)/'Datenanalyse-1'!$K$36</f>
        <v>20.578216537214324</v>
      </c>
      <c r="F18">
        <f t="shared" si="0"/>
        <v>1.9782165372143226</v>
      </c>
    </row>
    <row r="19" spans="1:6" x14ac:dyDescent="0.25">
      <c r="A19" t="s">
        <v>12</v>
      </c>
      <c r="B19" s="2">
        <v>5</v>
      </c>
      <c r="C19" s="2">
        <v>92.093427079725686</v>
      </c>
      <c r="D19" s="2">
        <v>113.8</v>
      </c>
      <c r="E19" s="5">
        <f>(C19-'Datenanalyse-1'!$K$34)/'Datenanalyse-1'!$K$36</f>
        <v>104.0062318959333</v>
      </c>
      <c r="F19">
        <f t="shared" si="0"/>
        <v>9.7937681040667002</v>
      </c>
    </row>
    <row r="20" spans="1:6" x14ac:dyDescent="0.25">
      <c r="A20" t="s">
        <v>12</v>
      </c>
      <c r="B20" s="2">
        <v>6</v>
      </c>
      <c r="C20" s="2">
        <v>104.19390376238729</v>
      </c>
      <c r="D20" s="2">
        <v>85.2</v>
      </c>
      <c r="E20" s="5">
        <f>(C20-'Datenanalyse-1'!$K$34)/'Datenanalyse-1'!$K$36</f>
        <v>90.875780992039012</v>
      </c>
      <c r="F20">
        <f t="shared" si="0"/>
        <v>5.6757809920390088</v>
      </c>
    </row>
    <row r="21" spans="1:6" x14ac:dyDescent="0.25">
      <c r="A21" t="s">
        <v>12</v>
      </c>
      <c r="B21" s="2">
        <v>7</v>
      </c>
      <c r="C21" s="2">
        <v>101.7856366636782</v>
      </c>
      <c r="D21" s="2">
        <v>87.8</v>
      </c>
      <c r="E21" s="5">
        <f>(C21-'Datenanalyse-1'!$K$34)/'Datenanalyse-1'!$K$36</f>
        <v>93.489036133332192</v>
      </c>
      <c r="F21">
        <f t="shared" si="0"/>
        <v>5.6890361333321948</v>
      </c>
    </row>
    <row r="22" spans="1:6" x14ac:dyDescent="0.25">
      <c r="A22" t="s">
        <v>12</v>
      </c>
      <c r="B22" s="2">
        <v>8</v>
      </c>
      <c r="C22" s="2">
        <v>118.4604698776555</v>
      </c>
      <c r="D22" s="2">
        <v>71.099999999999994</v>
      </c>
      <c r="E22" s="5">
        <f>(C22-'Datenanalyse-1'!$K$34)/'Datenanalyse-1'!$K$36</f>
        <v>75.39486640855776</v>
      </c>
      <c r="F22">
        <f t="shared" si="0"/>
        <v>4.2948664085577661</v>
      </c>
    </row>
    <row r="23" spans="1:6" x14ac:dyDescent="0.25">
      <c r="A23" t="s">
        <v>12</v>
      </c>
      <c r="B23" s="2">
        <v>9</v>
      </c>
      <c r="C23" s="2">
        <v>150.67857750038581</v>
      </c>
      <c r="D23" s="2">
        <v>37.9</v>
      </c>
      <c r="E23" s="5">
        <f>(C23-'Datenanalyse-1'!$K$34)/'Datenanalyse-1'!$K$36</f>
        <v>40.434402333386174</v>
      </c>
      <c r="F23">
        <f t="shared" si="0"/>
        <v>2.5344023333861756</v>
      </c>
    </row>
    <row r="24" spans="1:6" x14ac:dyDescent="0.25">
      <c r="A24" t="s">
        <v>12</v>
      </c>
      <c r="B24" s="2">
        <v>10</v>
      </c>
      <c r="C24" s="2">
        <v>126.3024968961615</v>
      </c>
      <c r="D24" s="2">
        <v>62.4</v>
      </c>
      <c r="E24" s="5">
        <f>(C24-'Datenanalyse-1'!$K$34)/'Datenanalyse-1'!$K$36</f>
        <v>66.885337945018222</v>
      </c>
      <c r="F24">
        <f t="shared" si="0"/>
        <v>4.4853379450182231</v>
      </c>
    </row>
    <row r="25" spans="1:6" x14ac:dyDescent="0.25">
      <c r="A25" t="s">
        <v>15</v>
      </c>
      <c r="B25" s="2">
        <v>1</v>
      </c>
      <c r="C25" s="2">
        <v>75.399808964973246</v>
      </c>
      <c r="D25" s="2">
        <v>118.3</v>
      </c>
      <c r="E25" s="5">
        <f>(C25-'Datenanalyse-1'!$K$34)/'Datenanalyse-1'!$K$36</f>
        <v>122.12078546374393</v>
      </c>
      <c r="F25">
        <f t="shared" si="0"/>
        <v>3.8207854637439311</v>
      </c>
    </row>
    <row r="26" spans="1:6" x14ac:dyDescent="0.25">
      <c r="A26" t="s">
        <v>15</v>
      </c>
      <c r="B26" s="2">
        <v>2</v>
      </c>
      <c r="C26" s="2">
        <v>43.256400934471287</v>
      </c>
      <c r="D26" s="2">
        <v>150.9</v>
      </c>
      <c r="E26" s="5">
        <f>(C26-'Datenanalyse-1'!$K$34)/'Datenanalyse-1'!$K$36</f>
        <v>157.00019163070098</v>
      </c>
      <c r="F26">
        <f t="shared" si="0"/>
        <v>6.1001916307009765</v>
      </c>
    </row>
    <row r="27" spans="1:6" x14ac:dyDescent="0.25">
      <c r="A27" t="s">
        <v>15</v>
      </c>
      <c r="B27" s="2">
        <v>3</v>
      </c>
      <c r="C27" s="2">
        <v>91.583590769565248</v>
      </c>
      <c r="D27" s="2">
        <v>106.5</v>
      </c>
      <c r="E27" s="5">
        <f>(C27-'Datenanalyse-1'!$K$34)/'Datenanalyse-1'!$K$36</f>
        <v>104.55946469949519</v>
      </c>
      <c r="F27">
        <f t="shared" si="0"/>
        <v>1.9405353005048056</v>
      </c>
    </row>
    <row r="28" spans="1:6" x14ac:dyDescent="0.25">
      <c r="A28" t="s">
        <v>15</v>
      </c>
      <c r="B28" s="2">
        <v>4</v>
      </c>
      <c r="C28" s="2">
        <v>43.675817113880917</v>
      </c>
      <c r="D28" s="2">
        <v>155.4</v>
      </c>
      <c r="E28" s="5">
        <f>(C28-'Datenanalyse-1'!$K$34)/'Datenanalyse-1'!$K$36</f>
        <v>156.5450753822702</v>
      </c>
      <c r="F28">
        <f t="shared" si="0"/>
        <v>1.1450753822701927</v>
      </c>
    </row>
    <row r="29" spans="1:6" x14ac:dyDescent="0.25">
      <c r="A29" t="s">
        <v>15</v>
      </c>
      <c r="B29" s="2">
        <v>5</v>
      </c>
      <c r="C29" s="2">
        <v>73.227480613280292</v>
      </c>
      <c r="D29" s="2">
        <v>117.8</v>
      </c>
      <c r="E29" s="5">
        <f>(C29-'Datenanalyse-1'!$K$34)/'Datenanalyse-1'!$K$36</f>
        <v>124.4780191097467</v>
      </c>
      <c r="F29">
        <f t="shared" si="0"/>
        <v>6.6780191097466997</v>
      </c>
    </row>
    <row r="30" spans="1:6" x14ac:dyDescent="0.25">
      <c r="A30" t="s">
        <v>15</v>
      </c>
      <c r="B30" s="2">
        <v>6</v>
      </c>
      <c r="C30" s="2">
        <v>55.535954398264238</v>
      </c>
      <c r="D30" s="2">
        <v>141.4</v>
      </c>
      <c r="E30" s="5">
        <f>(C30-'Datenanalyse-1'!$K$34)/'Datenanalyse-1'!$K$36</f>
        <v>143.67542120168901</v>
      </c>
      <c r="F30">
        <f t="shared" si="0"/>
        <v>2.2754212016889994</v>
      </c>
    </row>
    <row r="31" spans="1:6" x14ac:dyDescent="0.25">
      <c r="A31" t="s">
        <v>15</v>
      </c>
      <c r="B31" s="2">
        <v>8</v>
      </c>
      <c r="C31" s="2">
        <v>58.399942043639363</v>
      </c>
      <c r="D31" s="2">
        <v>139.19999999999999</v>
      </c>
      <c r="E31" s="5">
        <f>(C31-'Datenanalyse-1'!$K$34)/'Datenanalyse-1'!$K$36</f>
        <v>140.56765527203422</v>
      </c>
      <c r="F31">
        <f t="shared" si="0"/>
        <v>1.3676552720342272</v>
      </c>
    </row>
    <row r="32" spans="1:6" x14ac:dyDescent="0.25">
      <c r="A32" t="s">
        <v>15</v>
      </c>
      <c r="B32" s="2">
        <v>9</v>
      </c>
      <c r="C32" s="2">
        <v>69.838935610209319</v>
      </c>
      <c r="D32" s="2">
        <v>123.1</v>
      </c>
      <c r="E32" s="5">
        <f>(C32-'Datenanalyse-1'!$K$34)/'Datenanalyse-1'!$K$36</f>
        <v>128.15499192373613</v>
      </c>
      <c r="F32">
        <f t="shared" si="0"/>
        <v>5.0549919237361394</v>
      </c>
    </row>
    <row r="33" spans="1:6" x14ac:dyDescent="0.25">
      <c r="A33" t="s">
        <v>15</v>
      </c>
      <c r="B33" s="2">
        <v>10</v>
      </c>
      <c r="C33" s="2">
        <v>91.365715466109165</v>
      </c>
      <c r="D33" s="2">
        <v>108.4</v>
      </c>
      <c r="E33" s="5">
        <f>(C33-'Datenanalyse-1'!$K$34)/'Datenanalyse-1'!$K$36</f>
        <v>104.79588521830834</v>
      </c>
      <c r="F33">
        <f t="shared" si="0"/>
        <v>3.6041147816916634</v>
      </c>
    </row>
    <row r="34" spans="1:6" x14ac:dyDescent="0.25">
      <c r="A34" t="s">
        <v>15</v>
      </c>
      <c r="B34" s="2">
        <v>11</v>
      </c>
      <c r="C34" s="2">
        <v>48.361182651319638</v>
      </c>
      <c r="D34" s="2">
        <v>151.19999999999999</v>
      </c>
      <c r="E34" s="5">
        <f>(C34-'Datenanalyse-1'!$K$34)/'Datenanalyse-1'!$K$36</f>
        <v>151.46089863704421</v>
      </c>
      <c r="F34">
        <f t="shared" si="0"/>
        <v>0.260898637044221</v>
      </c>
    </row>
    <row r="35" spans="1:6" x14ac:dyDescent="0.25">
      <c r="A35" t="s">
        <v>15</v>
      </c>
      <c r="B35" s="2">
        <v>12</v>
      </c>
      <c r="C35" s="2">
        <v>95.306647108057291</v>
      </c>
      <c r="D35" s="2">
        <v>105</v>
      </c>
      <c r="E35" s="5">
        <f>(C35-'Datenanalyse-1'!$K$34)/'Datenanalyse-1'!$K$36</f>
        <v>100.51950745260024</v>
      </c>
      <c r="F35">
        <f t="shared" si="0"/>
        <v>4.4804925473997628</v>
      </c>
    </row>
    <row r="36" spans="1:6" x14ac:dyDescent="0.25">
      <c r="A36" t="s">
        <v>15</v>
      </c>
      <c r="B36" s="2">
        <v>13</v>
      </c>
      <c r="C36" s="2">
        <v>49.666883073662653</v>
      </c>
      <c r="D36" s="2">
        <v>152.4</v>
      </c>
      <c r="E36" s="5">
        <f>(C36-'Datenanalyse-1'!$K$34)/'Datenanalyse-1'!$K$36</f>
        <v>150.04405897523694</v>
      </c>
      <c r="F36">
        <f t="shared" si="0"/>
        <v>2.3559410247630694</v>
      </c>
    </row>
    <row r="37" spans="1:6" x14ac:dyDescent="0.25">
      <c r="A37" t="s">
        <v>15</v>
      </c>
      <c r="B37" s="2">
        <v>14</v>
      </c>
      <c r="C37" s="2">
        <v>171.8954518193504</v>
      </c>
      <c r="D37" s="2">
        <v>18.7</v>
      </c>
      <c r="E37" s="5">
        <f>(C37-'Datenanalyse-1'!$K$34)/'Datenanalyse-1'!$K$36</f>
        <v>17.411579854133048</v>
      </c>
      <c r="F37">
        <f t="shared" si="0"/>
        <v>1.2884201458669509</v>
      </c>
    </row>
    <row r="38" spans="1:6" x14ac:dyDescent="0.25">
      <c r="A38" t="s">
        <v>15</v>
      </c>
      <c r="B38" s="2">
        <v>17</v>
      </c>
      <c r="C38" s="2">
        <v>31.717470189348049</v>
      </c>
      <c r="D38" s="2">
        <v>170</v>
      </c>
      <c r="E38" s="5">
        <f>(C38-'Datenanalyse-1'!$K$34)/'Datenanalyse-1'!$K$36</f>
        <v>169.52129865860618</v>
      </c>
      <c r="F38">
        <f t="shared" si="0"/>
        <v>0.47870134139381548</v>
      </c>
    </row>
    <row r="39" spans="1:6" x14ac:dyDescent="0.25">
      <c r="A39" t="s">
        <v>15</v>
      </c>
      <c r="B39" s="2">
        <v>20</v>
      </c>
      <c r="C39" s="2">
        <v>140.01947840069309</v>
      </c>
      <c r="D39" s="2">
        <v>52.4</v>
      </c>
      <c r="E39" s="5">
        <f>(C39-'Datenanalyse-1'!$K$34)/'Datenanalyse-1'!$K$36</f>
        <v>52.000787780729887</v>
      </c>
      <c r="F39">
        <f t="shared" si="0"/>
        <v>0.39921221927011175</v>
      </c>
    </row>
    <row r="40" spans="1:6" x14ac:dyDescent="0.25">
      <c r="A40" t="s">
        <v>15</v>
      </c>
      <c r="B40" s="2">
        <v>22</v>
      </c>
      <c r="C40" s="2">
        <v>139.31404275313761</v>
      </c>
      <c r="D40" s="2">
        <v>56.5</v>
      </c>
      <c r="E40" s="5">
        <f>(C40-'Datenanalyse-1'!$K$34)/'Datenanalyse-1'!$K$36</f>
        <v>52.766269040600932</v>
      </c>
      <c r="F40">
        <f t="shared" si="0"/>
        <v>3.7337309593990682</v>
      </c>
    </row>
    <row r="41" spans="1:6" x14ac:dyDescent="0.25">
      <c r="A41" t="s">
        <v>15</v>
      </c>
      <c r="B41" s="2">
        <v>24</v>
      </c>
      <c r="C41" s="2">
        <v>33.281355585642473</v>
      </c>
      <c r="D41" s="2">
        <v>166.5</v>
      </c>
      <c r="E41" s="5">
        <f>(C41-'Datenanalyse-1'!$K$34)/'Datenanalyse-1'!$K$36</f>
        <v>167.82429770947954</v>
      </c>
      <c r="F41">
        <f t="shared" si="0"/>
        <v>1.3242977094795378</v>
      </c>
    </row>
    <row r="42" spans="1:6" x14ac:dyDescent="0.25">
      <c r="A42" t="s">
        <v>15</v>
      </c>
      <c r="B42" s="2">
        <v>27</v>
      </c>
      <c r="C42" s="2">
        <v>140.72252907352441</v>
      </c>
      <c r="D42" s="2">
        <v>53</v>
      </c>
      <c r="E42" s="5">
        <f>(C42-'Datenanalyse-1'!$K$34)/'Datenanalyse-1'!$K$36</f>
        <v>51.237894501013976</v>
      </c>
      <c r="F42">
        <f t="shared" si="0"/>
        <v>1.7621054989860241</v>
      </c>
    </row>
    <row r="43" spans="1:6" x14ac:dyDescent="0.25">
      <c r="A43" t="s">
        <v>19</v>
      </c>
      <c r="B43" s="2">
        <v>1</v>
      </c>
      <c r="C43" s="2">
        <v>127.7480748765461</v>
      </c>
      <c r="D43" s="2">
        <v>72</v>
      </c>
      <c r="E43" s="5">
        <f>(C43-'Datenanalyse-1'!$K$34)/'Datenanalyse-1'!$K$36</f>
        <v>65.316714559595056</v>
      </c>
      <c r="F43">
        <f t="shared" si="0"/>
        <v>6.6832854404049442</v>
      </c>
    </row>
    <row r="44" spans="1:6" x14ac:dyDescent="0.25">
      <c r="A44" t="s">
        <v>19</v>
      </c>
      <c r="B44" s="2">
        <v>2</v>
      </c>
      <c r="C44" s="2">
        <v>119.2831892892502</v>
      </c>
      <c r="D44" s="2">
        <v>79.8</v>
      </c>
      <c r="E44" s="5">
        <f>(C44-'Datenanalyse-1'!$K$34)/'Datenanalyse-1'!$K$36</f>
        <v>74.502118368548409</v>
      </c>
      <c r="F44">
        <f t="shared" si="0"/>
        <v>5.2978816314515882</v>
      </c>
    </row>
    <row r="45" spans="1:6" x14ac:dyDescent="0.25">
      <c r="A45" t="s">
        <v>19</v>
      </c>
      <c r="B45" s="2">
        <v>3</v>
      </c>
      <c r="C45" s="2">
        <v>164.57470300785809</v>
      </c>
      <c r="D45" s="2">
        <v>29.9</v>
      </c>
      <c r="E45" s="5">
        <f>(C45-'Datenanalyse-1'!$K$34)/'Datenanalyse-1'!$K$36</f>
        <v>25.355459700352355</v>
      </c>
      <c r="F45">
        <f t="shared" si="0"/>
        <v>4.5445402996476432</v>
      </c>
    </row>
    <row r="46" spans="1:6" x14ac:dyDescent="0.25">
      <c r="A46" t="s">
        <v>19</v>
      </c>
      <c r="B46" s="2">
        <v>4</v>
      </c>
      <c r="C46" s="2">
        <v>130.8433802602473</v>
      </c>
      <c r="D46" s="2">
        <v>60.8</v>
      </c>
      <c r="E46" s="5">
        <f>(C46-'Datenanalyse-1'!$K$34)/'Datenanalyse-1'!$K$36</f>
        <v>61.957941476590484</v>
      </c>
      <c r="F46">
        <f t="shared" si="0"/>
        <v>1.1579414765904872</v>
      </c>
    </row>
    <row r="47" spans="1:6" x14ac:dyDescent="0.25">
      <c r="A47" t="s">
        <v>19</v>
      </c>
      <c r="B47" s="2">
        <v>5</v>
      </c>
      <c r="C47" s="2">
        <v>23.5872080290235</v>
      </c>
      <c r="D47" s="2">
        <v>174.8</v>
      </c>
      <c r="E47" s="5">
        <f>(C47-'Datenanalyse-1'!$K$34)/'Datenanalyse-1'!$K$36</f>
        <v>178.34359640204099</v>
      </c>
      <c r="F47">
        <f t="shared" si="0"/>
        <v>3.5435964020409756</v>
      </c>
    </row>
    <row r="48" spans="1:6" x14ac:dyDescent="0.25">
      <c r="A48" t="s">
        <v>19</v>
      </c>
      <c r="B48" s="2">
        <v>6</v>
      </c>
      <c r="C48" s="2">
        <v>140.87120026668501</v>
      </c>
      <c r="D48" s="2">
        <v>52.9</v>
      </c>
      <c r="E48" s="5">
        <f>(C48-'Datenanalyse-1'!$K$34)/'Datenanalyse-1'!$K$36</f>
        <v>51.07656864139593</v>
      </c>
      <c r="F48">
        <f t="shared" si="0"/>
        <v>1.8234313586040685</v>
      </c>
    </row>
    <row r="49" spans="1:6" x14ac:dyDescent="0.25">
      <c r="A49" t="s">
        <v>19</v>
      </c>
      <c r="B49" s="2">
        <v>7</v>
      </c>
      <c r="C49" s="2">
        <v>146.2752218200178</v>
      </c>
      <c r="D49" s="2">
        <v>43.8</v>
      </c>
      <c r="E49" s="5">
        <f>(C49-'Datenanalyse-1'!$K$34)/'Datenanalyse-1'!$K$36</f>
        <v>45.212564970259962</v>
      </c>
      <c r="F49">
        <f t="shared" si="0"/>
        <v>1.4125649702599645</v>
      </c>
    </row>
    <row r="50" spans="1:6" x14ac:dyDescent="0.25">
      <c r="A50" t="s">
        <v>19</v>
      </c>
      <c r="B50" s="2">
        <v>8</v>
      </c>
      <c r="C50" s="2">
        <v>63.141854641128269</v>
      </c>
      <c r="D50" s="2">
        <v>132.4</v>
      </c>
      <c r="E50" s="5">
        <f>(C50-'Datenanalyse-1'!$K$34)/'Datenanalyse-1'!$K$36</f>
        <v>135.42211826677712</v>
      </c>
      <c r="F50">
        <f t="shared" si="0"/>
        <v>3.0221182667771131</v>
      </c>
    </row>
    <row r="51" spans="1:6" x14ac:dyDescent="0.25">
      <c r="A51" t="s">
        <v>19</v>
      </c>
      <c r="B51" s="2">
        <v>9</v>
      </c>
      <c r="C51" s="2">
        <v>79.767818797083976</v>
      </c>
      <c r="D51" s="2">
        <v>120.3</v>
      </c>
      <c r="E51" s="5">
        <f>(C51-'Datenanalyse-1'!$K$34)/'Datenanalyse-1'!$K$36</f>
        <v>117.38097726011853</v>
      </c>
      <c r="F51">
        <f t="shared" si="0"/>
        <v>2.9190227398814699</v>
      </c>
    </row>
    <row r="52" spans="1:6" x14ac:dyDescent="0.25">
      <c r="A52" t="s">
        <v>23</v>
      </c>
      <c r="B52" s="2">
        <v>1</v>
      </c>
      <c r="C52" s="2">
        <v>40.104903820829243</v>
      </c>
      <c r="D52" s="2">
        <v>160.69999999999999</v>
      </c>
      <c r="E52" s="5">
        <f>(C52-'Datenanalyse-1'!$K$34)/'Datenanalyse-1'!$K$36</f>
        <v>160.41993939846739</v>
      </c>
      <c r="F52">
        <f t="shared" si="0"/>
        <v>0.28006060153259682</v>
      </c>
    </row>
    <row r="53" spans="1:6" x14ac:dyDescent="0.25">
      <c r="A53" t="s">
        <v>23</v>
      </c>
      <c r="B53" s="2">
        <v>2</v>
      </c>
      <c r="C53" s="2">
        <v>81.992247177552187</v>
      </c>
      <c r="D53" s="2">
        <v>113.5</v>
      </c>
      <c r="E53" s="5">
        <f>(C53-'Datenanalyse-1'!$K$34)/'Datenanalyse-1'!$K$36</f>
        <v>114.96720890991644</v>
      </c>
      <c r="F53">
        <f t="shared" si="0"/>
        <v>1.4672089099164367</v>
      </c>
    </row>
    <row r="54" spans="1:6" x14ac:dyDescent="0.25">
      <c r="A54" t="s">
        <v>23</v>
      </c>
      <c r="B54" s="2">
        <v>3</v>
      </c>
      <c r="C54" s="2">
        <v>104.0077085205929</v>
      </c>
      <c r="D54" s="2">
        <v>95.7</v>
      </c>
      <c r="E54" s="5">
        <f>(C54-'Datenanalyse-1'!$K$34)/'Datenanalyse-1'!$K$36</f>
        <v>91.077824890394126</v>
      </c>
      <c r="F54">
        <f t="shared" si="0"/>
        <v>4.6221751096058767</v>
      </c>
    </row>
    <row r="55" spans="1:6" x14ac:dyDescent="0.25">
      <c r="A55" t="s">
        <v>23</v>
      </c>
      <c r="B55" s="2">
        <v>4</v>
      </c>
      <c r="C55" s="2">
        <v>45.846802410278151</v>
      </c>
      <c r="D55" s="2">
        <v>155.19999999999999</v>
      </c>
      <c r="E55" s="5">
        <f>(C55-'Datenanalyse-1'!$K$34)/'Datenanalyse-1'!$K$36</f>
        <v>154.1892991103928</v>
      </c>
      <c r="F55">
        <f t="shared" si="0"/>
        <v>1.0107008896071932</v>
      </c>
    </row>
    <row r="56" spans="1:6" x14ac:dyDescent="0.25">
      <c r="A56" t="s">
        <v>23</v>
      </c>
      <c r="B56" s="2">
        <v>5</v>
      </c>
      <c r="C56" s="2">
        <v>75.493042532862702</v>
      </c>
      <c r="D56" s="2">
        <v>121.9</v>
      </c>
      <c r="E56" s="5">
        <f>(C56-'Datenanalyse-1'!$K$34)/'Datenanalyse-1'!$K$36</f>
        <v>122.01961599597234</v>
      </c>
      <c r="F56">
        <f t="shared" si="0"/>
        <v>0.11961599597233885</v>
      </c>
    </row>
    <row r="57" spans="1:6" x14ac:dyDescent="0.25">
      <c r="A57" t="s">
        <v>23</v>
      </c>
      <c r="B57" s="2">
        <v>6</v>
      </c>
      <c r="C57" s="2">
        <v>76.580343110897218</v>
      </c>
      <c r="D57" s="2">
        <v>122.2</v>
      </c>
      <c r="E57" s="5">
        <f>(C57-'Datenanalyse-1'!$K$34)/'Datenanalyse-1'!$K$36</f>
        <v>120.83976604195237</v>
      </c>
      <c r="F57">
        <f t="shared" si="0"/>
        <v>1.3602339580476297</v>
      </c>
    </row>
    <row r="58" spans="1:6" x14ac:dyDescent="0.25">
      <c r="A58" t="s">
        <v>23</v>
      </c>
      <c r="B58" s="2">
        <v>7</v>
      </c>
      <c r="C58" s="2">
        <v>57.132272733382898</v>
      </c>
      <c r="D58" s="2">
        <v>141.6</v>
      </c>
      <c r="E58" s="5">
        <f>(C58-'Datenanalyse-1'!$K$34)/'Datenanalyse-1'!$K$36</f>
        <v>141.9432266711797</v>
      </c>
      <c r="F58">
        <f t="shared" si="0"/>
        <v>0.34322667117970695</v>
      </c>
    </row>
    <row r="59" spans="1:6" x14ac:dyDescent="0.25">
      <c r="A59" t="s">
        <v>23</v>
      </c>
      <c r="B59" s="2">
        <v>8</v>
      </c>
      <c r="C59" s="2">
        <v>70.676608040590423</v>
      </c>
      <c r="D59" s="2">
        <v>121.3</v>
      </c>
      <c r="E59" s="5">
        <f>(C59-'Datenanalyse-1'!$K$34)/'Datenanalyse-1'!$K$36</f>
        <v>127.246018086662</v>
      </c>
      <c r="F59">
        <f t="shared" si="0"/>
        <v>5.9460180866620078</v>
      </c>
    </row>
    <row r="60" spans="1:6" x14ac:dyDescent="0.25">
      <c r="A60" t="s">
        <v>23</v>
      </c>
      <c r="B60" s="2">
        <v>9</v>
      </c>
      <c r="C60" s="2">
        <v>45.773696020347558</v>
      </c>
      <c r="D60" s="2">
        <v>160.4</v>
      </c>
      <c r="E60" s="5">
        <f>(C60-'Datenanalyse-1'!$K$34)/'Datenanalyse-1'!$K$36</f>
        <v>154.26862820534654</v>
      </c>
      <c r="F60">
        <f t="shared" si="0"/>
        <v>6.1313717946534609</v>
      </c>
    </row>
    <row r="61" spans="1:6" x14ac:dyDescent="0.25">
      <c r="A61" t="s">
        <v>23</v>
      </c>
      <c r="B61" s="2">
        <v>10</v>
      </c>
      <c r="C61" s="2">
        <v>161.026495153599</v>
      </c>
      <c r="D61" s="2">
        <v>29.4</v>
      </c>
      <c r="E61" s="5">
        <f>(C61-'Datenanalyse-1'!$K$34)/'Datenanalyse-1'!$K$36</f>
        <v>29.20568562524652</v>
      </c>
      <c r="F61">
        <f t="shared" si="0"/>
        <v>0.19431437475347835</v>
      </c>
    </row>
    <row r="62" spans="1:6" x14ac:dyDescent="0.25">
      <c r="A62" t="s">
        <v>23</v>
      </c>
      <c r="B62" s="2">
        <v>11</v>
      </c>
      <c r="C62" s="2">
        <v>32.419002368540312</v>
      </c>
      <c r="D62" s="2">
        <v>170.3</v>
      </c>
      <c r="E62" s="5">
        <f>(C62-'Datenanalyse-1'!$K$34)/'Datenanalyse-1'!$K$36</f>
        <v>168.76005312440464</v>
      </c>
      <c r="F62">
        <f t="shared" si="0"/>
        <v>1.5399468755953762</v>
      </c>
    </row>
    <row r="63" spans="1:6" x14ac:dyDescent="0.25">
      <c r="A63" t="s">
        <v>23</v>
      </c>
      <c r="B63" s="2">
        <v>12</v>
      </c>
      <c r="C63" s="2">
        <v>140.9842041073087</v>
      </c>
      <c r="D63" s="2">
        <v>52</v>
      </c>
      <c r="E63" s="5">
        <f>(C63-'Datenanalyse-1'!$K$34)/'Datenanalyse-1'!$K$36</f>
        <v>50.953946085262501</v>
      </c>
      <c r="F63">
        <f t="shared" si="0"/>
        <v>1.0460539147374988</v>
      </c>
    </row>
    <row r="64" spans="1:6" x14ac:dyDescent="0.25">
      <c r="A64" t="s">
        <v>23</v>
      </c>
      <c r="B64" s="2">
        <v>13</v>
      </c>
      <c r="C64" s="2">
        <v>138.783896464289</v>
      </c>
      <c r="D64" s="2">
        <v>55.8</v>
      </c>
      <c r="E64" s="5">
        <f>(C64-'Datenanalyse-1'!$K$34)/'Datenanalyse-1'!$K$36</f>
        <v>53.341540577430777</v>
      </c>
      <c r="F64">
        <f t="shared" si="0"/>
        <v>2.45845942256922</v>
      </c>
    </row>
    <row r="65" spans="1:6" x14ac:dyDescent="0.25">
      <c r="A65" t="s">
        <v>27</v>
      </c>
      <c r="B65" s="2">
        <v>1</v>
      </c>
      <c r="C65" s="2">
        <v>71.215579369681095</v>
      </c>
      <c r="D65" s="2">
        <v>128.9</v>
      </c>
      <c r="E65" s="5">
        <f>(C65-'Datenanalyse-1'!$K$34)/'Datenanalyse-1'!$K$36</f>
        <v>126.66117033555051</v>
      </c>
      <c r="F65">
        <f t="shared" si="0"/>
        <v>2.2388296644494972</v>
      </c>
    </row>
    <row r="66" spans="1:6" x14ac:dyDescent="0.25">
      <c r="A66" t="s">
        <v>27</v>
      </c>
      <c r="B66" s="2">
        <v>2</v>
      </c>
      <c r="C66" s="2">
        <v>72.476717928932132</v>
      </c>
      <c r="D66" s="2">
        <v>126.4</v>
      </c>
      <c r="E66" s="5">
        <f>(C66-'Datenanalyse-1'!$K$34)/'Datenanalyse-1'!$K$36</f>
        <v>125.29268557503021</v>
      </c>
      <c r="F66">
        <f t="shared" si="0"/>
        <v>1.1073144249698004</v>
      </c>
    </row>
    <row r="67" spans="1:6" x14ac:dyDescent="0.25">
      <c r="A67" t="s">
        <v>27</v>
      </c>
      <c r="B67" s="2">
        <v>3</v>
      </c>
      <c r="C67" s="2">
        <v>71.004208205426863</v>
      </c>
      <c r="D67" s="2">
        <v>128.9</v>
      </c>
      <c r="E67" s="5">
        <f>(C67-'Datenanalyse-1'!$K$34)/'Datenanalyse-1'!$K$36</f>
        <v>126.89053309269842</v>
      </c>
      <c r="F67">
        <f t="shared" ref="F67:F130" si="1">ABS(E67-D67)</f>
        <v>2.0094669073015865</v>
      </c>
    </row>
    <row r="68" spans="1:6" x14ac:dyDescent="0.25">
      <c r="A68" t="s">
        <v>27</v>
      </c>
      <c r="B68" s="2">
        <v>4</v>
      </c>
      <c r="C68" s="2">
        <v>68.388981967932708</v>
      </c>
      <c r="D68" s="2">
        <v>128</v>
      </c>
      <c r="E68" s="5">
        <f>(C68-'Datenanalyse-1'!$K$34)/'Datenanalyse-1'!$K$36</f>
        <v>129.72836342075456</v>
      </c>
      <c r="F68">
        <f t="shared" si="1"/>
        <v>1.7283634207545617</v>
      </c>
    </row>
    <row r="69" spans="1:6" x14ac:dyDescent="0.25">
      <c r="A69" t="s">
        <v>27</v>
      </c>
      <c r="B69" s="2">
        <v>5</v>
      </c>
      <c r="C69" s="2">
        <v>59.583011069623353</v>
      </c>
      <c r="D69" s="2">
        <v>139.6</v>
      </c>
      <c r="E69" s="5">
        <f>(C69-'Datenanalyse-1'!$K$34)/'Datenanalyse-1'!$K$36</f>
        <v>139.28388520503682</v>
      </c>
      <c r="F69">
        <f t="shared" si="1"/>
        <v>0.31611479496316974</v>
      </c>
    </row>
    <row r="70" spans="1:6" x14ac:dyDescent="0.25">
      <c r="A70" t="s">
        <v>27</v>
      </c>
      <c r="B70" s="2">
        <v>6</v>
      </c>
      <c r="C70" s="2">
        <v>68.930087792611786</v>
      </c>
      <c r="D70" s="2">
        <v>128</v>
      </c>
      <c r="E70" s="5">
        <f>(C70-'Datenanalyse-1'!$K$34)/'Datenanalyse-1'!$K$36</f>
        <v>129.14119948902777</v>
      </c>
      <c r="F70">
        <f t="shared" si="1"/>
        <v>1.1411994890277697</v>
      </c>
    </row>
    <row r="71" spans="1:6" x14ac:dyDescent="0.25">
      <c r="A71" t="s">
        <v>27</v>
      </c>
      <c r="B71" s="2">
        <v>7</v>
      </c>
      <c r="C71" s="2">
        <v>139.6673468352007</v>
      </c>
      <c r="D71" s="2">
        <v>51</v>
      </c>
      <c r="E71" s="5">
        <f>(C71-'Datenanalyse-1'!$K$34)/'Datenanalyse-1'!$K$36</f>
        <v>52.382892250964041</v>
      </c>
      <c r="F71">
        <f t="shared" si="1"/>
        <v>1.3828922509640407</v>
      </c>
    </row>
    <row r="72" spans="1:6" x14ac:dyDescent="0.25">
      <c r="A72" t="s">
        <v>27</v>
      </c>
      <c r="B72" s="2">
        <v>8</v>
      </c>
      <c r="C72" s="2">
        <v>167.0892396017752</v>
      </c>
      <c r="D72" s="2">
        <v>19.2</v>
      </c>
      <c r="E72" s="5">
        <f>(C72-'Datenanalyse-1'!$K$34)/'Datenanalyse-1'!$K$36</f>
        <v>22.626889565608554</v>
      </c>
      <c r="F72">
        <f t="shared" si="1"/>
        <v>3.4268895656085547</v>
      </c>
    </row>
    <row r="73" spans="1:6" x14ac:dyDescent="0.25">
      <c r="A73" t="s">
        <v>27</v>
      </c>
      <c r="B73" s="2">
        <v>9</v>
      </c>
      <c r="C73" s="2">
        <v>163.14221252024279</v>
      </c>
      <c r="D73" s="2">
        <v>29.5</v>
      </c>
      <c r="E73" s="5">
        <f>(C73-'Datenanalyse-1'!$K$34)/'Datenanalyse-1'!$K$36</f>
        <v>26.909881605472791</v>
      </c>
      <c r="F73">
        <f t="shared" si="1"/>
        <v>2.5901183945272095</v>
      </c>
    </row>
    <row r="74" spans="1:6" x14ac:dyDescent="0.25">
      <c r="A74" t="s">
        <v>27</v>
      </c>
      <c r="B74" s="2">
        <v>10</v>
      </c>
      <c r="C74" s="2">
        <v>91.316132904354347</v>
      </c>
      <c r="D74" s="2">
        <v>104</v>
      </c>
      <c r="E74" s="5">
        <f>(C74-'Datenanalyse-1'!$K$34)/'Datenanalyse-1'!$K$36</f>
        <v>104.84968817251293</v>
      </c>
      <c r="F74">
        <f t="shared" si="1"/>
        <v>0.84968817251292705</v>
      </c>
    </row>
    <row r="75" spans="1:6" x14ac:dyDescent="0.25">
      <c r="A75" t="s">
        <v>27</v>
      </c>
      <c r="B75" s="2">
        <v>11</v>
      </c>
      <c r="C75" s="2">
        <v>143.9377980278623</v>
      </c>
      <c r="D75" s="2">
        <v>48.9</v>
      </c>
      <c r="E75" s="5">
        <f>(C75-'Datenanalyse-1'!$K$34)/'Datenanalyse-1'!$K$36</f>
        <v>47.748946730200792</v>
      </c>
      <c r="F75">
        <f t="shared" si="1"/>
        <v>1.1510532697992062</v>
      </c>
    </row>
    <row r="76" spans="1:6" x14ac:dyDescent="0.25">
      <c r="A76" t="s">
        <v>27</v>
      </c>
      <c r="B76" s="2">
        <v>12</v>
      </c>
      <c r="C76" s="2">
        <v>144.81568614926891</v>
      </c>
      <c r="D76" s="2">
        <v>48.7</v>
      </c>
      <c r="E76" s="5">
        <f>(C76-'Datenanalyse-1'!$K$34)/'Datenanalyse-1'!$K$36</f>
        <v>46.796334103480206</v>
      </c>
      <c r="F76">
        <f t="shared" si="1"/>
        <v>1.9036658965197972</v>
      </c>
    </row>
    <row r="77" spans="1:6" x14ac:dyDescent="0.25">
      <c r="A77" t="s">
        <v>30</v>
      </c>
      <c r="B77" s="2">
        <v>1</v>
      </c>
      <c r="C77" s="2">
        <v>94.498202899465028</v>
      </c>
      <c r="D77" s="2">
        <v>108.2</v>
      </c>
      <c r="E77" s="5">
        <f>(C77-'Datenanalyse-1'!$K$34)/'Datenanalyse-1'!$K$36</f>
        <v>101.39676520598022</v>
      </c>
      <c r="F77">
        <f t="shared" si="1"/>
        <v>6.8032347940197866</v>
      </c>
    </row>
    <row r="78" spans="1:6" x14ac:dyDescent="0.25">
      <c r="A78" t="s">
        <v>30</v>
      </c>
      <c r="B78" s="2">
        <v>2</v>
      </c>
      <c r="C78" s="2">
        <v>46.995556803525467</v>
      </c>
      <c r="D78" s="2">
        <v>154.69999999999999</v>
      </c>
      <c r="E78" s="5">
        <f>(C78-'Datenanalyse-1'!$K$34)/'Datenanalyse-1'!$K$36</f>
        <v>152.94276448562221</v>
      </c>
      <c r="F78">
        <f t="shared" si="1"/>
        <v>1.7572355143777827</v>
      </c>
    </row>
    <row r="79" spans="1:6" x14ac:dyDescent="0.25">
      <c r="A79" t="s">
        <v>30</v>
      </c>
      <c r="B79" s="2">
        <v>3</v>
      </c>
      <c r="C79" s="2">
        <v>79.268735466502619</v>
      </c>
      <c r="D79" s="2">
        <v>108.3</v>
      </c>
      <c r="E79" s="5">
        <f>(C79-'Datenanalyse-1'!$K$34)/'Datenanalyse-1'!$K$36</f>
        <v>117.92254180678968</v>
      </c>
      <c r="F79">
        <f t="shared" si="1"/>
        <v>9.622541806789684</v>
      </c>
    </row>
    <row r="80" spans="1:6" x14ac:dyDescent="0.25">
      <c r="A80" t="s">
        <v>30</v>
      </c>
      <c r="B80" s="2">
        <v>4</v>
      </c>
      <c r="C80" s="2">
        <v>89.75152676057921</v>
      </c>
      <c r="D80" s="2">
        <v>115.2</v>
      </c>
      <c r="E80" s="5">
        <f>(C80-'Datenanalyse-1'!$K$34)/'Datenanalyse-1'!$K$36</f>
        <v>106.54747121805258</v>
      </c>
      <c r="F80">
        <f t="shared" si="1"/>
        <v>8.6525287819474244</v>
      </c>
    </row>
    <row r="81" spans="1:6" x14ac:dyDescent="0.25">
      <c r="A81" t="s">
        <v>30</v>
      </c>
      <c r="B81" s="2">
        <v>5</v>
      </c>
      <c r="C81" s="2">
        <v>41.223079143610867</v>
      </c>
      <c r="D81" s="2">
        <v>158.6</v>
      </c>
      <c r="E81" s="5">
        <f>(C81-'Datenanalyse-1'!$K$34)/'Datenanalyse-1'!$K$36</f>
        <v>159.2065866882582</v>
      </c>
      <c r="F81">
        <f t="shared" si="1"/>
        <v>0.60658668825820428</v>
      </c>
    </row>
    <row r="82" spans="1:6" x14ac:dyDescent="0.25">
      <c r="A82" t="s">
        <v>30</v>
      </c>
      <c r="B82" s="2">
        <v>6</v>
      </c>
      <c r="C82" s="2">
        <v>64.261400119934606</v>
      </c>
      <c r="D82" s="2">
        <v>134.19999999999999</v>
      </c>
      <c r="E82" s="5">
        <f>(C82-'Datenanalyse-1'!$K$34)/'Datenanalyse-1'!$K$36</f>
        <v>134.20727877494068</v>
      </c>
      <c r="F82">
        <f t="shared" si="1"/>
        <v>7.2787749406870716E-3</v>
      </c>
    </row>
    <row r="83" spans="1:6" x14ac:dyDescent="0.25">
      <c r="A83" t="s">
        <v>30</v>
      </c>
      <c r="B83" s="2">
        <v>7</v>
      </c>
      <c r="C83" s="2">
        <v>94.454278967135167</v>
      </c>
      <c r="D83" s="2">
        <v>100.9</v>
      </c>
      <c r="E83" s="5">
        <f>(C83-'Datenanalyse-1'!$K$34)/'Datenanalyse-1'!$K$36</f>
        <v>101.44442787680619</v>
      </c>
      <c r="F83">
        <f t="shared" si="1"/>
        <v>0.5444278768061821</v>
      </c>
    </row>
    <row r="84" spans="1:6" x14ac:dyDescent="0.25">
      <c r="A84" t="s">
        <v>30</v>
      </c>
      <c r="B84" s="2">
        <v>8</v>
      </c>
      <c r="C84" s="2">
        <v>170.68460230518761</v>
      </c>
      <c r="D84" s="2">
        <v>20.100000000000001</v>
      </c>
      <c r="E84" s="5">
        <f>(C84-'Datenanalyse-1'!$K$34)/'Datenanalyse-1'!$K$36</f>
        <v>18.725495042325587</v>
      </c>
      <c r="F84">
        <f t="shared" si="1"/>
        <v>1.3745049576744144</v>
      </c>
    </row>
    <row r="85" spans="1:6" x14ac:dyDescent="0.25">
      <c r="A85" t="s">
        <v>30</v>
      </c>
      <c r="B85" s="2">
        <v>9</v>
      </c>
      <c r="C85" s="2">
        <v>-5.4396907813630646</v>
      </c>
      <c r="D85" s="2">
        <v>205.2</v>
      </c>
      <c r="E85" s="5">
        <f>(C85-'Datenanalyse-1'!$K$34)/'Datenanalyse-1'!$K$36</f>
        <v>209.84122081118562</v>
      </c>
      <c r="F85">
        <f t="shared" si="1"/>
        <v>4.641220811185633</v>
      </c>
    </row>
    <row r="86" spans="1:6" x14ac:dyDescent="0.25">
      <c r="A86" t="s">
        <v>30</v>
      </c>
      <c r="B86" s="2">
        <v>10</v>
      </c>
      <c r="C86" s="2">
        <v>168.17675809286521</v>
      </c>
      <c r="D86" s="2">
        <v>24.4</v>
      </c>
      <c r="E86" s="5">
        <f>(C86-'Datenanalyse-1'!$K$34)/'Datenanalyse-1'!$K$36</f>
        <v>21.44680315010433</v>
      </c>
      <c r="F86">
        <f t="shared" si="1"/>
        <v>2.9531968498956687</v>
      </c>
    </row>
    <row r="87" spans="1:6" x14ac:dyDescent="0.25">
      <c r="A87" t="s">
        <v>30</v>
      </c>
      <c r="B87" s="2">
        <v>11</v>
      </c>
      <c r="C87" s="2">
        <v>138.92301104313151</v>
      </c>
      <c r="D87" s="2">
        <v>55.5</v>
      </c>
      <c r="E87" s="5">
        <f>(C87-'Datenanalyse-1'!$K$34)/'Datenanalyse-1'!$K$36</f>
        <v>53.190584776646098</v>
      </c>
      <c r="F87">
        <f t="shared" si="1"/>
        <v>2.309415223353902</v>
      </c>
    </row>
    <row r="88" spans="1:6" x14ac:dyDescent="0.25">
      <c r="A88" t="s">
        <v>34</v>
      </c>
      <c r="B88" s="2">
        <v>1</v>
      </c>
      <c r="C88" s="2">
        <v>59.311486938285213</v>
      </c>
      <c r="D88" s="2">
        <v>138</v>
      </c>
      <c r="E88" s="5">
        <f>(C88-'Datenanalyse-1'!$K$34)/'Datenanalyse-1'!$K$36</f>
        <v>139.57852105858683</v>
      </c>
      <c r="F88">
        <f t="shared" si="1"/>
        <v>1.5785210585868299</v>
      </c>
    </row>
    <row r="89" spans="1:6" x14ac:dyDescent="0.25">
      <c r="A89" t="s">
        <v>34</v>
      </c>
      <c r="B89" s="2">
        <v>2</v>
      </c>
      <c r="C89" s="2">
        <v>62.450318618616983</v>
      </c>
      <c r="D89" s="2">
        <v>135.19999999999999</v>
      </c>
      <c r="E89" s="5">
        <f>(C89-'Datenanalyse-1'!$K$34)/'Datenanalyse-1'!$K$36</f>
        <v>136.17251678660315</v>
      </c>
      <c r="F89">
        <f t="shared" si="1"/>
        <v>0.97251678660316543</v>
      </c>
    </row>
    <row r="90" spans="1:6" x14ac:dyDescent="0.25">
      <c r="A90" t="s">
        <v>34</v>
      </c>
      <c r="B90" s="2">
        <v>3</v>
      </c>
      <c r="C90" s="2">
        <v>54.029656606434777</v>
      </c>
      <c r="D90" s="2">
        <v>144.80000000000001</v>
      </c>
      <c r="E90" s="5">
        <f>(C90-'Datenanalyse-1'!$K$34)/'Datenanalyse-1'!$K$36</f>
        <v>145.30993277680744</v>
      </c>
      <c r="F90">
        <f t="shared" si="1"/>
        <v>0.50993277680743176</v>
      </c>
    </row>
    <row r="91" spans="1:6" x14ac:dyDescent="0.25">
      <c r="A91" t="s">
        <v>34</v>
      </c>
      <c r="B91" s="2">
        <v>4</v>
      </c>
      <c r="C91" s="2">
        <v>42.091226964813842</v>
      </c>
      <c r="D91" s="2">
        <v>158.6</v>
      </c>
      <c r="E91" s="5">
        <f>(C91-'Datenanalyse-1'!$K$34)/'Datenanalyse-1'!$K$36</f>
        <v>158.26454344132051</v>
      </c>
      <c r="F91">
        <f t="shared" si="1"/>
        <v>0.33545655867948199</v>
      </c>
    </row>
    <row r="92" spans="1:6" x14ac:dyDescent="0.25">
      <c r="A92" t="s">
        <v>34</v>
      </c>
      <c r="B92" s="2">
        <v>5</v>
      </c>
      <c r="C92" s="2">
        <v>130.89861301432791</v>
      </c>
      <c r="D92" s="2">
        <v>61.9</v>
      </c>
      <c r="E92" s="5">
        <f>(C92-'Datenanalyse-1'!$K$34)/'Datenanalyse-1'!$K$36</f>
        <v>61.898007394259544</v>
      </c>
      <c r="F92">
        <f t="shared" si="1"/>
        <v>1.9926057404546782E-3</v>
      </c>
    </row>
    <row r="93" spans="1:6" x14ac:dyDescent="0.25">
      <c r="A93" t="s">
        <v>34</v>
      </c>
      <c r="B93" s="2">
        <v>6</v>
      </c>
      <c r="C93" s="2">
        <v>176.20094613426389</v>
      </c>
      <c r="D93" s="2">
        <v>14.5</v>
      </c>
      <c r="E93" s="5">
        <f>(C93-'Datenanalyse-1'!$K$34)/'Datenanalyse-1'!$K$36</f>
        <v>12.739608393705215</v>
      </c>
      <c r="F93">
        <f t="shared" si="1"/>
        <v>1.7603916062947853</v>
      </c>
    </row>
    <row r="94" spans="1:6" x14ac:dyDescent="0.25">
      <c r="A94" t="s">
        <v>34</v>
      </c>
      <c r="B94" s="2">
        <v>7</v>
      </c>
      <c r="C94" s="2">
        <v>170.04342220978231</v>
      </c>
      <c r="D94" s="2">
        <v>19.3</v>
      </c>
      <c r="E94" s="5">
        <f>(C94-'Datenanalyse-1'!$K$34)/'Datenanalyse-1'!$K$36</f>
        <v>19.421251414910223</v>
      </c>
      <c r="F94">
        <f t="shared" si="1"/>
        <v>0.12125141491022262</v>
      </c>
    </row>
    <row r="95" spans="1:6" x14ac:dyDescent="0.25">
      <c r="A95" t="s">
        <v>38</v>
      </c>
      <c r="B95" s="2">
        <v>1</v>
      </c>
      <c r="C95" s="2">
        <v>66.212198134301744</v>
      </c>
      <c r="D95" s="2">
        <v>133.80000000000001</v>
      </c>
      <c r="E95" s="5">
        <f>(C95-'Datenanalyse-1'!$K$34)/'Datenanalyse-1'!$K$36</f>
        <v>132.09043179255983</v>
      </c>
      <c r="F95">
        <f t="shared" si="1"/>
        <v>1.709568207440185</v>
      </c>
    </row>
    <row r="96" spans="1:6" x14ac:dyDescent="0.25">
      <c r="A96" t="s">
        <v>38</v>
      </c>
      <c r="B96" s="2">
        <v>2</v>
      </c>
      <c r="C96" s="2">
        <v>70.456279553184032</v>
      </c>
      <c r="D96" s="2">
        <v>129.30000000000001</v>
      </c>
      <c r="E96" s="5">
        <f>(C96-'Datenanalyse-1'!$K$34)/'Datenanalyse-1'!$K$36</f>
        <v>127.48510060072232</v>
      </c>
      <c r="F96">
        <f t="shared" si="1"/>
        <v>1.8148993992776923</v>
      </c>
    </row>
    <row r="97" spans="1:6" x14ac:dyDescent="0.25">
      <c r="A97" t="s">
        <v>38</v>
      </c>
      <c r="B97" s="2">
        <v>3</v>
      </c>
      <c r="C97" s="2">
        <v>69.810681249997842</v>
      </c>
      <c r="D97" s="2">
        <v>128.9</v>
      </c>
      <c r="E97" s="5">
        <f>(C97-'Datenanalyse-1'!$K$34)/'Datenanalyse-1'!$K$36</f>
        <v>128.18565125223262</v>
      </c>
      <c r="F97">
        <f t="shared" si="1"/>
        <v>0.71434874776738866</v>
      </c>
    </row>
    <row r="98" spans="1:6" x14ac:dyDescent="0.25">
      <c r="A98" t="s">
        <v>38</v>
      </c>
      <c r="B98" s="2">
        <v>4</v>
      </c>
      <c r="C98" s="2">
        <v>56.837769434361512</v>
      </c>
      <c r="D98" s="2">
        <v>139.5</v>
      </c>
      <c r="E98" s="5">
        <f>(C98-'Datenanalyse-1'!$K$34)/'Datenanalyse-1'!$K$36</f>
        <v>142.26279764431135</v>
      </c>
      <c r="F98">
        <f t="shared" si="1"/>
        <v>2.7627976443113482</v>
      </c>
    </row>
    <row r="99" spans="1:6" x14ac:dyDescent="0.25">
      <c r="A99" t="s">
        <v>38</v>
      </c>
      <c r="B99" s="2">
        <v>5</v>
      </c>
      <c r="C99" s="2">
        <v>69.578410071161571</v>
      </c>
      <c r="D99" s="2">
        <v>128.9</v>
      </c>
      <c r="E99" s="5">
        <f>(C99-'Datenanalyse-1'!$K$34)/'Datenanalyse-1'!$K$36</f>
        <v>128.43769300150265</v>
      </c>
      <c r="F99">
        <f t="shared" si="1"/>
        <v>0.46230699849735402</v>
      </c>
    </row>
    <row r="100" spans="1:6" x14ac:dyDescent="0.25">
      <c r="A100" t="s">
        <v>38</v>
      </c>
      <c r="B100" s="2">
        <v>6</v>
      </c>
      <c r="C100" s="2">
        <v>69.880539459695342</v>
      </c>
      <c r="D100" s="2">
        <v>129.30000000000001</v>
      </c>
      <c r="E100" s="5">
        <f>(C100-'Datenanalyse-1'!$K$34)/'Datenanalyse-1'!$K$36</f>
        <v>128.10984681768656</v>
      </c>
      <c r="F100">
        <f t="shared" si="1"/>
        <v>1.1901531823134519</v>
      </c>
    </row>
    <row r="101" spans="1:6" x14ac:dyDescent="0.25">
      <c r="A101" t="s">
        <v>38</v>
      </c>
      <c r="B101" s="2">
        <v>7</v>
      </c>
      <c r="C101" s="2">
        <v>47.917042217212433</v>
      </c>
      <c r="D101" s="2">
        <v>150.1</v>
      </c>
      <c r="E101" s="5">
        <f>(C101-'Datenanalyse-1'!$K$34)/'Datenanalyse-1'!$K$36</f>
        <v>151.94284363123069</v>
      </c>
      <c r="F101">
        <f t="shared" si="1"/>
        <v>1.8428436312306928</v>
      </c>
    </row>
    <row r="102" spans="1:6" x14ac:dyDescent="0.25">
      <c r="A102" t="s">
        <v>38</v>
      </c>
      <c r="B102" s="2">
        <v>8</v>
      </c>
      <c r="C102" s="2">
        <v>59.805559733366117</v>
      </c>
      <c r="D102" s="2">
        <v>135.30000000000001</v>
      </c>
      <c r="E102" s="5">
        <f>(C102-'Datenanalyse-1'!$K$34)/'Datenanalyse-1'!$K$36</f>
        <v>139.04239353659796</v>
      </c>
      <c r="F102">
        <f t="shared" si="1"/>
        <v>3.7423935365979446</v>
      </c>
    </row>
    <row r="103" spans="1:6" x14ac:dyDescent="0.25">
      <c r="A103" t="s">
        <v>38</v>
      </c>
      <c r="B103" s="2">
        <v>9</v>
      </c>
      <c r="C103" s="2">
        <v>12.554214113284081</v>
      </c>
      <c r="D103" s="2">
        <v>191.8</v>
      </c>
      <c r="E103" s="5">
        <f>(C103-'Datenanalyse-1'!$K$34)/'Datenanalyse-1'!$K$36</f>
        <v>190.31570202504983</v>
      </c>
      <c r="F103">
        <f t="shared" si="1"/>
        <v>1.4842979749501808</v>
      </c>
    </row>
    <row r="104" spans="1:6" x14ac:dyDescent="0.25">
      <c r="A104" t="s">
        <v>38</v>
      </c>
      <c r="B104" s="2">
        <v>10</v>
      </c>
      <c r="C104" s="2">
        <v>162.85001833918881</v>
      </c>
      <c r="D104" s="2">
        <v>27.9</v>
      </c>
      <c r="E104" s="5">
        <f>(C104-'Datenanalyse-1'!$K$34)/'Datenanalyse-1'!$K$36</f>
        <v>27.226946912018139</v>
      </c>
      <c r="F104">
        <f t="shared" si="1"/>
        <v>0.67305308798185948</v>
      </c>
    </row>
    <row r="105" spans="1:6" x14ac:dyDescent="0.25">
      <c r="A105" s="1" t="s">
        <v>42</v>
      </c>
      <c r="B105" s="4">
        <v>1</v>
      </c>
      <c r="C105" s="4">
        <v>162.68058799391659</v>
      </c>
      <c r="D105" s="4">
        <v>28.5</v>
      </c>
      <c r="E105" s="5">
        <f>(C105-'Datenanalyse-1'!$K$34)/'Datenanalyse-1'!$K$36</f>
        <v>27.410798911288087</v>
      </c>
      <c r="F105">
        <f t="shared" si="1"/>
        <v>1.0892010887119135</v>
      </c>
    </row>
    <row r="106" spans="1:6" x14ac:dyDescent="0.25">
      <c r="A106" s="1" t="s">
        <v>42</v>
      </c>
      <c r="B106" s="4">
        <v>2</v>
      </c>
      <c r="C106" s="4">
        <v>155.5203921532345</v>
      </c>
      <c r="D106" s="4">
        <v>28.5</v>
      </c>
      <c r="E106" s="5">
        <f>(C106-'Datenanalyse-1'!$K$34)/'Datenanalyse-1'!$K$36</f>
        <v>35.180459761348459</v>
      </c>
      <c r="F106">
        <f t="shared" si="1"/>
        <v>6.6804597613484589</v>
      </c>
    </row>
    <row r="107" spans="1:6" x14ac:dyDescent="0.25">
      <c r="A107" s="1" t="s">
        <v>42</v>
      </c>
      <c r="B107" s="4">
        <v>4</v>
      </c>
      <c r="C107" s="4">
        <v>133.1277601808543</v>
      </c>
      <c r="D107" s="4">
        <v>48.9</v>
      </c>
      <c r="E107" s="5">
        <f>(C107-'Datenanalyse-1'!$K$34)/'Datenanalyse-1'!$K$36</f>
        <v>59.47911860208746</v>
      </c>
      <c r="F107">
        <f t="shared" si="1"/>
        <v>10.579118602087462</v>
      </c>
    </row>
    <row r="108" spans="1:6" x14ac:dyDescent="0.25">
      <c r="A108" s="1" t="s">
        <v>42</v>
      </c>
      <c r="B108" s="4">
        <v>5</v>
      </c>
      <c r="C108" s="4">
        <v>140.97169245488169</v>
      </c>
      <c r="D108" s="4">
        <v>48.9</v>
      </c>
      <c r="E108" s="5">
        <f>(C108-'Datenanalyse-1'!$K$34)/'Datenanalyse-1'!$K$36</f>
        <v>50.967522710566435</v>
      </c>
      <c r="F108">
        <f t="shared" si="1"/>
        <v>2.0675227105664362</v>
      </c>
    </row>
    <row r="109" spans="1:6" x14ac:dyDescent="0.25">
      <c r="A109" s="1" t="s">
        <v>42</v>
      </c>
      <c r="B109" s="4">
        <v>6</v>
      </c>
      <c r="C109" s="4">
        <v>57.191884077605962</v>
      </c>
      <c r="D109" s="4">
        <v>140.19999999999999</v>
      </c>
      <c r="E109" s="5">
        <f>(C109-'Datenanalyse-1'!$K$34)/'Datenanalyse-1'!$K$36</f>
        <v>141.87854129975483</v>
      </c>
      <c r="F109">
        <f t="shared" si="1"/>
        <v>1.6785412997548406</v>
      </c>
    </row>
    <row r="110" spans="1:6" x14ac:dyDescent="0.25">
      <c r="A110" s="1" t="s">
        <v>42</v>
      </c>
      <c r="B110" s="4">
        <v>7</v>
      </c>
      <c r="C110" s="4">
        <v>68.239434036460793</v>
      </c>
      <c r="D110" s="4">
        <v>128.6</v>
      </c>
      <c r="E110" s="5">
        <f>(C110-'Datenanalyse-1'!$K$34)/'Datenanalyse-1'!$K$36</f>
        <v>129.89064064531914</v>
      </c>
      <c r="F110">
        <f t="shared" si="1"/>
        <v>1.2906406453191437</v>
      </c>
    </row>
    <row r="111" spans="1:6" x14ac:dyDescent="0.25">
      <c r="A111" s="1" t="s">
        <v>42</v>
      </c>
      <c r="B111" s="4">
        <v>8</v>
      </c>
      <c r="C111" s="4">
        <v>71.333758381666243</v>
      </c>
      <c r="D111" s="4">
        <v>127.7</v>
      </c>
      <c r="E111" s="5">
        <f>(C111-'Datenanalyse-1'!$K$34)/'Datenanalyse-1'!$K$36</f>
        <v>126.53293210531903</v>
      </c>
      <c r="F111">
        <f t="shared" si="1"/>
        <v>1.1670678946809687</v>
      </c>
    </row>
    <row r="112" spans="1:6" x14ac:dyDescent="0.25">
      <c r="A112" s="1" t="s">
        <v>42</v>
      </c>
      <c r="B112" s="4">
        <v>9</v>
      </c>
      <c r="C112" s="4">
        <v>71.849685603831489</v>
      </c>
      <c r="D112" s="4">
        <v>127.1</v>
      </c>
      <c r="E112" s="5">
        <f>(C112-'Datenanalyse-1'!$K$34)/'Datenanalyse-1'!$K$36</f>
        <v>125.97308994056118</v>
      </c>
      <c r="F112">
        <f t="shared" si="1"/>
        <v>1.1269100594388135</v>
      </c>
    </row>
    <row r="113" spans="1:6" x14ac:dyDescent="0.25">
      <c r="A113" s="1" t="s">
        <v>42</v>
      </c>
      <c r="B113" s="4">
        <v>10</v>
      </c>
      <c r="C113" s="4">
        <v>72.553534055555204</v>
      </c>
      <c r="D113" s="4">
        <v>127.7</v>
      </c>
      <c r="E113" s="5">
        <f>(C113-'Datenanalyse-1'!$K$34)/'Datenanalyse-1'!$K$36</f>
        <v>125.20933097622363</v>
      </c>
      <c r="F113">
        <f t="shared" si="1"/>
        <v>2.4906690237763769</v>
      </c>
    </row>
    <row r="114" spans="1:6" x14ac:dyDescent="0.25">
      <c r="A114" s="1" t="s">
        <v>42</v>
      </c>
      <c r="B114" s="4">
        <v>11</v>
      </c>
      <c r="C114" s="4">
        <v>67.087669697329829</v>
      </c>
      <c r="D114" s="4">
        <v>128.6</v>
      </c>
      <c r="E114" s="5">
        <f>(C114-'Datenanalyse-1'!$K$34)/'Datenanalyse-1'!$K$36</f>
        <v>131.1404414180015</v>
      </c>
      <c r="F114">
        <f t="shared" si="1"/>
        <v>2.5404414180015067</v>
      </c>
    </row>
    <row r="115" spans="1:6" x14ac:dyDescent="0.25">
      <c r="A115" s="1" t="s">
        <v>42</v>
      </c>
      <c r="B115" s="4">
        <v>19</v>
      </c>
      <c r="C115" s="4">
        <v>58.054144612717067</v>
      </c>
      <c r="D115" s="4">
        <v>140.19999999999999</v>
      </c>
      <c r="E115" s="5">
        <f>(C115-'Datenanalyse-1'!$K$34)/'Datenanalyse-1'!$K$36</f>
        <v>140.94288645577129</v>
      </c>
      <c r="F115">
        <f t="shared" si="1"/>
        <v>0.74288645577129842</v>
      </c>
    </row>
    <row r="116" spans="1:6" x14ac:dyDescent="0.25">
      <c r="A116" s="1" t="s">
        <v>42</v>
      </c>
      <c r="B116" s="4">
        <v>20</v>
      </c>
      <c r="C116" s="4">
        <v>69.243937473346776</v>
      </c>
      <c r="D116" s="4">
        <v>128.6</v>
      </c>
      <c r="E116" s="5">
        <f>(C116-'Datenanalyse-1'!$K$34)/'Datenanalyse-1'!$K$36</f>
        <v>128.80063539951561</v>
      </c>
      <c r="F116">
        <f t="shared" si="1"/>
        <v>0.20063539951561893</v>
      </c>
    </row>
    <row r="117" spans="1:6" x14ac:dyDescent="0.25">
      <c r="A117" s="1" t="s">
        <v>42</v>
      </c>
      <c r="B117" s="4">
        <v>21</v>
      </c>
      <c r="C117" s="4">
        <v>70.869825774167097</v>
      </c>
      <c r="D117" s="4">
        <v>127.7</v>
      </c>
      <c r="E117" s="5">
        <f>(C117-'Datenanalyse-1'!$K$34)/'Datenanalyse-1'!$K$36</f>
        <v>127.03635395267582</v>
      </c>
      <c r="F117">
        <f t="shared" si="1"/>
        <v>0.66364604732417831</v>
      </c>
    </row>
    <row r="118" spans="1:6" x14ac:dyDescent="0.25">
      <c r="A118" s="1" t="s">
        <v>42</v>
      </c>
      <c r="B118" s="4">
        <v>22</v>
      </c>
      <c r="C118" s="4">
        <v>71.459790723603945</v>
      </c>
      <c r="D118" s="4">
        <v>127.1</v>
      </c>
      <c r="E118" s="5">
        <f>(C118-'Datenanalyse-1'!$K$34)/'Datenanalyse-1'!$K$36</f>
        <v>126.39617208160138</v>
      </c>
      <c r="F118">
        <f t="shared" si="1"/>
        <v>0.70382791839861625</v>
      </c>
    </row>
    <row r="119" spans="1:6" x14ac:dyDescent="0.25">
      <c r="A119" s="1" t="s">
        <v>42</v>
      </c>
      <c r="B119" s="4">
        <v>23</v>
      </c>
      <c r="C119" s="4">
        <v>71.114827791796145</v>
      </c>
      <c r="D119" s="4">
        <v>127.1</v>
      </c>
      <c r="E119" s="5">
        <f>(C119-'Datenanalyse-1'!$K$34)/'Datenanalyse-1'!$K$36</f>
        <v>126.7704977349251</v>
      </c>
      <c r="F119">
        <f t="shared" si="1"/>
        <v>0.32950226507489333</v>
      </c>
    </row>
    <row r="120" spans="1:6" x14ac:dyDescent="0.25">
      <c r="A120" s="1" t="s">
        <v>42</v>
      </c>
      <c r="B120" s="4">
        <v>24</v>
      </c>
      <c r="C120" s="4">
        <v>70.918840782622681</v>
      </c>
      <c r="D120" s="4">
        <v>128.6</v>
      </c>
      <c r="E120" s="5">
        <f>(C120-'Datenanalyse-1'!$K$34)/'Datenanalyse-1'!$K$36</f>
        <v>126.98316686104644</v>
      </c>
      <c r="F120">
        <f t="shared" si="1"/>
        <v>1.6168331389535524</v>
      </c>
    </row>
    <row r="121" spans="1:6" x14ac:dyDescent="0.25">
      <c r="A121" t="s">
        <v>46</v>
      </c>
      <c r="B121" s="2">
        <v>1</v>
      </c>
      <c r="C121" s="2">
        <v>24.46826797766137</v>
      </c>
      <c r="D121" s="2">
        <v>171.1</v>
      </c>
      <c r="E121" s="5">
        <f>(C121-'Datenanalyse-1'!$K$34)/'Datenanalyse-1'!$K$36</f>
        <v>177.38754196696624</v>
      </c>
      <c r="F121">
        <f t="shared" si="1"/>
        <v>6.2875419669662449</v>
      </c>
    </row>
    <row r="122" spans="1:6" x14ac:dyDescent="0.25">
      <c r="A122" t="s">
        <v>46</v>
      </c>
      <c r="B122" s="2">
        <v>2</v>
      </c>
      <c r="C122" s="2">
        <v>22.075386191901451</v>
      </c>
      <c r="D122" s="2">
        <v>177.1</v>
      </c>
      <c r="E122" s="5">
        <f>(C122-'Datenanalyse-1'!$K$34)/'Datenanalyse-1'!$K$36</f>
        <v>179.98410222080841</v>
      </c>
      <c r="F122">
        <f t="shared" si="1"/>
        <v>2.8841022208084155</v>
      </c>
    </row>
    <row r="123" spans="1:6" x14ac:dyDescent="0.25">
      <c r="A123" t="s">
        <v>46</v>
      </c>
      <c r="B123" s="2">
        <v>3</v>
      </c>
      <c r="C123" s="2">
        <v>82.807622533411063</v>
      </c>
      <c r="D123" s="2">
        <v>111</v>
      </c>
      <c r="E123" s="5">
        <f>(C123-'Datenanalyse-1'!$K$34)/'Datenanalyse-1'!$K$36</f>
        <v>114.08243004052768</v>
      </c>
      <c r="F123">
        <f t="shared" si="1"/>
        <v>3.082430040527683</v>
      </c>
    </row>
    <row r="124" spans="1:6" x14ac:dyDescent="0.25">
      <c r="A124" t="s">
        <v>46</v>
      </c>
      <c r="B124" s="2">
        <v>4</v>
      </c>
      <c r="C124" s="2">
        <v>28.450982427348421</v>
      </c>
      <c r="D124" s="2">
        <v>170.1</v>
      </c>
      <c r="E124" s="5">
        <f>(C124-'Datenanalyse-1'!$K$34)/'Datenanalyse-1'!$K$36</f>
        <v>173.06582490430057</v>
      </c>
      <c r="F124">
        <f t="shared" si="1"/>
        <v>2.9658249043005753</v>
      </c>
    </row>
    <row r="125" spans="1:6" x14ac:dyDescent="0.25">
      <c r="A125" t="s">
        <v>46</v>
      </c>
      <c r="B125" s="2">
        <v>5</v>
      </c>
      <c r="C125" s="2">
        <v>155.93113912833471</v>
      </c>
      <c r="D125" s="2">
        <v>32.4</v>
      </c>
      <c r="E125" s="5">
        <f>(C125-'Datenanalyse-1'!$K$34)/'Datenanalyse-1'!$K$36</f>
        <v>34.734750626748472</v>
      </c>
      <c r="F125">
        <f t="shared" si="1"/>
        <v>2.3347506267484732</v>
      </c>
    </row>
    <row r="126" spans="1:6" x14ac:dyDescent="0.25">
      <c r="A126" t="s">
        <v>46</v>
      </c>
      <c r="B126" s="2">
        <v>6</v>
      </c>
      <c r="C126" s="2">
        <v>157.50190844914869</v>
      </c>
      <c r="D126" s="2">
        <v>30.9</v>
      </c>
      <c r="E126" s="5">
        <f>(C126-'Datenanalyse-1'!$K$34)/'Datenanalyse-1'!$K$36</f>
        <v>33.030279803888732</v>
      </c>
      <c r="F126">
        <f t="shared" si="1"/>
        <v>2.1302798038887332</v>
      </c>
    </row>
    <row r="127" spans="1:6" x14ac:dyDescent="0.25">
      <c r="A127" t="s">
        <v>46</v>
      </c>
      <c r="B127" s="2">
        <v>7</v>
      </c>
      <c r="C127" s="2">
        <v>153.50101583804229</v>
      </c>
      <c r="D127" s="2">
        <v>37</v>
      </c>
      <c r="E127" s="5">
        <f>(C127-'Datenanalyse-1'!$K$34)/'Datenanalyse-1'!$K$36</f>
        <v>37.371722325501089</v>
      </c>
      <c r="F127">
        <f t="shared" si="1"/>
        <v>0.3717223255010893</v>
      </c>
    </row>
    <row r="128" spans="1:6" x14ac:dyDescent="0.25">
      <c r="A128" t="s">
        <v>46</v>
      </c>
      <c r="B128" s="2">
        <v>8</v>
      </c>
      <c r="C128" s="2">
        <v>159.6960271340383</v>
      </c>
      <c r="D128" s="2">
        <v>29.1</v>
      </c>
      <c r="E128" s="5">
        <f>(C128-'Datenanalyse-1'!$K$34)/'Datenanalyse-1'!$K$36</f>
        <v>30.649401064579163</v>
      </c>
      <c r="F128">
        <f t="shared" si="1"/>
        <v>1.5494010645791612</v>
      </c>
    </row>
    <row r="129" spans="1:6" x14ac:dyDescent="0.25">
      <c r="A129" t="s">
        <v>46</v>
      </c>
      <c r="B129" s="2">
        <v>9</v>
      </c>
      <c r="C129" s="2">
        <v>159.84605904495459</v>
      </c>
      <c r="D129" s="2">
        <v>29.1</v>
      </c>
      <c r="E129" s="5">
        <f>(C129-'Datenanalyse-1'!$K$34)/'Datenanalyse-1'!$K$36</f>
        <v>30.486598664973993</v>
      </c>
      <c r="F129">
        <f t="shared" si="1"/>
        <v>1.3865986649739916</v>
      </c>
    </row>
    <row r="130" spans="1:6" x14ac:dyDescent="0.25">
      <c r="A130" t="s">
        <v>46</v>
      </c>
      <c r="B130" s="2">
        <v>10</v>
      </c>
      <c r="C130" s="2">
        <v>163.40793638578569</v>
      </c>
      <c r="D130" s="2">
        <v>29.1</v>
      </c>
      <c r="E130" s="5">
        <f>(C130-'Datenanalyse-1'!$K$34)/'Datenanalyse-1'!$K$36</f>
        <v>26.621539727544675</v>
      </c>
      <c r="F130">
        <f t="shared" si="1"/>
        <v>2.478460272455326</v>
      </c>
    </row>
    <row r="131" spans="1:6" x14ac:dyDescent="0.25">
      <c r="A131" t="s">
        <v>46</v>
      </c>
      <c r="B131" s="2">
        <v>11</v>
      </c>
      <c r="C131" s="2">
        <v>173.6850284068064</v>
      </c>
      <c r="D131" s="2">
        <v>13</v>
      </c>
      <c r="E131" s="5">
        <f>(C131-'Datenanalyse-1'!$K$34)/'Datenanalyse-1'!$K$36</f>
        <v>15.469677221981449</v>
      </c>
      <c r="F131">
        <f t="shared" ref="F131:F194" si="2">ABS(E131-D131)</f>
        <v>2.4696772219814491</v>
      </c>
    </row>
    <row r="132" spans="1:6" x14ac:dyDescent="0.25">
      <c r="A132" t="s">
        <v>46</v>
      </c>
      <c r="B132" s="2">
        <v>12</v>
      </c>
      <c r="C132" s="2">
        <v>174.4060485274382</v>
      </c>
      <c r="D132" s="2">
        <v>12.6</v>
      </c>
      <c r="E132" s="5">
        <f>(C132-'Datenanalyse-1'!$K$34)/'Datenanalyse-1'!$K$36</f>
        <v>14.687284962324334</v>
      </c>
      <c r="F132">
        <f t="shared" si="2"/>
        <v>2.0872849623243344</v>
      </c>
    </row>
    <row r="133" spans="1:6" x14ac:dyDescent="0.25">
      <c r="A133" t="s">
        <v>50</v>
      </c>
      <c r="B133" s="2">
        <v>1</v>
      </c>
      <c r="C133" s="2">
        <v>174.82762375141809</v>
      </c>
      <c r="D133" s="2">
        <v>18.399999999999999</v>
      </c>
      <c r="E133" s="5">
        <f>(C133-'Datenanalyse-1'!$K$34)/'Datenanalyse-1'!$K$36</f>
        <v>14.229825894724316</v>
      </c>
      <c r="F133">
        <f t="shared" si="2"/>
        <v>4.1701741052756827</v>
      </c>
    </row>
    <row r="134" spans="1:6" x14ac:dyDescent="0.25">
      <c r="A134" t="s">
        <v>50</v>
      </c>
      <c r="B134" s="2">
        <v>2</v>
      </c>
      <c r="C134" s="2">
        <v>143.0781382972695</v>
      </c>
      <c r="D134" s="2">
        <v>45.9</v>
      </c>
      <c r="E134" s="5">
        <f>(C134-'Datenanalyse-1'!$K$34)/'Datenanalyse-1'!$K$36</f>
        <v>48.681779393130306</v>
      </c>
      <c r="F134">
        <f t="shared" si="2"/>
        <v>2.7817793931303072</v>
      </c>
    </row>
    <row r="135" spans="1:6" x14ac:dyDescent="0.25">
      <c r="A135" t="s">
        <v>50</v>
      </c>
      <c r="B135" s="2">
        <v>3</v>
      </c>
      <c r="C135" s="2">
        <v>147.02558060152279</v>
      </c>
      <c r="D135" s="2">
        <v>44.6</v>
      </c>
      <c r="E135" s="5">
        <f>(C135-'Datenanalyse-1'!$K$34)/'Datenanalyse-1'!$K$36</f>
        <v>44.398336787417001</v>
      </c>
      <c r="F135">
        <f t="shared" si="2"/>
        <v>0.20166321258300002</v>
      </c>
    </row>
    <row r="136" spans="1:6" x14ac:dyDescent="0.25">
      <c r="A136" t="s">
        <v>50</v>
      </c>
      <c r="B136" s="2">
        <v>4</v>
      </c>
      <c r="C136" s="2">
        <v>42.512241337271512</v>
      </c>
      <c r="D136" s="2">
        <v>163.5</v>
      </c>
      <c r="E136" s="5">
        <f>(C136-'Datenanalyse-1'!$K$34)/'Datenanalyse-1'!$K$36</f>
        <v>157.80769296407357</v>
      </c>
      <c r="F136">
        <f t="shared" si="2"/>
        <v>5.6923070359264329</v>
      </c>
    </row>
    <row r="137" spans="1:6" x14ac:dyDescent="0.25">
      <c r="A137" t="s">
        <v>50</v>
      </c>
      <c r="B137" s="2">
        <v>5</v>
      </c>
      <c r="C137" s="2">
        <v>44.944407220580707</v>
      </c>
      <c r="D137" s="2">
        <v>162.5</v>
      </c>
      <c r="E137" s="5">
        <f>(C137-'Datenanalyse-1'!$K$34)/'Datenanalyse-1'!$K$36</f>
        <v>155.16850480988481</v>
      </c>
      <c r="F137">
        <f t="shared" si="2"/>
        <v>7.3314951901151915</v>
      </c>
    </row>
    <row r="138" spans="1:6" x14ac:dyDescent="0.25">
      <c r="A138" t="s">
        <v>54</v>
      </c>
      <c r="B138" s="2">
        <v>1</v>
      </c>
      <c r="C138" s="2">
        <v>35.197214948706723</v>
      </c>
      <c r="D138" s="2">
        <v>168.9</v>
      </c>
      <c r="E138" s="5">
        <f>(C138-'Datenanalyse-1'!$K$34)/'Datenanalyse-1'!$K$36</f>
        <v>165.74536330340555</v>
      </c>
      <c r="F138">
        <f t="shared" si="2"/>
        <v>3.1546366965944515</v>
      </c>
    </row>
    <row r="139" spans="1:6" x14ac:dyDescent="0.25">
      <c r="A139" t="s">
        <v>54</v>
      </c>
      <c r="B139" s="2">
        <v>2</v>
      </c>
      <c r="C139" s="2">
        <v>64.790715810516346</v>
      </c>
      <c r="D139" s="2">
        <v>131.69999999999999</v>
      </c>
      <c r="E139" s="5">
        <f>(C139-'Datenanalyse-1'!$K$34)/'Datenanalyse-1'!$K$36</f>
        <v>133.63290853564231</v>
      </c>
      <c r="F139">
        <f t="shared" si="2"/>
        <v>1.9329085356423263</v>
      </c>
    </row>
    <row r="140" spans="1:6" x14ac:dyDescent="0.25">
      <c r="A140" t="s">
        <v>54</v>
      </c>
      <c r="B140" s="2">
        <v>3</v>
      </c>
      <c r="C140" s="2">
        <v>41.495481540683009</v>
      </c>
      <c r="D140" s="2">
        <v>155.80000000000001</v>
      </c>
      <c r="E140" s="5">
        <f>(C140-'Datenanalyse-1'!$K$34)/'Datenanalyse-1'!$K$36</f>
        <v>158.91099781232708</v>
      </c>
      <c r="F140">
        <f t="shared" si="2"/>
        <v>3.1109978123270707</v>
      </c>
    </row>
    <row r="141" spans="1:6" x14ac:dyDescent="0.25">
      <c r="A141" t="s">
        <v>54</v>
      </c>
      <c r="B141" s="2">
        <v>4</v>
      </c>
      <c r="C141" s="2">
        <v>92.491780433787952</v>
      </c>
      <c r="D141" s="2">
        <v>102.8</v>
      </c>
      <c r="E141" s="5">
        <f>(C141-'Datenanalyse-1'!$K$34)/'Datenanalyse-1'!$K$36</f>
        <v>103.57397130859538</v>
      </c>
      <c r="F141">
        <f t="shared" si="2"/>
        <v>0.7739713085953781</v>
      </c>
    </row>
    <row r="142" spans="1:6" x14ac:dyDescent="0.25">
      <c r="A142" t="s">
        <v>54</v>
      </c>
      <c r="B142" s="2">
        <v>5</v>
      </c>
      <c r="C142" s="2">
        <v>135.46937487074709</v>
      </c>
      <c r="D142" s="2">
        <v>58</v>
      </c>
      <c r="E142" s="5">
        <f>(C142-'Datenanalyse-1'!$K$34)/'Datenanalyse-1'!$K$36</f>
        <v>56.938189221550694</v>
      </c>
      <c r="F142">
        <f t="shared" si="2"/>
        <v>1.0618107784493063</v>
      </c>
    </row>
    <row r="143" spans="1:6" x14ac:dyDescent="0.25">
      <c r="A143" t="s">
        <v>54</v>
      </c>
      <c r="B143" s="2">
        <v>6</v>
      </c>
      <c r="C143" s="2">
        <v>17.305584820702041</v>
      </c>
      <c r="D143" s="2">
        <v>185.7</v>
      </c>
      <c r="E143" s="5">
        <f>(C143-'Datenanalyse-1'!$K$34)/'Datenanalyse-1'!$K$36</f>
        <v>185.15990184989258</v>
      </c>
      <c r="F143">
        <f t="shared" si="2"/>
        <v>0.54009815010741136</v>
      </c>
    </row>
    <row r="144" spans="1:6" x14ac:dyDescent="0.25">
      <c r="A144" t="s">
        <v>58</v>
      </c>
      <c r="B144" s="2">
        <v>1</v>
      </c>
      <c r="C144" s="2">
        <v>73.48922109325261</v>
      </c>
      <c r="D144" s="2">
        <v>126.2</v>
      </c>
      <c r="E144" s="5">
        <f>(C144-'Datenanalyse-1'!$K$34)/'Datenanalyse-1'!$K$36</f>
        <v>124.19399967712694</v>
      </c>
      <c r="F144">
        <f t="shared" si="2"/>
        <v>2.0060003228730636</v>
      </c>
    </row>
    <row r="145" spans="1:6" x14ac:dyDescent="0.25">
      <c r="A145" t="s">
        <v>58</v>
      </c>
      <c r="B145" s="2">
        <v>2</v>
      </c>
      <c r="C145" s="2">
        <v>74.066466548997155</v>
      </c>
      <c r="D145" s="2">
        <v>126.3</v>
      </c>
      <c r="E145" s="5">
        <f>(C145-'Datenanalyse-1'!$K$34)/'Datenanalyse-1'!$K$36</f>
        <v>123.56761996375496</v>
      </c>
      <c r="F145">
        <f t="shared" si="2"/>
        <v>2.7323800362450328</v>
      </c>
    </row>
    <row r="146" spans="1:6" x14ac:dyDescent="0.25">
      <c r="A146" t="s">
        <v>58</v>
      </c>
      <c r="B146" s="2">
        <v>3</v>
      </c>
      <c r="C146" s="2">
        <v>49.068935211685272</v>
      </c>
      <c r="D146" s="2">
        <v>151.19999999999999</v>
      </c>
      <c r="E146" s="5">
        <f>(C146-'Datenanalyse-1'!$K$34)/'Datenanalyse-1'!$K$36</f>
        <v>150.6929032522589</v>
      </c>
      <c r="F146">
        <f t="shared" si="2"/>
        <v>0.50709674774108748</v>
      </c>
    </row>
    <row r="147" spans="1:6" x14ac:dyDescent="0.25">
      <c r="A147" t="s">
        <v>58</v>
      </c>
      <c r="B147" s="2">
        <v>4</v>
      </c>
      <c r="C147" s="2">
        <v>46.818154025877668</v>
      </c>
      <c r="D147" s="2">
        <v>152.4</v>
      </c>
      <c r="E147" s="5">
        <f>(C147-'Datenanalyse-1'!$K$34)/'Datenanalyse-1'!$K$36</f>
        <v>153.13526751861895</v>
      </c>
      <c r="F147">
        <f t="shared" si="2"/>
        <v>0.73526751861894013</v>
      </c>
    </row>
    <row r="148" spans="1:6" x14ac:dyDescent="0.25">
      <c r="A148" t="s">
        <v>58</v>
      </c>
      <c r="B148" s="2">
        <v>5</v>
      </c>
      <c r="C148" s="2">
        <v>65.23265519498554</v>
      </c>
      <c r="D148" s="2">
        <v>129.80000000000001</v>
      </c>
      <c r="E148" s="5">
        <f>(C148-'Datenanalyse-1'!$K$34)/'Datenanalyse-1'!$K$36</f>
        <v>133.15335194110051</v>
      </c>
      <c r="F148">
        <f t="shared" si="2"/>
        <v>3.3533519411004988</v>
      </c>
    </row>
    <row r="149" spans="1:6" x14ac:dyDescent="0.25">
      <c r="A149" t="s">
        <v>58</v>
      </c>
      <c r="B149" s="2">
        <v>6</v>
      </c>
      <c r="C149" s="2">
        <v>67.524583167258584</v>
      </c>
      <c r="D149" s="2">
        <v>134.19999999999999</v>
      </c>
      <c r="E149" s="5">
        <f>(C149-'Datenanalyse-1'!$K$34)/'Datenanalyse-1'!$K$36</f>
        <v>130.6663385362225</v>
      </c>
      <c r="F149">
        <f t="shared" si="2"/>
        <v>3.5336614637774915</v>
      </c>
    </row>
    <row r="150" spans="1:6" x14ac:dyDescent="0.25">
      <c r="A150" t="s">
        <v>58</v>
      </c>
      <c r="B150" s="2">
        <v>7</v>
      </c>
      <c r="C150" s="2">
        <v>67.710900674000101</v>
      </c>
      <c r="D150" s="2">
        <v>133</v>
      </c>
      <c r="E150" s="5">
        <f>(C150-'Datenanalyse-1'!$K$34)/'Datenanalyse-1'!$K$36</f>
        <v>130.46416196591341</v>
      </c>
      <c r="F150">
        <f t="shared" si="2"/>
        <v>2.5358380340865949</v>
      </c>
    </row>
    <row r="151" spans="1:6" x14ac:dyDescent="0.25">
      <c r="A151" t="s">
        <v>58</v>
      </c>
      <c r="B151" s="2">
        <v>8</v>
      </c>
      <c r="C151" s="2">
        <v>68.846807355559974</v>
      </c>
      <c r="D151" s="2">
        <v>129.5</v>
      </c>
      <c r="E151" s="5">
        <f>(C151-'Datenanalyse-1'!$K$34)/'Datenanalyse-1'!$K$36</f>
        <v>129.2315686305617</v>
      </c>
      <c r="F151">
        <f t="shared" si="2"/>
        <v>0.26843136943830359</v>
      </c>
    </row>
    <row r="152" spans="1:6" x14ac:dyDescent="0.25">
      <c r="A152" t="s">
        <v>58</v>
      </c>
      <c r="B152" s="2">
        <v>9</v>
      </c>
      <c r="C152" s="2">
        <v>8.7946942445787784</v>
      </c>
      <c r="D152" s="2">
        <v>193.6</v>
      </c>
      <c r="E152" s="5">
        <f>(C152-'Datenanalyse-1'!$K$34)/'Datenanalyse-1'!$K$36</f>
        <v>194.39522652254195</v>
      </c>
      <c r="F152">
        <f t="shared" si="2"/>
        <v>0.79522652254195236</v>
      </c>
    </row>
    <row r="153" spans="1:6" x14ac:dyDescent="0.25">
      <c r="A153" t="s">
        <v>58</v>
      </c>
      <c r="B153" s="2">
        <v>10</v>
      </c>
      <c r="C153" s="2">
        <v>62.282175136608558</v>
      </c>
      <c r="D153" s="2">
        <v>137</v>
      </c>
      <c r="E153" s="5">
        <f>(C153-'Datenanalyse-1'!$K$34)/'Datenanalyse-1'!$K$36</f>
        <v>136.35497238676021</v>
      </c>
      <c r="F153">
        <f t="shared" si="2"/>
        <v>0.6450276132397903</v>
      </c>
    </row>
    <row r="154" spans="1:6" x14ac:dyDescent="0.25">
      <c r="A154" t="s">
        <v>58</v>
      </c>
      <c r="B154" s="2">
        <v>11</v>
      </c>
      <c r="C154" s="2">
        <v>66.792673583792023</v>
      </c>
      <c r="D154" s="2">
        <v>131.80000000000001</v>
      </c>
      <c r="E154" s="5">
        <f>(C154-'Datenanalyse-1'!$K$34)/'Datenanalyse-1'!$K$36</f>
        <v>131.46054715327372</v>
      </c>
      <c r="F154">
        <f t="shared" si="2"/>
        <v>0.33945284672628873</v>
      </c>
    </row>
    <row r="155" spans="1:6" x14ac:dyDescent="0.25">
      <c r="A155" t="s">
        <v>58</v>
      </c>
      <c r="B155" s="2">
        <v>12</v>
      </c>
      <c r="C155" s="2">
        <v>70.685310406979639</v>
      </c>
      <c r="D155" s="2">
        <v>129.30000000000001</v>
      </c>
      <c r="E155" s="5">
        <f>(C155-'Datenanalyse-1'!$K$34)/'Datenanalyse-1'!$K$36</f>
        <v>127.23657498804549</v>
      </c>
      <c r="F155">
        <f t="shared" si="2"/>
        <v>2.0634250119545214</v>
      </c>
    </row>
    <row r="156" spans="1:6" x14ac:dyDescent="0.25">
      <c r="A156" t="s">
        <v>58</v>
      </c>
      <c r="B156" s="2">
        <v>13</v>
      </c>
      <c r="C156" s="2">
        <v>66.337029349038957</v>
      </c>
      <c r="D156" s="2">
        <v>134.30000000000001</v>
      </c>
      <c r="E156" s="5">
        <f>(C156-'Datenanalyse-1'!$K$34)/'Datenanalyse-1'!$K$36</f>
        <v>131.95497513416808</v>
      </c>
      <c r="F156">
        <f t="shared" si="2"/>
        <v>2.345024865831931</v>
      </c>
    </row>
    <row r="157" spans="1:6" x14ac:dyDescent="0.25">
      <c r="A157" t="s">
        <v>58</v>
      </c>
      <c r="B157" s="2">
        <v>14</v>
      </c>
      <c r="C157" s="2">
        <v>71.493460972863645</v>
      </c>
      <c r="D157" s="2">
        <v>129.30000000000001</v>
      </c>
      <c r="E157" s="5">
        <f>(C157-'Datenanalyse-1'!$K$34)/'Datenanalyse-1'!$K$36</f>
        <v>126.3596358717957</v>
      </c>
      <c r="F157">
        <f t="shared" si="2"/>
        <v>2.9403641282043083</v>
      </c>
    </row>
    <row r="158" spans="1:6" x14ac:dyDescent="0.25">
      <c r="A158" t="s">
        <v>58</v>
      </c>
      <c r="B158" s="2">
        <v>15</v>
      </c>
      <c r="C158" s="2">
        <v>63.51695021536279</v>
      </c>
      <c r="D158" s="2">
        <v>131.80000000000001</v>
      </c>
      <c r="E158" s="5">
        <f>(C158-'Datenanalyse-1'!$K$34)/'Datenanalyse-1'!$K$36</f>
        <v>135.01509512620851</v>
      </c>
      <c r="F158">
        <f t="shared" si="2"/>
        <v>3.2150951262084959</v>
      </c>
    </row>
    <row r="159" spans="1:6" x14ac:dyDescent="0.25">
      <c r="A159" t="s">
        <v>62</v>
      </c>
      <c r="B159" s="2">
        <v>1</v>
      </c>
      <c r="C159" s="2">
        <v>164.28460566941399</v>
      </c>
      <c r="D159" s="2">
        <v>25.8</v>
      </c>
      <c r="E159" s="5">
        <f>(C159-'Datenanalyse-1'!$K$34)/'Datenanalyse-1'!$K$36</f>
        <v>25.670249684225354</v>
      </c>
      <c r="F159">
        <f t="shared" si="2"/>
        <v>0.12975031577464691</v>
      </c>
    </row>
    <row r="160" spans="1:6" x14ac:dyDescent="0.25">
      <c r="A160" t="s">
        <v>62</v>
      </c>
      <c r="B160" s="2">
        <v>2</v>
      </c>
      <c r="C160" s="2">
        <v>68.319270961893309</v>
      </c>
      <c r="D160" s="2">
        <v>127.9</v>
      </c>
      <c r="E160" s="5">
        <f>(C160-'Datenanalyse-1'!$K$34)/'Datenanalyse-1'!$K$36</f>
        <v>129.8040081218904</v>
      </c>
      <c r="F160">
        <f t="shared" si="2"/>
        <v>1.9040081218903993</v>
      </c>
    </row>
    <row r="161" spans="1:6" x14ac:dyDescent="0.25">
      <c r="A161" t="s">
        <v>62</v>
      </c>
      <c r="B161" s="2">
        <v>3</v>
      </c>
      <c r="C161" s="2">
        <v>65.201956837479031</v>
      </c>
      <c r="D161" s="2">
        <v>129.80000000000001</v>
      </c>
      <c r="E161" s="5">
        <f>(C161-'Datenanalyse-1'!$K$34)/'Datenanalyse-1'!$K$36</f>
        <v>133.18666329623471</v>
      </c>
      <c r="F161">
        <f t="shared" si="2"/>
        <v>3.3866632962347012</v>
      </c>
    </row>
    <row r="162" spans="1:6" x14ac:dyDescent="0.25">
      <c r="A162" t="s">
        <v>62</v>
      </c>
      <c r="B162" s="2">
        <v>4</v>
      </c>
      <c r="C162" s="2">
        <v>157.91283419320149</v>
      </c>
      <c r="D162" s="2">
        <v>32</v>
      </c>
      <c r="E162" s="5">
        <f>(C162-'Datenanalyse-1'!$K$34)/'Datenanalyse-1'!$K$36</f>
        <v>32.584376683794062</v>
      </c>
      <c r="F162">
        <f t="shared" si="2"/>
        <v>0.58437668379406205</v>
      </c>
    </row>
    <row r="163" spans="1:6" x14ac:dyDescent="0.25">
      <c r="A163" t="s">
        <v>62</v>
      </c>
      <c r="B163" s="2">
        <v>5</v>
      </c>
      <c r="C163" s="2">
        <v>161.46700842015699</v>
      </c>
      <c r="D163" s="2">
        <v>28.6</v>
      </c>
      <c r="E163" s="5">
        <f>(C163-'Datenanalyse-1'!$K$34)/'Datenanalyse-1'!$K$36</f>
        <v>28.727676537609366</v>
      </c>
      <c r="F163">
        <f t="shared" si="2"/>
        <v>0.12767653760936426</v>
      </c>
    </row>
    <row r="164" spans="1:6" x14ac:dyDescent="0.25">
      <c r="A164" t="s">
        <v>62</v>
      </c>
      <c r="B164" s="2">
        <v>6</v>
      </c>
      <c r="C164" s="2">
        <v>167.4699681604875</v>
      </c>
      <c r="D164" s="2">
        <v>20.7</v>
      </c>
      <c r="E164" s="5">
        <f>(C164-'Datenanalyse-1'!$K$34)/'Datenanalyse-1'!$K$36</f>
        <v>22.213753969467511</v>
      </c>
      <c r="F164">
        <f t="shared" si="2"/>
        <v>1.513753969467512</v>
      </c>
    </row>
    <row r="165" spans="1:6" x14ac:dyDescent="0.25">
      <c r="A165" t="s">
        <v>62</v>
      </c>
      <c r="B165" s="2">
        <v>7</v>
      </c>
      <c r="C165" s="2">
        <v>151.16236054518791</v>
      </c>
      <c r="D165" s="2">
        <v>40.4</v>
      </c>
      <c r="E165" s="5">
        <f>(C165-'Datenanalyse-1'!$K$34)/'Datenanalyse-1'!$K$36</f>
        <v>39.909440409612344</v>
      </c>
      <c r="F165">
        <f t="shared" si="2"/>
        <v>0.49055959038765451</v>
      </c>
    </row>
    <row r="166" spans="1:6" x14ac:dyDescent="0.25">
      <c r="A166" t="s">
        <v>62</v>
      </c>
      <c r="B166" s="2">
        <v>8</v>
      </c>
      <c r="C166" s="2">
        <v>30.245341987270631</v>
      </c>
      <c r="D166" s="2">
        <v>172.9</v>
      </c>
      <c r="E166" s="5">
        <f>(C166-'Datenanalyse-1'!$K$34)/'Datenanalyse-1'!$K$36</f>
        <v>171.11873218032127</v>
      </c>
      <c r="F166">
        <f t="shared" si="2"/>
        <v>1.7812678196787317</v>
      </c>
    </row>
    <row r="167" spans="1:6" x14ac:dyDescent="0.25">
      <c r="A167" t="s">
        <v>62</v>
      </c>
      <c r="B167" s="2">
        <v>9</v>
      </c>
      <c r="C167" s="2">
        <v>141.63627581306719</v>
      </c>
      <c r="D167" s="2">
        <v>51.1</v>
      </c>
      <c r="E167" s="5">
        <f>(C167-'Datenanalyse-1'!$K$34)/'Datenanalyse-1'!$K$36</f>
        <v>50.246371024971808</v>
      </c>
      <c r="F167">
        <f t="shared" si="2"/>
        <v>0.85362897502819379</v>
      </c>
    </row>
    <row r="168" spans="1:6" x14ac:dyDescent="0.25">
      <c r="A168" t="s">
        <v>66</v>
      </c>
      <c r="B168" s="2">
        <v>1</v>
      </c>
      <c r="C168" s="2">
        <v>41.904355503150789</v>
      </c>
      <c r="D168" s="2">
        <v>155</v>
      </c>
      <c r="E168" s="5">
        <f>(C168-'Datenanalyse-1'!$K$34)/'Datenanalyse-1'!$K$36</f>
        <v>158.46732111835382</v>
      </c>
      <c r="F168">
        <f t="shared" si="2"/>
        <v>3.4673211183538228</v>
      </c>
    </row>
    <row r="169" spans="1:6" x14ac:dyDescent="0.25">
      <c r="A169" t="s">
        <v>66</v>
      </c>
      <c r="B169" s="2">
        <v>2</v>
      </c>
      <c r="C169" s="2">
        <v>79.411941764168375</v>
      </c>
      <c r="D169" s="2">
        <v>112.9</v>
      </c>
      <c r="E169" s="5">
        <f>(C169-'Datenanalyse-1'!$K$34)/'Datenanalyse-1'!$K$36</f>
        <v>117.76714600628183</v>
      </c>
      <c r="F169">
        <f t="shared" si="2"/>
        <v>4.8671460062818284</v>
      </c>
    </row>
    <row r="170" spans="1:6" x14ac:dyDescent="0.25">
      <c r="A170" t="s">
        <v>66</v>
      </c>
      <c r="B170" s="2">
        <v>3</v>
      </c>
      <c r="C170" s="2">
        <v>83.669126902290202</v>
      </c>
      <c r="D170" s="2">
        <v>110</v>
      </c>
      <c r="E170" s="5">
        <f>(C170-'Datenanalyse-1'!$K$34)/'Datenanalyse-1'!$K$36</f>
        <v>113.14759572649885</v>
      </c>
      <c r="F170">
        <f t="shared" si="2"/>
        <v>3.1475957264988494</v>
      </c>
    </row>
    <row r="171" spans="1:6" x14ac:dyDescent="0.25">
      <c r="A171" t="s">
        <v>66</v>
      </c>
      <c r="B171" s="2">
        <v>4</v>
      </c>
      <c r="C171" s="2">
        <v>49.961416136313943</v>
      </c>
      <c r="D171" s="2">
        <v>150.19999999999999</v>
      </c>
      <c r="E171" s="5">
        <f>(C171-'Datenanalyse-1'!$K$34)/'Datenanalyse-1'!$K$36</f>
        <v>149.72445570504036</v>
      </c>
      <c r="F171">
        <f t="shared" si="2"/>
        <v>0.47554429495963291</v>
      </c>
    </row>
    <row r="172" spans="1:6" x14ac:dyDescent="0.25">
      <c r="A172" t="s">
        <v>66</v>
      </c>
      <c r="B172" s="2">
        <v>5</v>
      </c>
      <c r="C172" s="2">
        <v>177.2484086853442</v>
      </c>
      <c r="D172" s="2">
        <v>13.3</v>
      </c>
      <c r="E172" s="5">
        <f>(C172-'Datenanalyse-1'!$K$34)/'Datenanalyse-1'!$K$36</f>
        <v>11.602987419067487</v>
      </c>
      <c r="F172">
        <f t="shared" si="2"/>
        <v>1.6970125809325136</v>
      </c>
    </row>
    <row r="173" spans="1:6" x14ac:dyDescent="0.25">
      <c r="A173" t="s">
        <v>66</v>
      </c>
      <c r="B173" s="2">
        <v>6</v>
      </c>
      <c r="C173" s="2">
        <v>79.418504426096703</v>
      </c>
      <c r="D173" s="2">
        <v>112.9</v>
      </c>
      <c r="E173" s="5">
        <f>(C173-'Datenanalyse-1'!$K$34)/'Datenanalyse-1'!$K$36</f>
        <v>117.76002474052441</v>
      </c>
      <c r="F173">
        <f t="shared" si="2"/>
        <v>4.860024740524409</v>
      </c>
    </row>
    <row r="174" spans="1:6" x14ac:dyDescent="0.25">
      <c r="A174" t="s">
        <v>66</v>
      </c>
      <c r="B174" s="2">
        <v>7</v>
      </c>
      <c r="C174" s="2">
        <v>83.666778578692359</v>
      </c>
      <c r="D174" s="2">
        <v>110</v>
      </c>
      <c r="E174" s="5">
        <f>(C174-'Datenanalyse-1'!$K$34)/'Datenanalyse-1'!$K$36</f>
        <v>113.1501439358394</v>
      </c>
      <c r="F174">
        <f t="shared" si="2"/>
        <v>3.1501439358393952</v>
      </c>
    </row>
    <row r="175" spans="1:6" x14ac:dyDescent="0.25">
      <c r="A175" t="s">
        <v>66</v>
      </c>
      <c r="B175" s="2">
        <v>8</v>
      </c>
      <c r="C175" s="2">
        <v>49.959800470609963</v>
      </c>
      <c r="D175" s="2">
        <v>150.19999999999999</v>
      </c>
      <c r="E175" s="5">
        <f>(C175-'Datenanalyse-1'!$K$34)/'Datenanalyse-1'!$K$36</f>
        <v>149.72620889375841</v>
      </c>
      <c r="F175">
        <f t="shared" si="2"/>
        <v>0.47379110624157761</v>
      </c>
    </row>
    <row r="176" spans="1:6" x14ac:dyDescent="0.25">
      <c r="A176" t="s">
        <v>66</v>
      </c>
      <c r="B176" s="2">
        <v>9</v>
      </c>
      <c r="C176" s="2">
        <v>41.917467025595442</v>
      </c>
      <c r="D176" s="2">
        <v>155</v>
      </c>
      <c r="E176" s="5">
        <f>(C176-'Datenanalyse-1'!$K$34)/'Datenanalyse-1'!$K$36</f>
        <v>158.45309356300621</v>
      </c>
      <c r="F176">
        <f t="shared" si="2"/>
        <v>3.4530935630062061</v>
      </c>
    </row>
    <row r="177" spans="1:6" x14ac:dyDescent="0.25">
      <c r="A177" t="s">
        <v>66</v>
      </c>
      <c r="B177" s="2">
        <v>10</v>
      </c>
      <c r="C177" s="2">
        <v>180.58873109268779</v>
      </c>
      <c r="D177" s="2">
        <v>11.2</v>
      </c>
      <c r="E177" s="5">
        <f>(C177-'Datenanalyse-1'!$K$34)/'Datenanalyse-1'!$K$36</f>
        <v>7.9783418350097515</v>
      </c>
      <c r="F177">
        <f t="shared" si="2"/>
        <v>3.2216581649902478</v>
      </c>
    </row>
    <row r="178" spans="1:6" x14ac:dyDescent="0.25">
      <c r="A178" t="s">
        <v>66</v>
      </c>
      <c r="B178" s="2">
        <v>11</v>
      </c>
      <c r="C178" s="2">
        <v>177.23810139317121</v>
      </c>
      <c r="D178" s="2">
        <v>13.3</v>
      </c>
      <c r="E178" s="5">
        <f>(C178-'Datenanalyse-1'!$K$34)/'Datenanalyse-1'!$K$36</f>
        <v>11.614172052316155</v>
      </c>
      <c r="F178">
        <f t="shared" si="2"/>
        <v>1.6858279476838458</v>
      </c>
    </row>
    <row r="179" spans="1:6" x14ac:dyDescent="0.25">
      <c r="A179" t="s">
        <v>66</v>
      </c>
      <c r="B179" s="2">
        <v>12</v>
      </c>
      <c r="C179" s="2">
        <v>180.58328344713249</v>
      </c>
      <c r="D179" s="2">
        <v>11.2</v>
      </c>
      <c r="E179" s="5">
        <f>(C179-'Datenanalyse-1'!$K$34)/'Datenanalyse-1'!$K$36</f>
        <v>7.984253175891741</v>
      </c>
      <c r="F179">
        <f t="shared" si="2"/>
        <v>3.2157468241082583</v>
      </c>
    </row>
    <row r="180" spans="1:6" x14ac:dyDescent="0.25">
      <c r="A180" t="s">
        <v>70</v>
      </c>
      <c r="B180" s="2">
        <v>1</v>
      </c>
      <c r="C180" s="2">
        <v>54.42305861875392</v>
      </c>
      <c r="D180" s="2">
        <v>147.1</v>
      </c>
      <c r="E180" s="5">
        <f>(C180-'Datenanalyse-1'!$K$34)/'Datenanalyse-1'!$K$36</f>
        <v>144.88304498191161</v>
      </c>
      <c r="F180">
        <f t="shared" si="2"/>
        <v>2.2169550180883846</v>
      </c>
    </row>
    <row r="181" spans="1:6" x14ac:dyDescent="0.25">
      <c r="A181" t="s">
        <v>70</v>
      </c>
      <c r="B181" s="2">
        <v>2</v>
      </c>
      <c r="C181" s="2">
        <v>55.470478243687502</v>
      </c>
      <c r="D181" s="2">
        <v>148.4</v>
      </c>
      <c r="E181" s="5">
        <f>(C181-'Datenanalyse-1'!$K$34)/'Datenanalyse-1'!$K$36</f>
        <v>143.74647058722914</v>
      </c>
      <c r="F181">
        <f t="shared" si="2"/>
        <v>4.6535294127708653</v>
      </c>
    </row>
    <row r="182" spans="1:6" x14ac:dyDescent="0.25">
      <c r="A182" t="s">
        <v>70</v>
      </c>
      <c r="B182" s="2">
        <v>3</v>
      </c>
      <c r="C182" s="2">
        <v>85.686084523298405</v>
      </c>
      <c r="D182" s="2">
        <v>116.4</v>
      </c>
      <c r="E182" s="5">
        <f>(C182-'Datenanalyse-1'!$K$34)/'Datenanalyse-1'!$K$36</f>
        <v>110.95895773211048</v>
      </c>
      <c r="F182">
        <f t="shared" si="2"/>
        <v>5.4410422678895287</v>
      </c>
    </row>
    <row r="183" spans="1:6" x14ac:dyDescent="0.25">
      <c r="A183" t="s">
        <v>70</v>
      </c>
      <c r="B183" s="2">
        <v>4</v>
      </c>
      <c r="C183" s="2">
        <v>73.124759915184384</v>
      </c>
      <c r="D183" s="2">
        <v>122.7</v>
      </c>
      <c r="E183" s="5">
        <f>(C183-'Datenanalyse-1'!$K$34)/'Datenanalyse-1'!$K$36</f>
        <v>124.58948323785785</v>
      </c>
      <c r="F183">
        <f t="shared" si="2"/>
        <v>1.8894832378578457</v>
      </c>
    </row>
    <row r="184" spans="1:6" x14ac:dyDescent="0.25">
      <c r="A184" t="s">
        <v>70</v>
      </c>
      <c r="B184" s="2">
        <v>5</v>
      </c>
      <c r="C184" s="2">
        <v>69.574815544526331</v>
      </c>
      <c r="D184" s="2">
        <v>127.1</v>
      </c>
      <c r="E184" s="5">
        <f>(C184-'Datenanalyse-1'!$K$34)/'Datenanalyse-1'!$K$36</f>
        <v>128.4415934887929</v>
      </c>
      <c r="F184">
        <f t="shared" si="2"/>
        <v>1.3415934887929097</v>
      </c>
    </row>
    <row r="185" spans="1:6" x14ac:dyDescent="0.25">
      <c r="A185" t="s">
        <v>70</v>
      </c>
      <c r="B185" s="2">
        <v>6</v>
      </c>
      <c r="C185" s="2">
        <v>86.731784614053993</v>
      </c>
      <c r="D185" s="2">
        <v>115.1</v>
      </c>
      <c r="E185" s="5">
        <f>(C185-'Datenanalyse-1'!$K$34)/'Datenanalyse-1'!$K$36</f>
        <v>109.82424923574702</v>
      </c>
      <c r="F185">
        <f t="shared" si="2"/>
        <v>5.275750764252976</v>
      </c>
    </row>
    <row r="186" spans="1:6" x14ac:dyDescent="0.25">
      <c r="A186" t="s">
        <v>70</v>
      </c>
      <c r="B186" s="2">
        <v>7</v>
      </c>
      <c r="C186" s="2">
        <v>51.900695789499288</v>
      </c>
      <c r="D186" s="2">
        <v>147.1</v>
      </c>
      <c r="E186" s="5">
        <f>(C186-'Datenanalyse-1'!$K$34)/'Datenanalyse-1'!$K$36</f>
        <v>147.62010750927405</v>
      </c>
      <c r="F186">
        <f t="shared" si="2"/>
        <v>0.52010750927405525</v>
      </c>
    </row>
    <row r="187" spans="1:6" x14ac:dyDescent="0.25">
      <c r="A187" t="s">
        <v>70</v>
      </c>
      <c r="B187" s="2">
        <v>8</v>
      </c>
      <c r="C187" s="2">
        <v>83.401119590572407</v>
      </c>
      <c r="D187" s="2">
        <v>115.6</v>
      </c>
      <c r="E187" s="5">
        <f>(C187-'Datenanalyse-1'!$K$34)/'Datenanalyse-1'!$K$36</f>
        <v>113.43841541407673</v>
      </c>
      <c r="F187">
        <f t="shared" si="2"/>
        <v>2.161584585923265</v>
      </c>
    </row>
    <row r="188" spans="1:6" x14ac:dyDescent="0.25">
      <c r="A188" t="s">
        <v>70</v>
      </c>
      <c r="B188" s="2">
        <v>9</v>
      </c>
      <c r="C188" s="2">
        <v>35.885166490142403</v>
      </c>
      <c r="D188" s="2">
        <v>169.2</v>
      </c>
      <c r="E188" s="5">
        <f>(C188-'Datenanalyse-1'!$K$34)/'Datenanalyse-1'!$K$36</f>
        <v>164.99885437024733</v>
      </c>
      <c r="F188">
        <f t="shared" si="2"/>
        <v>4.2011456297526593</v>
      </c>
    </row>
    <row r="189" spans="1:6" x14ac:dyDescent="0.25">
      <c r="A189" t="s">
        <v>70</v>
      </c>
      <c r="B189" s="2">
        <v>11</v>
      </c>
      <c r="C189" s="2">
        <v>152.623309371967</v>
      </c>
      <c r="D189" s="2">
        <v>37.5</v>
      </c>
      <c r="E189" s="5">
        <f>(C189-'Datenanalyse-1'!$K$34)/'Datenanalyse-1'!$K$36</f>
        <v>38.324137834664093</v>
      </c>
      <c r="F189">
        <f t="shared" si="2"/>
        <v>0.82413783466409285</v>
      </c>
    </row>
    <row r="190" spans="1:6" x14ac:dyDescent="0.25">
      <c r="A190" t="s">
        <v>70</v>
      </c>
      <c r="B190" s="2">
        <v>12</v>
      </c>
      <c r="C190" s="2">
        <v>70.320914951286753</v>
      </c>
      <c r="D190" s="2">
        <v>129.30000000000001</v>
      </c>
      <c r="E190" s="5">
        <f>(C190-'Datenanalyse-1'!$K$34)/'Datenanalyse-1'!$K$36</f>
        <v>127.63198723221215</v>
      </c>
      <c r="F190">
        <f t="shared" si="2"/>
        <v>1.6680127677878573</v>
      </c>
    </row>
    <row r="191" spans="1:6" x14ac:dyDescent="0.25">
      <c r="A191" t="s">
        <v>70</v>
      </c>
      <c r="B191" s="2">
        <v>13</v>
      </c>
      <c r="C191" s="2">
        <v>82.67221341454227</v>
      </c>
      <c r="D191" s="2">
        <v>117.3</v>
      </c>
      <c r="E191" s="5">
        <f>(C191-'Datenanalyse-1'!$K$34)/'Datenanalyse-1'!$K$36</f>
        <v>114.22936497820612</v>
      </c>
      <c r="F191">
        <f t="shared" si="2"/>
        <v>3.0706350217938763</v>
      </c>
    </row>
    <row r="192" spans="1:6" x14ac:dyDescent="0.25">
      <c r="A192" t="s">
        <v>70</v>
      </c>
      <c r="B192" s="2">
        <v>14</v>
      </c>
      <c r="C192" s="2">
        <v>57.994568183293623</v>
      </c>
      <c r="D192" s="2">
        <v>145.5</v>
      </c>
      <c r="E192" s="5">
        <f>(C192-'Datenanalyse-1'!$K$34)/'Datenanalyse-1'!$K$36</f>
        <v>141.00753394050179</v>
      </c>
      <c r="F192">
        <f t="shared" si="2"/>
        <v>4.4924660594982129</v>
      </c>
    </row>
    <row r="193" spans="1:6" x14ac:dyDescent="0.25">
      <c r="A193" t="s">
        <v>70</v>
      </c>
      <c r="B193" s="2">
        <v>15</v>
      </c>
      <c r="C193" s="2">
        <v>55.82120096432962</v>
      </c>
      <c r="D193" s="2">
        <v>144.80000000000001</v>
      </c>
      <c r="E193" s="5">
        <f>(C193-'Datenanalyse-1'!$K$34)/'Datenanalyse-1'!$K$36</f>
        <v>143.36589488058195</v>
      </c>
      <c r="F193">
        <f t="shared" si="2"/>
        <v>1.4341051194180636</v>
      </c>
    </row>
    <row r="194" spans="1:6" x14ac:dyDescent="0.25">
      <c r="A194" t="s">
        <v>70</v>
      </c>
      <c r="B194" s="2">
        <v>16</v>
      </c>
      <c r="C194" s="2">
        <v>82.903080379767474</v>
      </c>
      <c r="D194" s="2">
        <v>116.2</v>
      </c>
      <c r="E194" s="5">
        <f>(C194-'Datenanalyse-1'!$K$34)/'Datenanalyse-1'!$K$36</f>
        <v>113.97884696707982</v>
      </c>
      <c r="F194">
        <f t="shared" si="2"/>
        <v>2.221153032920185</v>
      </c>
    </row>
    <row r="195" spans="1:6" x14ac:dyDescent="0.25">
      <c r="A195" t="s">
        <v>70</v>
      </c>
      <c r="B195" s="2">
        <v>17</v>
      </c>
      <c r="C195" s="2">
        <v>76.535522919543055</v>
      </c>
      <c r="D195" s="2">
        <v>121.5</v>
      </c>
      <c r="E195" s="5">
        <f>(C195-'Datenanalyse-1'!$K$34)/'Datenanalyse-1'!$K$36</f>
        <v>120.88840126001136</v>
      </c>
      <c r="F195">
        <f t="shared" ref="F195:F258" si="3">ABS(E195-D195)</f>
        <v>0.61159873998863645</v>
      </c>
    </row>
    <row r="196" spans="1:6" x14ac:dyDescent="0.25">
      <c r="A196" t="s">
        <v>70</v>
      </c>
      <c r="B196" s="2">
        <v>25</v>
      </c>
      <c r="C196" s="2">
        <v>118.3172272029996</v>
      </c>
      <c r="D196" s="2">
        <v>74.8</v>
      </c>
      <c r="E196" s="5">
        <f>(C196-'Datenanalyse-1'!$K$34)/'Datenanalyse-1'!$K$36</f>
        <v>75.550301682409966</v>
      </c>
      <c r="F196">
        <f t="shared" si="3"/>
        <v>0.75030168240996886</v>
      </c>
    </row>
    <row r="197" spans="1:6" x14ac:dyDescent="0.25">
      <c r="A197" t="s">
        <v>70</v>
      </c>
      <c r="B197" s="2">
        <v>26</v>
      </c>
      <c r="C197" s="2">
        <v>32.749829703333923</v>
      </c>
      <c r="D197" s="2">
        <v>172.6</v>
      </c>
      <c r="E197" s="5">
        <f>(C197-'Datenanalyse-1'!$K$34)/'Datenanalyse-1'!$K$36</f>
        <v>168.40106626867208</v>
      </c>
      <c r="F197">
        <f t="shared" si="3"/>
        <v>4.1989337313279123</v>
      </c>
    </row>
    <row r="198" spans="1:6" x14ac:dyDescent="0.25">
      <c r="A198" t="s">
        <v>74</v>
      </c>
      <c r="B198" s="2">
        <v>1</v>
      </c>
      <c r="C198" s="2">
        <v>48.124421166422707</v>
      </c>
      <c r="D198" s="2">
        <v>153.13</v>
      </c>
      <c r="E198" s="5">
        <f>(C198-'Datenanalyse-1'!$K$34)/'Datenanalyse-1'!$K$36</f>
        <v>151.71781290041591</v>
      </c>
      <c r="F198">
        <f t="shared" si="3"/>
        <v>1.4121870995840879</v>
      </c>
    </row>
    <row r="199" spans="1:6" x14ac:dyDescent="0.25">
      <c r="A199" t="s">
        <v>74</v>
      </c>
      <c r="B199" s="2">
        <v>2</v>
      </c>
      <c r="C199" s="2">
        <v>79.717856857012251</v>
      </c>
      <c r="D199" s="2">
        <v>115.55</v>
      </c>
      <c r="E199" s="5">
        <f>(C199-'Datenanalyse-1'!$K$34)/'Datenanalyse-1'!$K$36</f>
        <v>117.43519188474691</v>
      </c>
      <c r="F199">
        <f t="shared" si="3"/>
        <v>1.8851918847469165</v>
      </c>
    </row>
    <row r="200" spans="1:6" x14ac:dyDescent="0.25">
      <c r="A200" t="s">
        <v>74</v>
      </c>
      <c r="B200" s="2">
        <v>3</v>
      </c>
      <c r="C200" s="2">
        <v>54.220862279440837</v>
      </c>
      <c r="D200" s="2">
        <v>141.55000000000001</v>
      </c>
      <c r="E200" s="5">
        <f>(C200-'Datenanalyse-1'!$K$34)/'Datenanalyse-1'!$K$36</f>
        <v>145.10245196693575</v>
      </c>
      <c r="F200">
        <f t="shared" si="3"/>
        <v>3.5524519669357346</v>
      </c>
    </row>
    <row r="201" spans="1:6" x14ac:dyDescent="0.25">
      <c r="A201" t="s">
        <v>74</v>
      </c>
      <c r="B201" s="2">
        <v>4</v>
      </c>
      <c r="C201" s="2">
        <v>62.55030641844845</v>
      </c>
      <c r="D201" s="2">
        <v>133.41</v>
      </c>
      <c r="E201" s="5">
        <f>(C201-'Datenanalyse-1'!$K$34)/'Datenanalyse-1'!$K$36</f>
        <v>136.06401817691147</v>
      </c>
      <c r="F201">
        <f t="shared" si="3"/>
        <v>2.6540181769114781</v>
      </c>
    </row>
    <row r="202" spans="1:6" x14ac:dyDescent="0.25">
      <c r="A202" t="s">
        <v>74</v>
      </c>
      <c r="B202" s="2">
        <v>5</v>
      </c>
      <c r="C202" s="2">
        <v>67.449103805922974</v>
      </c>
      <c r="D202" s="2">
        <v>128.04</v>
      </c>
      <c r="E202" s="5">
        <f>(C202-'Datenanalyse-1'!$K$34)/'Datenanalyse-1'!$K$36</f>
        <v>130.74824258630795</v>
      </c>
      <c r="F202">
        <f t="shared" si="3"/>
        <v>2.7082425863079607</v>
      </c>
    </row>
    <row r="203" spans="1:6" x14ac:dyDescent="0.25">
      <c r="A203" t="s">
        <v>74</v>
      </c>
      <c r="B203" s="2">
        <v>6</v>
      </c>
      <c r="C203" s="2">
        <v>86.336908754500143</v>
      </c>
      <c r="D203" s="2">
        <v>113.24</v>
      </c>
      <c r="E203" s="5">
        <f>(C203-'Datenanalyse-1'!$K$34)/'Datenanalyse-1'!$K$36</f>
        <v>110.25273632951864</v>
      </c>
      <c r="F203">
        <f t="shared" si="3"/>
        <v>2.9872636704813544</v>
      </c>
    </row>
    <row r="204" spans="1:6" x14ac:dyDescent="0.25">
      <c r="A204" t="s">
        <v>74</v>
      </c>
      <c r="B204" s="2">
        <v>7</v>
      </c>
      <c r="C204" s="2">
        <v>173.2674628594593</v>
      </c>
      <c r="D204" s="2">
        <v>15.57</v>
      </c>
      <c r="E204" s="5">
        <f>(C204-'Datenanalyse-1'!$K$34)/'Datenanalyse-1'!$K$36</f>
        <v>15.922785315355569</v>
      </c>
      <c r="F204">
        <f t="shared" si="3"/>
        <v>0.35278531535556823</v>
      </c>
    </row>
    <row r="205" spans="1:6" x14ac:dyDescent="0.25">
      <c r="A205" t="s">
        <v>74</v>
      </c>
      <c r="B205" s="2">
        <v>8</v>
      </c>
      <c r="C205" s="2">
        <v>178.9398477683435</v>
      </c>
      <c r="D205" s="2">
        <v>9.31</v>
      </c>
      <c r="E205" s="5">
        <f>(C205-'Datenanalyse-1'!$K$34)/'Datenanalyse-1'!$K$36</f>
        <v>9.7675756068970365</v>
      </c>
      <c r="F205">
        <f t="shared" si="3"/>
        <v>0.45757560689703602</v>
      </c>
    </row>
    <row r="206" spans="1:6" x14ac:dyDescent="0.25">
      <c r="A206" t="s">
        <v>74</v>
      </c>
      <c r="B206" s="2">
        <v>9</v>
      </c>
      <c r="C206" s="2">
        <v>34.409438666338673</v>
      </c>
      <c r="D206" s="2">
        <v>168.48</v>
      </c>
      <c r="E206" s="5">
        <f>(C206-'Datenanalyse-1'!$K$34)/'Datenanalyse-1'!$K$36</f>
        <v>166.60019390803021</v>
      </c>
      <c r="F206">
        <f t="shared" si="3"/>
        <v>1.8798060919697832</v>
      </c>
    </row>
    <row r="207" spans="1:6" x14ac:dyDescent="0.25">
      <c r="A207" t="s">
        <v>74</v>
      </c>
      <c r="B207" s="2">
        <v>10</v>
      </c>
      <c r="C207" s="2">
        <v>171.76887487424679</v>
      </c>
      <c r="D207" s="2">
        <v>20.079999999999998</v>
      </c>
      <c r="E207" s="5">
        <f>(C207-'Datenanalyse-1'!$K$34)/'Datenanalyse-1'!$K$36</f>
        <v>17.548930836812048</v>
      </c>
      <c r="F207">
        <f t="shared" si="3"/>
        <v>2.5310691631879507</v>
      </c>
    </row>
    <row r="208" spans="1:6" x14ac:dyDescent="0.25">
      <c r="A208" t="s">
        <v>74</v>
      </c>
      <c r="B208" s="2">
        <v>11</v>
      </c>
      <c r="C208" s="2">
        <v>35.446952720353337</v>
      </c>
      <c r="D208" s="2">
        <v>168.02</v>
      </c>
      <c r="E208" s="5">
        <f>(C208-'Datenanalyse-1'!$K$34)/'Datenanalyse-1'!$K$36</f>
        <v>165.47436823143846</v>
      </c>
      <c r="F208">
        <f t="shared" si="3"/>
        <v>2.5456317685615488</v>
      </c>
    </row>
    <row r="209" spans="1:6" x14ac:dyDescent="0.25">
      <c r="A209" t="s">
        <v>74</v>
      </c>
      <c r="B209" s="2">
        <v>12</v>
      </c>
      <c r="C209" s="2">
        <v>171.55206779833031</v>
      </c>
      <c r="D209" s="2">
        <v>20.03</v>
      </c>
      <c r="E209" s="5">
        <f>(C209-'Datenanalyse-1'!$K$34)/'Datenanalyse-1'!$K$36</f>
        <v>17.784192202177696</v>
      </c>
      <c r="F209">
        <f t="shared" si="3"/>
        <v>2.2458077978223052</v>
      </c>
    </row>
    <row r="210" spans="1:6" x14ac:dyDescent="0.25">
      <c r="A210" t="s">
        <v>78</v>
      </c>
      <c r="B210" s="2">
        <v>1</v>
      </c>
      <c r="C210" s="2">
        <v>37.149449370327581</v>
      </c>
      <c r="D210" s="2">
        <v>148.4</v>
      </c>
      <c r="E210" s="5">
        <f>(C210-'Datenanalyse-1'!$K$34)/'Datenanalyse-1'!$K$36</f>
        <v>163.62695764896429</v>
      </c>
      <c r="F210">
        <f t="shared" si="3"/>
        <v>15.226957648964287</v>
      </c>
    </row>
    <row r="211" spans="1:6" x14ac:dyDescent="0.25">
      <c r="A211" t="s">
        <v>78</v>
      </c>
      <c r="B211" s="2">
        <v>2</v>
      </c>
      <c r="C211" s="2">
        <v>54.716932704379502</v>
      </c>
      <c r="D211" s="2">
        <v>143.5</v>
      </c>
      <c r="E211" s="5">
        <f>(C211-'Datenanalyse-1'!$K$34)/'Datenanalyse-1'!$K$36</f>
        <v>144.56415677986561</v>
      </c>
      <c r="F211">
        <f t="shared" si="3"/>
        <v>1.0641567798656126</v>
      </c>
    </row>
    <row r="212" spans="1:6" x14ac:dyDescent="0.25">
      <c r="A212" t="s">
        <v>78</v>
      </c>
      <c r="B212" s="2">
        <v>3</v>
      </c>
      <c r="C212" s="2">
        <v>1.731649663817725</v>
      </c>
      <c r="D212" s="2">
        <v>201.8</v>
      </c>
      <c r="E212" s="5">
        <f>(C212-'Datenanalyse-1'!$K$34)/'Datenanalyse-1'!$K$36</f>
        <v>202.05946674479574</v>
      </c>
      <c r="F212">
        <f t="shared" si="3"/>
        <v>0.25946674479573062</v>
      </c>
    </row>
    <row r="213" spans="1:6" x14ac:dyDescent="0.25">
      <c r="A213" t="s">
        <v>78</v>
      </c>
      <c r="B213" s="2">
        <v>4</v>
      </c>
      <c r="C213" s="2">
        <v>162.089791485495</v>
      </c>
      <c r="D213" s="2">
        <v>32.299999999999997</v>
      </c>
      <c r="E213" s="5">
        <f>(C213-'Datenanalyse-1'!$K$34)/'Datenanalyse-1'!$K$36</f>
        <v>28.051883122386748</v>
      </c>
      <c r="F213">
        <f t="shared" si="3"/>
        <v>4.2481168776132492</v>
      </c>
    </row>
    <row r="214" spans="1:6" x14ac:dyDescent="0.25">
      <c r="A214" t="s">
        <v>78</v>
      </c>
      <c r="B214" s="2">
        <v>5</v>
      </c>
      <c r="C214" s="2">
        <v>1.745056960496991</v>
      </c>
      <c r="D214" s="2">
        <v>201.8</v>
      </c>
      <c r="E214" s="5">
        <f>(C214-'Datenanalyse-1'!$K$34)/'Datenanalyse-1'!$K$36</f>
        <v>202.04491823935933</v>
      </c>
      <c r="F214">
        <f t="shared" si="3"/>
        <v>0.24491823935932189</v>
      </c>
    </row>
    <row r="215" spans="1:6" x14ac:dyDescent="0.25">
      <c r="A215" t="s">
        <v>78</v>
      </c>
      <c r="B215" s="2">
        <v>6</v>
      </c>
      <c r="C215" s="2">
        <v>162.09081913934801</v>
      </c>
      <c r="D215" s="2">
        <v>32.299999999999997</v>
      </c>
      <c r="E215" s="5">
        <f>(C215-'Datenanalyse-1'!$K$34)/'Datenanalyse-1'!$K$36</f>
        <v>28.050767996196509</v>
      </c>
      <c r="F215">
        <f t="shared" si="3"/>
        <v>4.2492320038034883</v>
      </c>
    </row>
    <row r="216" spans="1:6" x14ac:dyDescent="0.25">
      <c r="A216" t="s">
        <v>78</v>
      </c>
      <c r="B216" s="2">
        <v>7</v>
      </c>
      <c r="C216" s="2">
        <v>166.5254604554417</v>
      </c>
      <c r="D216" s="2">
        <v>23.9</v>
      </c>
      <c r="E216" s="5">
        <f>(C216-'Datenanalyse-1'!$K$34)/'Datenanalyse-1'!$K$36</f>
        <v>23.238656737738104</v>
      </c>
      <c r="F216">
        <f t="shared" si="3"/>
        <v>0.66134326226189444</v>
      </c>
    </row>
    <row r="217" spans="1:6" x14ac:dyDescent="0.25">
      <c r="A217" t="s">
        <v>78</v>
      </c>
      <c r="B217" s="2">
        <v>8</v>
      </c>
      <c r="C217" s="2">
        <v>166.52914994294599</v>
      </c>
      <c r="D217" s="2">
        <v>23.9</v>
      </c>
      <c r="E217" s="5">
        <f>(C217-'Datenanalyse-1'!$K$34)/'Datenanalyse-1'!$K$36</f>
        <v>23.234653206653665</v>
      </c>
      <c r="F217">
        <f t="shared" si="3"/>
        <v>0.66534679334633395</v>
      </c>
    </row>
    <row r="218" spans="1:6" x14ac:dyDescent="0.25">
      <c r="A218" t="s">
        <v>82</v>
      </c>
      <c r="B218" s="2">
        <v>2</v>
      </c>
      <c r="C218" s="2">
        <v>158.46686135860449</v>
      </c>
      <c r="D218" s="2">
        <v>27.55</v>
      </c>
      <c r="E218" s="5">
        <f>(C218-'Datenanalyse-1'!$K$34)/'Datenanalyse-1'!$K$36</f>
        <v>31.983191566420022</v>
      </c>
      <c r="F218">
        <f t="shared" si="3"/>
        <v>4.433191566420021</v>
      </c>
    </row>
    <row r="219" spans="1:6" x14ac:dyDescent="0.25">
      <c r="A219" t="s">
        <v>82</v>
      </c>
      <c r="B219" s="2">
        <v>3</v>
      </c>
      <c r="C219" s="2">
        <v>59.96360890096571</v>
      </c>
      <c r="D219" s="2">
        <v>137.35</v>
      </c>
      <c r="E219" s="5">
        <f>(C219-'Datenanalyse-1'!$K$34)/'Datenanalyse-1'!$K$36</f>
        <v>138.87089146358116</v>
      </c>
      <c r="F219">
        <f t="shared" si="3"/>
        <v>1.5208914635811652</v>
      </c>
    </row>
    <row r="220" spans="1:6" x14ac:dyDescent="0.25">
      <c r="A220" t="s">
        <v>82</v>
      </c>
      <c r="B220" s="2">
        <v>4</v>
      </c>
      <c r="C220" s="2">
        <v>83.430899908412584</v>
      </c>
      <c r="D220" s="2">
        <v>115.39</v>
      </c>
      <c r="E220" s="5">
        <f>(C220-'Datenanalyse-1'!$K$34)/'Datenanalyse-1'!$K$36</f>
        <v>113.40610024075276</v>
      </c>
      <c r="F220">
        <f t="shared" si="3"/>
        <v>1.9838997592472367</v>
      </c>
    </row>
    <row r="221" spans="1:6" x14ac:dyDescent="0.25">
      <c r="A221" t="s">
        <v>86</v>
      </c>
      <c r="B221" s="2">
        <v>1</v>
      </c>
      <c r="C221" s="2">
        <v>73.267933782956533</v>
      </c>
      <c r="D221" s="2">
        <v>123.5</v>
      </c>
      <c r="E221" s="5">
        <f>(C221-'Datenanalyse-1'!$K$34)/'Datenanalyse-1'!$K$36</f>
        <v>124.43412262762696</v>
      </c>
      <c r="F221">
        <f t="shared" si="3"/>
        <v>0.9341226276269623</v>
      </c>
    </row>
    <row r="222" spans="1:6" x14ac:dyDescent="0.25">
      <c r="A222" t="s">
        <v>86</v>
      </c>
      <c r="B222" s="2">
        <v>2</v>
      </c>
      <c r="C222" s="2">
        <v>82.275503565584629</v>
      </c>
      <c r="D222" s="2">
        <v>113.9</v>
      </c>
      <c r="E222" s="5">
        <f>(C222-'Datenanalyse-1'!$K$34)/'Datenanalyse-1'!$K$36</f>
        <v>114.65984216777778</v>
      </c>
      <c r="F222">
        <f t="shared" si="3"/>
        <v>0.75984216777777647</v>
      </c>
    </row>
    <row r="223" spans="1:6" x14ac:dyDescent="0.25">
      <c r="A223" t="s">
        <v>86</v>
      </c>
      <c r="B223" s="2">
        <v>3</v>
      </c>
      <c r="C223" s="2">
        <v>42.329483473691823</v>
      </c>
      <c r="D223" s="2">
        <v>158.30000000000001</v>
      </c>
      <c r="E223" s="5">
        <f>(C223-'Datenanalyse-1'!$K$34)/'Datenanalyse-1'!$K$36</f>
        <v>158.00600689979416</v>
      </c>
      <c r="F223">
        <f t="shared" si="3"/>
        <v>0.2939931002058529</v>
      </c>
    </row>
    <row r="224" spans="1:6" x14ac:dyDescent="0.25">
      <c r="A224" t="s">
        <v>86</v>
      </c>
      <c r="B224" s="2">
        <v>4</v>
      </c>
      <c r="C224" s="2">
        <v>87.565070560556819</v>
      </c>
      <c r="D224" s="2">
        <v>110.8</v>
      </c>
      <c r="E224" s="5">
        <f>(C224-'Datenanalyse-1'!$K$34)/'Datenanalyse-1'!$K$36</f>
        <v>108.92003525340549</v>
      </c>
      <c r="F224">
        <f t="shared" si="3"/>
        <v>1.87996474659451</v>
      </c>
    </row>
    <row r="225" spans="1:6" x14ac:dyDescent="0.25">
      <c r="A225" t="s">
        <v>86</v>
      </c>
      <c r="B225" s="2">
        <v>5</v>
      </c>
      <c r="C225" s="2">
        <v>59.560740356438252</v>
      </c>
      <c r="D225" s="2">
        <v>133.6</v>
      </c>
      <c r="E225" s="5">
        <f>(C225-'Datenanalyse-1'!$K$34)/'Datenanalyse-1'!$K$36</f>
        <v>139.30805156754803</v>
      </c>
      <c r="F225">
        <f t="shared" si="3"/>
        <v>5.7080515675480399</v>
      </c>
    </row>
    <row r="226" spans="1:6" x14ac:dyDescent="0.25">
      <c r="A226" t="s">
        <v>86</v>
      </c>
      <c r="B226" s="2">
        <v>6</v>
      </c>
      <c r="C226" s="2">
        <v>72.035793729181648</v>
      </c>
      <c r="D226" s="2">
        <v>127.4</v>
      </c>
      <c r="E226" s="5">
        <f>(C226-'Datenanalyse-1'!$K$34)/'Datenanalyse-1'!$K$36</f>
        <v>125.7711405738699</v>
      </c>
      <c r="F226">
        <f t="shared" si="3"/>
        <v>1.6288594261301057</v>
      </c>
    </row>
    <row r="227" spans="1:6" x14ac:dyDescent="0.25">
      <c r="A227" t="s">
        <v>86</v>
      </c>
      <c r="B227" s="2">
        <v>7</v>
      </c>
      <c r="C227" s="2">
        <v>159.82859240709891</v>
      </c>
      <c r="D227" s="2">
        <v>28.8</v>
      </c>
      <c r="E227" s="5">
        <f>(C227-'Datenanalyse-1'!$K$34)/'Datenanalyse-1'!$K$36</f>
        <v>30.505552036550561</v>
      </c>
      <c r="F227">
        <f t="shared" si="3"/>
        <v>1.7055520365505608</v>
      </c>
    </row>
    <row r="228" spans="1:6" x14ac:dyDescent="0.25">
      <c r="A228" t="s">
        <v>86</v>
      </c>
      <c r="B228" s="2">
        <v>8</v>
      </c>
      <c r="C228" s="2">
        <v>166.5943084868874</v>
      </c>
      <c r="D228" s="2">
        <v>23</v>
      </c>
      <c r="E228" s="5">
        <f>(C228-'Datenanalyse-1'!$K$34)/'Datenanalyse-1'!$K$36</f>
        <v>23.163948466284403</v>
      </c>
      <c r="F228">
        <f t="shared" si="3"/>
        <v>0.16394846628440263</v>
      </c>
    </row>
    <row r="229" spans="1:6" x14ac:dyDescent="0.25">
      <c r="A229" t="s">
        <v>86</v>
      </c>
      <c r="B229" s="2">
        <v>9</v>
      </c>
      <c r="C229" s="2">
        <v>71.066423834945041</v>
      </c>
      <c r="D229" s="2">
        <v>122.7</v>
      </c>
      <c r="E229" s="5">
        <f>(C229-'Datenanalyse-1'!$K$34)/'Datenanalyse-1'!$K$36</f>
        <v>126.82302176316428</v>
      </c>
      <c r="F229">
        <f t="shared" si="3"/>
        <v>4.1230217631642745</v>
      </c>
    </row>
    <row r="230" spans="1:6" x14ac:dyDescent="0.25">
      <c r="A230" t="s">
        <v>86</v>
      </c>
      <c r="B230" s="2">
        <v>10</v>
      </c>
      <c r="C230" s="2">
        <v>61.941256757652717</v>
      </c>
      <c r="D230" s="2">
        <v>134.69999999999999</v>
      </c>
      <c r="E230" s="5">
        <f>(C230-'Datenanalyse-1'!$K$34)/'Datenanalyse-1'!$K$36</f>
        <v>136.72490922102799</v>
      </c>
      <c r="F230">
        <f t="shared" si="3"/>
        <v>2.0249092210279969</v>
      </c>
    </row>
    <row r="231" spans="1:6" x14ac:dyDescent="0.25">
      <c r="A231" t="s">
        <v>86</v>
      </c>
      <c r="B231" s="2">
        <v>11</v>
      </c>
      <c r="C231" s="2">
        <v>157.0209675815496</v>
      </c>
      <c r="D231" s="2">
        <v>26.7</v>
      </c>
      <c r="E231" s="5">
        <f>(C231-'Datenanalyse-1'!$K$34)/'Datenanalyse-1'!$K$36</f>
        <v>33.552157628647045</v>
      </c>
      <c r="F231">
        <f t="shared" si="3"/>
        <v>6.8521576286470456</v>
      </c>
    </row>
    <row r="232" spans="1:6" x14ac:dyDescent="0.25">
      <c r="A232" t="s">
        <v>86</v>
      </c>
      <c r="B232" s="2">
        <v>12</v>
      </c>
      <c r="C232" s="2">
        <v>153.05345006680869</v>
      </c>
      <c r="D232" s="2">
        <v>42.6</v>
      </c>
      <c r="E232" s="5">
        <f>(C232-'Datenanalyse-1'!$K$34)/'Datenanalyse-1'!$K$36</f>
        <v>37.857384216314607</v>
      </c>
      <c r="F232">
        <f t="shared" si="3"/>
        <v>4.7426157836853946</v>
      </c>
    </row>
    <row r="233" spans="1:6" x14ac:dyDescent="0.25">
      <c r="A233" t="s">
        <v>86</v>
      </c>
      <c r="B233" s="2">
        <v>13</v>
      </c>
      <c r="C233" s="2">
        <v>-5.8662452810557486</v>
      </c>
      <c r="D233" s="2">
        <v>208.5</v>
      </c>
      <c r="E233" s="5">
        <f>(C233-'Datenanalyse-1'!$K$34)/'Datenanalyse-1'!$K$36</f>
        <v>210.30408298289456</v>
      </c>
      <c r="F233">
        <f t="shared" si="3"/>
        <v>1.8040829828945562</v>
      </c>
    </row>
    <row r="234" spans="1:6" x14ac:dyDescent="0.25">
      <c r="A234" t="s">
        <v>86</v>
      </c>
      <c r="B234" s="2">
        <v>14</v>
      </c>
      <c r="C234" s="2">
        <v>159.25994737762491</v>
      </c>
      <c r="D234" s="2">
        <v>30.1</v>
      </c>
      <c r="E234" s="5">
        <f>(C234-'Datenanalyse-1'!$K$34)/'Datenanalyse-1'!$K$36</f>
        <v>31.122599268412959</v>
      </c>
      <c r="F234">
        <f t="shared" si="3"/>
        <v>1.0225992684129572</v>
      </c>
    </row>
    <row r="235" spans="1:6" x14ac:dyDescent="0.25">
      <c r="A235" t="s">
        <v>86</v>
      </c>
      <c r="B235" s="2">
        <v>15</v>
      </c>
      <c r="C235" s="2">
        <v>139.20701308954989</v>
      </c>
      <c r="D235" s="2">
        <v>55.2</v>
      </c>
      <c r="E235" s="5">
        <f>(C235-'Datenanalyse-1'!$K$34)/'Datenanalyse-1'!$K$36</f>
        <v>52.882408906810717</v>
      </c>
      <c r="F235">
        <f t="shared" si="3"/>
        <v>2.3175910931892858</v>
      </c>
    </row>
    <row r="236" spans="1:6" x14ac:dyDescent="0.25">
      <c r="A236" s="1" t="s">
        <v>90</v>
      </c>
      <c r="B236" s="4">
        <v>1</v>
      </c>
      <c r="C236" s="4">
        <v>74.70855020309952</v>
      </c>
      <c r="D236" s="4">
        <v>123.2</v>
      </c>
      <c r="E236" s="5">
        <f>(C236-'Datenanalyse-1'!$K$34)/'Datenanalyse-1'!$K$36</f>
        <v>122.87088312292749</v>
      </c>
      <c r="F236">
        <f t="shared" si="3"/>
        <v>0.32911687707250792</v>
      </c>
    </row>
    <row r="237" spans="1:6" x14ac:dyDescent="0.25">
      <c r="A237" s="1" t="s">
        <v>90</v>
      </c>
      <c r="B237" s="4">
        <v>2</v>
      </c>
      <c r="C237" s="4">
        <v>65.357967720830914</v>
      </c>
      <c r="D237" s="4">
        <v>134.19999999999999</v>
      </c>
      <c r="E237" s="5">
        <f>(C237-'Datenanalyse-1'!$K$34)/'Datenanalyse-1'!$K$36</f>
        <v>133.01737300312914</v>
      </c>
      <c r="F237">
        <f t="shared" si="3"/>
        <v>1.1826269968708516</v>
      </c>
    </row>
    <row r="238" spans="1:6" x14ac:dyDescent="0.25">
      <c r="A238" s="1" t="s">
        <v>90</v>
      </c>
      <c r="B238" s="4">
        <v>3</v>
      </c>
      <c r="C238" s="4">
        <v>65.642015489247299</v>
      </c>
      <c r="D238" s="4">
        <v>134.19999999999999</v>
      </c>
      <c r="E238" s="5">
        <f>(C238-'Datenanalyse-1'!$K$34)/'Datenanalyse-1'!$K$36</f>
        <v>132.7091475195086</v>
      </c>
      <c r="F238">
        <f t="shared" si="3"/>
        <v>1.4908524804913839</v>
      </c>
    </row>
    <row r="239" spans="1:6" x14ac:dyDescent="0.25">
      <c r="A239" s="1" t="s">
        <v>90</v>
      </c>
      <c r="B239" s="4">
        <v>4</v>
      </c>
      <c r="C239" s="4">
        <v>74.571641497809253</v>
      </c>
      <c r="D239" s="4">
        <v>123.2</v>
      </c>
      <c r="E239" s="5">
        <f>(C239-'Datenanalyse-1'!$K$34)/'Datenanalyse-1'!$K$36</f>
        <v>123.01944528954903</v>
      </c>
      <c r="F239">
        <f t="shared" si="3"/>
        <v>0.18055471045097704</v>
      </c>
    </row>
    <row r="240" spans="1:6" x14ac:dyDescent="0.25">
      <c r="A240" s="1" t="s">
        <v>90</v>
      </c>
      <c r="B240" s="4">
        <v>5</v>
      </c>
      <c r="C240" s="4">
        <v>65.878139515923252</v>
      </c>
      <c r="D240" s="4">
        <v>131.80000000000001</v>
      </c>
      <c r="E240" s="5">
        <f>(C240-'Datenanalyse-1'!$K$34)/'Datenanalyse-1'!$K$36</f>
        <v>132.4529249738348</v>
      </c>
      <c r="F240">
        <f t="shared" si="3"/>
        <v>0.65292497383478576</v>
      </c>
    </row>
    <row r="241" spans="1:6" x14ac:dyDescent="0.25">
      <c r="A241" s="1" t="s">
        <v>90</v>
      </c>
      <c r="B241" s="4">
        <v>6</v>
      </c>
      <c r="C241" s="4">
        <v>65.779208098663844</v>
      </c>
      <c r="D241" s="4">
        <v>131.80000000000001</v>
      </c>
      <c r="E241" s="5">
        <f>(C241-'Datenanalyse-1'!$K$34)/'Datenanalyse-1'!$K$36</f>
        <v>132.5602772832722</v>
      </c>
      <c r="F241">
        <f t="shared" si="3"/>
        <v>0.76027728327218824</v>
      </c>
    </row>
    <row r="242" spans="1:6" x14ac:dyDescent="0.25">
      <c r="A242" s="1" t="s">
        <v>90</v>
      </c>
      <c r="B242" s="4">
        <v>7</v>
      </c>
      <c r="C242" s="4">
        <v>33.605308728227442</v>
      </c>
      <c r="D242" s="4">
        <v>167.5</v>
      </c>
      <c r="E242" s="5">
        <f>(C242-'Datenanalyse-1'!$K$34)/'Datenanalyse-1'!$K$36</f>
        <v>167.47277016676966</v>
      </c>
      <c r="F242">
        <f t="shared" si="3"/>
        <v>2.7229833230336453E-2</v>
      </c>
    </row>
    <row r="243" spans="1:6" x14ac:dyDescent="0.25">
      <c r="A243" s="1" t="s">
        <v>90</v>
      </c>
      <c r="B243" s="4">
        <v>10</v>
      </c>
      <c r="C243" s="4">
        <v>34.067317131384257</v>
      </c>
      <c r="D243" s="4">
        <v>167.5</v>
      </c>
      <c r="E243" s="5">
        <f>(C243-'Datenanalyse-1'!$K$34)/'Datenanalyse-1'!$K$36</f>
        <v>166.9714363091102</v>
      </c>
      <c r="F243">
        <f t="shared" si="3"/>
        <v>0.52856369088979704</v>
      </c>
    </row>
    <row r="244" spans="1:6" x14ac:dyDescent="0.25">
      <c r="A244" s="1" t="s">
        <v>90</v>
      </c>
      <c r="B244" s="4">
        <v>12</v>
      </c>
      <c r="C244" s="4">
        <v>147.08277427393759</v>
      </c>
      <c r="D244" s="4">
        <v>40.6</v>
      </c>
      <c r="E244" s="5">
        <f>(C244-'Datenanalyse-1'!$K$34)/'Datenanalyse-1'!$K$36</f>
        <v>44.336274876357585</v>
      </c>
      <c r="F244">
        <f t="shared" si="3"/>
        <v>3.7362748763575837</v>
      </c>
    </row>
    <row r="245" spans="1:6" x14ac:dyDescent="0.25">
      <c r="A245" s="1" t="s">
        <v>90</v>
      </c>
      <c r="B245" s="4">
        <v>13</v>
      </c>
      <c r="C245" s="4">
        <v>94.01260832498474</v>
      </c>
      <c r="D245" s="4">
        <v>101.3</v>
      </c>
      <c r="E245" s="5">
        <f>(C245-'Datenanalyse-1'!$K$34)/'Datenanalyse-1'!$K$36</f>
        <v>101.92369285409072</v>
      </c>
      <c r="F245">
        <f t="shared" si="3"/>
        <v>0.62369285409072006</v>
      </c>
    </row>
    <row r="246" spans="1:6" x14ac:dyDescent="0.25">
      <c r="A246" s="1" t="s">
        <v>90</v>
      </c>
      <c r="B246" s="4">
        <v>14</v>
      </c>
      <c r="C246" s="4">
        <v>46.245368815352151</v>
      </c>
      <c r="D246" s="4">
        <v>149</v>
      </c>
      <c r="E246" s="5">
        <f>(C246-'Datenanalyse-1'!$K$34)/'Datenanalyse-1'!$K$36</f>
        <v>153.75680733746415</v>
      </c>
      <c r="F246">
        <f t="shared" si="3"/>
        <v>4.7568073374641529</v>
      </c>
    </row>
    <row r="247" spans="1:6" x14ac:dyDescent="0.25">
      <c r="A247" s="1" t="s">
        <v>90</v>
      </c>
      <c r="B247" s="4">
        <v>15</v>
      </c>
      <c r="C247" s="4">
        <v>80.660045769031754</v>
      </c>
      <c r="D247" s="4">
        <v>92.5</v>
      </c>
      <c r="E247" s="5">
        <f>(C247-'Datenanalyse-1'!$K$34)/'Datenanalyse-1'!$K$36</f>
        <v>116.41280528164786</v>
      </c>
      <c r="F247">
        <f t="shared" si="3"/>
        <v>23.912805281647863</v>
      </c>
    </row>
    <row r="248" spans="1:6" x14ac:dyDescent="0.25">
      <c r="A248" s="1" t="s">
        <v>90</v>
      </c>
      <c r="B248" s="4">
        <v>20</v>
      </c>
      <c r="C248" s="4">
        <v>91.478808882943596</v>
      </c>
      <c r="D248" s="4">
        <v>98.7</v>
      </c>
      <c r="E248" s="5">
        <f>(C248-'Datenanalyse-1'!$K$34)/'Datenanalyse-1'!$K$36</f>
        <v>104.67316546137299</v>
      </c>
      <c r="F248">
        <f t="shared" si="3"/>
        <v>5.9731654613729859</v>
      </c>
    </row>
    <row r="249" spans="1:6" x14ac:dyDescent="0.25">
      <c r="A249" s="1" t="s">
        <v>90</v>
      </c>
      <c r="B249" s="4">
        <v>21</v>
      </c>
      <c r="C249" s="4">
        <v>160.5546093135525</v>
      </c>
      <c r="D249" s="4">
        <v>29.4</v>
      </c>
      <c r="E249" s="5">
        <f>(C249-'Datenanalyse-1'!$K$34)/'Datenanalyse-1'!$K$36</f>
        <v>29.717737672241626</v>
      </c>
      <c r="F249">
        <f t="shared" si="3"/>
        <v>0.31773767224162697</v>
      </c>
    </row>
    <row r="250" spans="1:6" x14ac:dyDescent="0.25">
      <c r="A250" s="1" t="s">
        <v>90</v>
      </c>
      <c r="B250" s="4">
        <v>25</v>
      </c>
      <c r="C250" s="4">
        <v>127.8314811954654</v>
      </c>
      <c r="D250" s="4">
        <v>64.599999999999994</v>
      </c>
      <c r="E250" s="5">
        <f>(C250-'Datenanalyse-1'!$K$34)/'Datenanalyse-1'!$K$36</f>
        <v>65.22620882132</v>
      </c>
      <c r="F250">
        <f t="shared" si="3"/>
        <v>0.62620882132000588</v>
      </c>
    </row>
    <row r="251" spans="1:6" x14ac:dyDescent="0.25">
      <c r="A251" s="1" t="s">
        <v>90</v>
      </c>
      <c r="B251" s="4">
        <v>26</v>
      </c>
      <c r="C251" s="4">
        <v>175.7752046747384</v>
      </c>
      <c r="D251" s="4">
        <v>14.9</v>
      </c>
      <c r="E251" s="5">
        <f>(C251-'Datenanalyse-1'!$K$34)/'Datenanalyse-1'!$K$36</f>
        <v>13.201588320501127</v>
      </c>
      <c r="F251">
        <f t="shared" si="3"/>
        <v>1.6984116794988733</v>
      </c>
    </row>
    <row r="252" spans="1:6" x14ac:dyDescent="0.25">
      <c r="A252" t="s">
        <v>94</v>
      </c>
      <c r="B252" s="2">
        <v>1</v>
      </c>
      <c r="C252" s="2">
        <v>45.129906744712713</v>
      </c>
      <c r="D252" s="2">
        <v>157</v>
      </c>
      <c r="E252" s="5">
        <f>(C252-'Datenanalyse-1'!$K$34)/'Datenanalyse-1'!$K$36</f>
        <v>154.96721584762426</v>
      </c>
      <c r="F252">
        <f t="shared" si="3"/>
        <v>2.03278415237574</v>
      </c>
    </row>
    <row r="253" spans="1:6" x14ac:dyDescent="0.25">
      <c r="A253" t="s">
        <v>94</v>
      </c>
      <c r="B253" s="2">
        <v>2</v>
      </c>
      <c r="C253" s="2">
        <v>92.790721626517481</v>
      </c>
      <c r="D253" s="2">
        <v>118.3</v>
      </c>
      <c r="E253" s="5">
        <f>(C253-'Datenanalyse-1'!$K$34)/'Datenanalyse-1'!$K$36</f>
        <v>103.24958469497452</v>
      </c>
      <c r="F253">
        <f t="shared" si="3"/>
        <v>15.050415305025481</v>
      </c>
    </row>
    <row r="254" spans="1:6" x14ac:dyDescent="0.25">
      <c r="A254" t="s">
        <v>94</v>
      </c>
      <c r="B254" s="2">
        <v>3</v>
      </c>
      <c r="C254" s="2">
        <v>54.5374164771751</v>
      </c>
      <c r="D254" s="2">
        <v>139.4</v>
      </c>
      <c r="E254" s="5">
        <f>(C254-'Datenanalyse-1'!$K$34)/'Datenanalyse-1'!$K$36</f>
        <v>144.75895315603955</v>
      </c>
      <c r="F254">
        <f t="shared" si="3"/>
        <v>5.3589531560395471</v>
      </c>
    </row>
    <row r="255" spans="1:6" x14ac:dyDescent="0.25">
      <c r="A255" t="s">
        <v>94</v>
      </c>
      <c r="B255" s="2">
        <v>4</v>
      </c>
      <c r="C255" s="2">
        <v>99.619322405196897</v>
      </c>
      <c r="D255" s="2">
        <v>102.5</v>
      </c>
      <c r="E255" s="5">
        <f>(C255-'Datenanalyse-1'!$K$34)/'Datenanalyse-1'!$K$36</f>
        <v>95.83974377563132</v>
      </c>
      <c r="F255">
        <f t="shared" si="3"/>
        <v>6.6602562243686805</v>
      </c>
    </row>
    <row r="256" spans="1:6" x14ac:dyDescent="0.25">
      <c r="A256" t="s">
        <v>94</v>
      </c>
      <c r="B256" s="2">
        <v>5</v>
      </c>
      <c r="C256" s="2">
        <v>45.869450226604613</v>
      </c>
      <c r="D256" s="2">
        <v>157</v>
      </c>
      <c r="E256" s="5">
        <f>(C256-'Datenanalyse-1'!$K$34)/'Datenanalyse-1'!$K$36</f>
        <v>154.16472354629281</v>
      </c>
      <c r="F256">
        <f t="shared" si="3"/>
        <v>2.8352764537071948</v>
      </c>
    </row>
    <row r="257" spans="1:6" x14ac:dyDescent="0.25">
      <c r="A257" t="s">
        <v>94</v>
      </c>
      <c r="B257" s="2">
        <v>6</v>
      </c>
      <c r="C257" s="2">
        <v>78.343320378902419</v>
      </c>
      <c r="D257" s="2">
        <v>104.2</v>
      </c>
      <c r="E257" s="5">
        <f>(C257-'Datenanalyse-1'!$K$34)/'Datenanalyse-1'!$K$36</f>
        <v>118.92672682297739</v>
      </c>
      <c r="F257">
        <f t="shared" si="3"/>
        <v>14.726726822977383</v>
      </c>
    </row>
    <row r="258" spans="1:6" x14ac:dyDescent="0.25">
      <c r="A258" t="s">
        <v>94</v>
      </c>
      <c r="B258" s="2">
        <v>7</v>
      </c>
      <c r="C258" s="2">
        <v>158.80262573894461</v>
      </c>
      <c r="D258" s="2">
        <v>30.4</v>
      </c>
      <c r="E258" s="5">
        <f>(C258-'Datenanalyse-1'!$K$34)/'Datenanalyse-1'!$K$36</f>
        <v>31.618847431312549</v>
      </c>
      <c r="F258">
        <f t="shared" si="3"/>
        <v>1.2188474313125504</v>
      </c>
    </row>
    <row r="259" spans="1:6" x14ac:dyDescent="0.25">
      <c r="A259" t="s">
        <v>94</v>
      </c>
      <c r="B259" s="2">
        <v>9</v>
      </c>
      <c r="C259" s="2">
        <v>65.375710967932761</v>
      </c>
      <c r="D259" s="2">
        <v>130</v>
      </c>
      <c r="E259" s="5">
        <f>(C259-'Datenanalyse-1'!$K$34)/'Datenanalyse-1'!$K$36</f>
        <v>132.99811947774691</v>
      </c>
      <c r="F259">
        <f t="shared" ref="F259:F322" si="4">ABS(E259-D259)</f>
        <v>2.9981194777469113</v>
      </c>
    </row>
    <row r="260" spans="1:6" x14ac:dyDescent="0.25">
      <c r="A260" t="s">
        <v>94</v>
      </c>
      <c r="B260" s="2">
        <v>10</v>
      </c>
      <c r="C260" s="2">
        <v>63.671535414966968</v>
      </c>
      <c r="D260" s="2">
        <v>133.9</v>
      </c>
      <c r="E260" s="5">
        <f>(C260-'Datenanalyse-1'!$K$34)/'Datenanalyse-1'!$K$36</f>
        <v>134.84735186888875</v>
      </c>
      <c r="F260">
        <f t="shared" si="4"/>
        <v>0.94735186888874523</v>
      </c>
    </row>
    <row r="261" spans="1:6" x14ac:dyDescent="0.25">
      <c r="A261" t="s">
        <v>94</v>
      </c>
      <c r="B261" s="2">
        <v>11</v>
      </c>
      <c r="C261" s="2">
        <v>69.312202841400051</v>
      </c>
      <c r="D261" s="2">
        <v>130</v>
      </c>
      <c r="E261" s="5">
        <f>(C261-'Datenanalyse-1'!$K$34)/'Datenanalyse-1'!$K$36</f>
        <v>128.72655938687851</v>
      </c>
      <c r="F261">
        <f t="shared" si="4"/>
        <v>1.2734406131214939</v>
      </c>
    </row>
    <row r="262" spans="1:6" x14ac:dyDescent="0.25">
      <c r="A262" t="s">
        <v>94</v>
      </c>
      <c r="B262" s="2">
        <v>12</v>
      </c>
      <c r="C262" s="2">
        <v>85.519433351877638</v>
      </c>
      <c r="D262" s="2">
        <v>115.7</v>
      </c>
      <c r="E262" s="5">
        <f>(C262-'Datenanalyse-1'!$K$34)/'Datenanalyse-1'!$K$36</f>
        <v>111.13979399846619</v>
      </c>
      <c r="F262">
        <f t="shared" si="4"/>
        <v>4.5602060015338139</v>
      </c>
    </row>
    <row r="263" spans="1:6" x14ac:dyDescent="0.25">
      <c r="A263" t="s">
        <v>94</v>
      </c>
      <c r="B263" s="2">
        <v>13</v>
      </c>
      <c r="C263" s="2">
        <v>48.305717047797152</v>
      </c>
      <c r="D263" s="2">
        <v>155.9</v>
      </c>
      <c r="E263" s="5">
        <f>(C263-'Datenanalyse-1'!$K$34)/'Datenanalyse-1'!$K$36</f>
        <v>151.52108538860836</v>
      </c>
      <c r="F263">
        <f t="shared" si="4"/>
        <v>4.3789146113916502</v>
      </c>
    </row>
    <row r="264" spans="1:6" x14ac:dyDescent="0.25">
      <c r="A264" t="s">
        <v>94</v>
      </c>
      <c r="B264" s="2">
        <v>14</v>
      </c>
      <c r="C264" s="2">
        <v>84.334686484460519</v>
      </c>
      <c r="D264" s="2">
        <v>115.7</v>
      </c>
      <c r="E264" s="5">
        <f>(C264-'Datenanalyse-1'!$K$34)/'Datenanalyse-1'!$K$36</f>
        <v>112.42538472221455</v>
      </c>
      <c r="F264">
        <f t="shared" si="4"/>
        <v>3.2746152777854576</v>
      </c>
    </row>
    <row r="265" spans="1:6" x14ac:dyDescent="0.25">
      <c r="A265" t="s">
        <v>94</v>
      </c>
      <c r="B265" s="2">
        <v>17</v>
      </c>
      <c r="C265" s="2">
        <v>63.498763339028187</v>
      </c>
      <c r="D265" s="2">
        <v>125</v>
      </c>
      <c r="E265" s="5">
        <f>(C265-'Datenanalyse-1'!$K$34)/'Datenanalyse-1'!$K$36</f>
        <v>135.03483004187086</v>
      </c>
      <c r="F265">
        <f t="shared" si="4"/>
        <v>10.034830041870862</v>
      </c>
    </row>
    <row r="266" spans="1:6" x14ac:dyDescent="0.25">
      <c r="A266" t="s">
        <v>94</v>
      </c>
      <c r="B266" s="2">
        <v>18</v>
      </c>
      <c r="C266" s="2">
        <v>61.943970976346378</v>
      </c>
      <c r="D266" s="2">
        <v>130.19999999999999</v>
      </c>
      <c r="E266" s="5">
        <f>(C266-'Datenanalyse-1'!$K$34)/'Datenanalyse-1'!$K$36</f>
        <v>136.72196397215606</v>
      </c>
      <c r="F266">
        <f t="shared" si="4"/>
        <v>6.5219639721560725</v>
      </c>
    </row>
    <row r="267" spans="1:6" x14ac:dyDescent="0.25">
      <c r="A267" t="s">
        <v>94</v>
      </c>
      <c r="B267" s="2">
        <v>19</v>
      </c>
      <c r="C267" s="2">
        <v>67.417744563501444</v>
      </c>
      <c r="D267" s="2">
        <v>130.69999999999999</v>
      </c>
      <c r="E267" s="5">
        <f>(C267-'Datenanalyse-1'!$K$34)/'Datenanalyse-1'!$K$36</f>
        <v>130.78227107987871</v>
      </c>
      <c r="F267">
        <f t="shared" si="4"/>
        <v>8.227107987872273E-2</v>
      </c>
    </row>
    <row r="268" spans="1:6" x14ac:dyDescent="0.25">
      <c r="A268" t="s">
        <v>94</v>
      </c>
      <c r="B268" s="2">
        <v>20</v>
      </c>
      <c r="C268" s="2">
        <v>80.22549833509558</v>
      </c>
      <c r="D268" s="2">
        <v>121</v>
      </c>
      <c r="E268" s="5">
        <f>(C268-'Datenanalyse-1'!$K$34)/'Datenanalyse-1'!$K$36</f>
        <v>116.88434073403941</v>
      </c>
      <c r="F268">
        <f t="shared" si="4"/>
        <v>4.1156592659605877</v>
      </c>
    </row>
    <row r="269" spans="1:6" x14ac:dyDescent="0.25">
      <c r="A269" t="s">
        <v>94</v>
      </c>
      <c r="B269" s="2">
        <v>21</v>
      </c>
      <c r="C269" s="2">
        <v>84.103387118334453</v>
      </c>
      <c r="D269" s="2">
        <v>115.8</v>
      </c>
      <c r="E269" s="5">
        <f>(C269-'Datenanalyse-1'!$K$34)/'Datenanalyse-1'!$K$36</f>
        <v>112.67637193955053</v>
      </c>
      <c r="F269">
        <f t="shared" si="4"/>
        <v>3.1236280604494624</v>
      </c>
    </row>
    <row r="270" spans="1:6" x14ac:dyDescent="0.25">
      <c r="A270" t="s">
        <v>94</v>
      </c>
      <c r="B270" s="2">
        <v>22</v>
      </c>
      <c r="C270" s="2">
        <v>53.866516449435323</v>
      </c>
      <c r="D270" s="2">
        <v>147.4</v>
      </c>
      <c r="E270" s="5">
        <f>(C270-'Datenanalyse-1'!$K$34)/'Datenanalyse-1'!$K$36</f>
        <v>145.4869591765198</v>
      </c>
      <c r="F270">
        <f t="shared" si="4"/>
        <v>1.9130408234802019</v>
      </c>
    </row>
    <row r="271" spans="1:6" x14ac:dyDescent="0.25">
      <c r="A271" t="s">
        <v>94</v>
      </c>
      <c r="B271" s="2">
        <v>23</v>
      </c>
      <c r="C271" s="2">
        <v>54.704456285298711</v>
      </c>
      <c r="D271" s="2">
        <v>148.4</v>
      </c>
      <c r="E271" s="5">
        <f>(C271-'Datenanalyse-1'!$K$34)/'Datenanalyse-1'!$K$36</f>
        <v>144.57769517281434</v>
      </c>
      <c r="F271">
        <f t="shared" si="4"/>
        <v>3.8223048271856612</v>
      </c>
    </row>
    <row r="272" spans="1:6" x14ac:dyDescent="0.25">
      <c r="A272" t="s">
        <v>94</v>
      </c>
      <c r="B272" s="2">
        <v>24</v>
      </c>
      <c r="C272" s="2">
        <v>86.734988353030403</v>
      </c>
      <c r="D272" s="2">
        <v>109.8</v>
      </c>
      <c r="E272" s="5">
        <f>(C272-'Datenanalyse-1'!$K$34)/'Datenanalyse-1'!$K$36</f>
        <v>109.82077279936837</v>
      </c>
      <c r="F272">
        <f t="shared" si="4"/>
        <v>2.0772799368373285E-2</v>
      </c>
    </row>
    <row r="273" spans="1:6" x14ac:dyDescent="0.25">
      <c r="A273" t="s">
        <v>94</v>
      </c>
      <c r="B273" s="2">
        <v>27</v>
      </c>
      <c r="C273" s="2">
        <v>138.84441820910641</v>
      </c>
      <c r="D273" s="2">
        <v>56.1</v>
      </c>
      <c r="E273" s="5">
        <f>(C273-'Datenanalyse-1'!$K$34)/'Datenanalyse-1'!$K$36</f>
        <v>53.275867313493855</v>
      </c>
      <c r="F273">
        <f t="shared" si="4"/>
        <v>2.8241326865061467</v>
      </c>
    </row>
    <row r="274" spans="1:6" x14ac:dyDescent="0.25">
      <c r="A274" t="s">
        <v>98</v>
      </c>
      <c r="B274" s="2">
        <v>1</v>
      </c>
      <c r="C274" s="2">
        <v>33.470909548745347</v>
      </c>
      <c r="D274" s="2">
        <v>167.5</v>
      </c>
      <c r="E274" s="5">
        <f>(C274-'Datenanalyse-1'!$K$34)/'Datenanalyse-1'!$K$36</f>
        <v>167.6186092005527</v>
      </c>
      <c r="F274">
        <f t="shared" si="4"/>
        <v>0.1186092005526973</v>
      </c>
    </row>
    <row r="275" spans="1:6" x14ac:dyDescent="0.25">
      <c r="A275" t="s">
        <v>98</v>
      </c>
      <c r="B275" s="2">
        <v>2</v>
      </c>
      <c r="C275" s="2">
        <v>101.5078448486166</v>
      </c>
      <c r="D275" s="2">
        <v>97.2</v>
      </c>
      <c r="E275" s="5">
        <f>(C275-'Datenanalyse-1'!$K$34)/'Datenanalyse-1'!$K$36</f>
        <v>93.790473166337392</v>
      </c>
      <c r="F275">
        <f t="shared" si="4"/>
        <v>3.4095268336626106</v>
      </c>
    </row>
    <row r="276" spans="1:6" x14ac:dyDescent="0.25">
      <c r="A276" t="s">
        <v>98</v>
      </c>
      <c r="B276" s="2">
        <v>3</v>
      </c>
      <c r="C276" s="2">
        <v>34.05719263976377</v>
      </c>
      <c r="D276" s="2">
        <v>167.9</v>
      </c>
      <c r="E276" s="5">
        <f>(C276-'Datenanalyse-1'!$K$34)/'Datenanalyse-1'!$K$36</f>
        <v>166.98242258210061</v>
      </c>
      <c r="F276">
        <f t="shared" si="4"/>
        <v>0.91757741789939473</v>
      </c>
    </row>
    <row r="277" spans="1:6" x14ac:dyDescent="0.25">
      <c r="A277" t="s">
        <v>98</v>
      </c>
      <c r="B277" s="2">
        <v>4</v>
      </c>
      <c r="C277" s="2">
        <v>49.118133622430378</v>
      </c>
      <c r="D277" s="2">
        <v>148.69999999999999</v>
      </c>
      <c r="E277" s="5">
        <f>(C277-'Datenanalyse-1'!$K$34)/'Datenanalyse-1'!$K$36</f>
        <v>150.63951714741529</v>
      </c>
      <c r="F277">
        <f t="shared" si="4"/>
        <v>1.9395171474153017</v>
      </c>
    </row>
    <row r="278" spans="1:6" x14ac:dyDescent="0.25">
      <c r="A278" t="s">
        <v>98</v>
      </c>
      <c r="B278" s="2">
        <v>5</v>
      </c>
      <c r="C278" s="2">
        <v>81.262743455005236</v>
      </c>
      <c r="D278" s="2">
        <v>115.3</v>
      </c>
      <c r="E278" s="5">
        <f>(C278-'Datenanalyse-1'!$K$34)/'Datenanalyse-1'!$K$36</f>
        <v>115.75880688281579</v>
      </c>
      <c r="F278">
        <f t="shared" si="4"/>
        <v>0.45880688281579296</v>
      </c>
    </row>
    <row r="279" spans="1:6" x14ac:dyDescent="0.25">
      <c r="A279" t="s">
        <v>98</v>
      </c>
      <c r="B279" s="2">
        <v>6</v>
      </c>
      <c r="C279" s="2">
        <v>17.470304268274681</v>
      </c>
      <c r="D279" s="2">
        <v>183.4</v>
      </c>
      <c r="E279" s="5">
        <f>(C279-'Datenanalyse-1'!$K$34)/'Datenanalyse-1'!$K$36</f>
        <v>184.98116173278891</v>
      </c>
      <c r="F279">
        <f t="shared" si="4"/>
        <v>1.5811617327888996</v>
      </c>
    </row>
    <row r="280" spans="1:6" x14ac:dyDescent="0.25">
      <c r="A280" t="s">
        <v>98</v>
      </c>
      <c r="B280" s="2">
        <v>7</v>
      </c>
      <c r="C280" s="2">
        <v>63.391810989279939</v>
      </c>
      <c r="D280" s="2">
        <v>139.6</v>
      </c>
      <c r="E280" s="5">
        <f>(C280-'Datenanalyse-1'!$K$34)/'Datenanalyse-1'!$K$36</f>
        <v>135.1508860134044</v>
      </c>
      <c r="F280">
        <f t="shared" si="4"/>
        <v>4.4491139865955915</v>
      </c>
    </row>
    <row r="281" spans="1:6" x14ac:dyDescent="0.25">
      <c r="A281" t="s">
        <v>98</v>
      </c>
      <c r="B281" s="2">
        <v>8</v>
      </c>
      <c r="C281" s="2">
        <v>59.423798109368533</v>
      </c>
      <c r="D281" s="2">
        <v>135.69999999999999</v>
      </c>
      <c r="E281" s="5">
        <f>(C281-'Datenanalyse-1'!$K$34)/'Datenanalyse-1'!$K$36</f>
        <v>139.45665013097442</v>
      </c>
      <c r="F281">
        <f t="shared" si="4"/>
        <v>3.7566501309744353</v>
      </c>
    </row>
    <row r="282" spans="1:6" x14ac:dyDescent="0.25">
      <c r="A282" t="s">
        <v>98</v>
      </c>
      <c r="B282" s="2">
        <v>9</v>
      </c>
      <c r="C282" s="2">
        <v>17.728247019598012</v>
      </c>
      <c r="D282" s="2">
        <v>183.7</v>
      </c>
      <c r="E282" s="5">
        <f>(C282-'Datenanalyse-1'!$K$34)/'Datenanalyse-1'!$K$36</f>
        <v>184.70126328572036</v>
      </c>
      <c r="F282">
        <f t="shared" si="4"/>
        <v>1.0012632857203698</v>
      </c>
    </row>
    <row r="283" spans="1:6" x14ac:dyDescent="0.25">
      <c r="A283" t="s">
        <v>98</v>
      </c>
      <c r="B283" s="2">
        <v>10</v>
      </c>
      <c r="C283" s="2">
        <v>138.8060772285038</v>
      </c>
      <c r="D283" s="2">
        <v>54.6</v>
      </c>
      <c r="E283" s="5">
        <f>(C283-'Datenanalyse-1'!$K$34)/'Datenanalyse-1'!$K$36</f>
        <v>53.317471820209789</v>
      </c>
      <c r="F283">
        <f t="shared" si="4"/>
        <v>1.2825281797902122</v>
      </c>
    </row>
    <row r="284" spans="1:6" x14ac:dyDescent="0.25">
      <c r="A284" t="s">
        <v>98</v>
      </c>
      <c r="B284" s="2">
        <v>11</v>
      </c>
      <c r="C284" s="2">
        <v>138.48802445655511</v>
      </c>
      <c r="D284" s="2">
        <v>56.6</v>
      </c>
      <c r="E284" s="5">
        <f>(C284-'Datenanalyse-1'!$K$34)/'Datenanalyse-1'!$K$36</f>
        <v>53.662596761684505</v>
      </c>
      <c r="F284">
        <f t="shared" si="4"/>
        <v>2.9374032383154969</v>
      </c>
    </row>
    <row r="285" spans="1:6" x14ac:dyDescent="0.25">
      <c r="A285" t="s">
        <v>102</v>
      </c>
      <c r="B285" s="2">
        <v>1</v>
      </c>
      <c r="C285" s="2">
        <v>177.65537633190809</v>
      </c>
      <c r="D285" s="2">
        <v>10.7</v>
      </c>
      <c r="E285" s="5">
        <f>(C285-'Datenanalyse-1'!$K$34)/'Datenanalyse-1'!$K$36</f>
        <v>11.161379303716357</v>
      </c>
      <c r="F285">
        <f t="shared" si="4"/>
        <v>0.46137930371635782</v>
      </c>
    </row>
    <row r="286" spans="1:6" x14ac:dyDescent="0.25">
      <c r="A286" t="s">
        <v>102</v>
      </c>
      <c r="B286" s="2">
        <v>2</v>
      </c>
      <c r="C286" s="2">
        <v>156.86591221690861</v>
      </c>
      <c r="D286" s="2">
        <v>31</v>
      </c>
      <c r="E286" s="5">
        <f>(C286-'Datenanalyse-1'!$K$34)/'Datenanalyse-1'!$K$36</f>
        <v>33.720411070738393</v>
      </c>
      <c r="F286">
        <f t="shared" si="4"/>
        <v>2.7204110707383933</v>
      </c>
    </row>
    <row r="287" spans="1:6" x14ac:dyDescent="0.25">
      <c r="A287" t="s">
        <v>102</v>
      </c>
      <c r="B287" s="2">
        <v>3</v>
      </c>
      <c r="C287" s="2">
        <v>122.6662307292162</v>
      </c>
      <c r="D287" s="2">
        <v>67.099999999999994</v>
      </c>
      <c r="E287" s="5">
        <f>(C287-'Datenanalyse-1'!$K$34)/'Datenanalyse-1'!$K$36</f>
        <v>70.831117572607653</v>
      </c>
      <c r="F287">
        <f t="shared" si="4"/>
        <v>3.7311175726076584</v>
      </c>
    </row>
    <row r="288" spans="1:6" x14ac:dyDescent="0.25">
      <c r="A288" t="s">
        <v>102</v>
      </c>
      <c r="B288" s="2">
        <v>4</v>
      </c>
      <c r="C288" s="2">
        <v>156.86591221691609</v>
      </c>
      <c r="D288" s="2">
        <v>31</v>
      </c>
      <c r="E288" s="5">
        <f>(C288-'Datenanalyse-1'!$K$34)/'Datenanalyse-1'!$K$36</f>
        <v>33.720411070730286</v>
      </c>
      <c r="F288">
        <f t="shared" si="4"/>
        <v>2.720411070730286</v>
      </c>
    </row>
    <row r="289" spans="1:6" x14ac:dyDescent="0.25">
      <c r="A289" t="s">
        <v>102</v>
      </c>
      <c r="B289" s="2">
        <v>5</v>
      </c>
      <c r="C289" s="2">
        <v>177.6553763319109</v>
      </c>
      <c r="D289" s="2">
        <v>10.7</v>
      </c>
      <c r="E289" s="5">
        <f>(C289-'Datenanalyse-1'!$K$34)/'Datenanalyse-1'!$K$36</f>
        <v>11.161379303713304</v>
      </c>
      <c r="F289">
        <f t="shared" si="4"/>
        <v>0.46137930371330427</v>
      </c>
    </row>
    <row r="290" spans="1:6" x14ac:dyDescent="0.25">
      <c r="A290" t="s">
        <v>106</v>
      </c>
      <c r="B290" s="2">
        <v>1</v>
      </c>
      <c r="C290" s="2">
        <v>52.045136051198327</v>
      </c>
      <c r="D290" s="2">
        <v>144.80000000000001</v>
      </c>
      <c r="E290" s="5">
        <f>(C290-'Datenanalyse-1'!$K$34)/'Datenanalyse-1'!$K$36</f>
        <v>147.46337271158609</v>
      </c>
      <c r="F290">
        <f t="shared" si="4"/>
        <v>2.6633727115860779</v>
      </c>
    </row>
    <row r="291" spans="1:6" x14ac:dyDescent="0.25">
      <c r="A291" t="s">
        <v>106</v>
      </c>
      <c r="B291" s="2">
        <v>2</v>
      </c>
      <c r="C291" s="2">
        <v>88.909993402543577</v>
      </c>
      <c r="D291" s="2">
        <v>110.5</v>
      </c>
      <c r="E291" s="5">
        <f>(C291-'Datenanalyse-1'!$K$34)/'Datenanalyse-1'!$K$36</f>
        <v>107.46063461908693</v>
      </c>
      <c r="F291">
        <f t="shared" si="4"/>
        <v>3.0393653809130683</v>
      </c>
    </row>
    <row r="292" spans="1:6" x14ac:dyDescent="0.25">
      <c r="A292" t="s">
        <v>106</v>
      </c>
      <c r="B292" s="2">
        <v>3</v>
      </c>
      <c r="C292" s="2">
        <v>73.816474296150759</v>
      </c>
      <c r="D292" s="2">
        <v>124.7</v>
      </c>
      <c r="E292" s="5">
        <f>(C292-'Datenanalyse-1'!$K$34)/'Datenanalyse-1'!$K$36</f>
        <v>123.83889117797555</v>
      </c>
      <c r="F292">
        <f t="shared" si="4"/>
        <v>0.86110882202444827</v>
      </c>
    </row>
    <row r="293" spans="1:6" x14ac:dyDescent="0.25">
      <c r="A293" t="s">
        <v>106</v>
      </c>
      <c r="B293" s="2">
        <v>4</v>
      </c>
      <c r="C293" s="2">
        <v>78.299567608864251</v>
      </c>
      <c r="D293" s="2">
        <v>119.8</v>
      </c>
      <c r="E293" s="5">
        <f>(C293-'Datenanalyse-1'!$K$34)/'Datenanalyse-1'!$K$36</f>
        <v>118.97420376243703</v>
      </c>
      <c r="F293">
        <f t="shared" si="4"/>
        <v>0.82579623756296883</v>
      </c>
    </row>
    <row r="294" spans="1:6" x14ac:dyDescent="0.25">
      <c r="A294" t="s">
        <v>106</v>
      </c>
      <c r="B294" s="2">
        <v>5</v>
      </c>
      <c r="C294" s="2">
        <v>78.352402988700064</v>
      </c>
      <c r="D294" s="2">
        <v>119.5</v>
      </c>
      <c r="E294" s="5">
        <f>(C294-'Datenanalyse-1'!$K$34)/'Datenanalyse-1'!$K$36</f>
        <v>118.91687111521026</v>
      </c>
      <c r="F294">
        <f t="shared" si="4"/>
        <v>0.58312888478974401</v>
      </c>
    </row>
    <row r="295" spans="1:6" x14ac:dyDescent="0.25">
      <c r="A295" t="s">
        <v>106</v>
      </c>
      <c r="B295" s="2">
        <v>6</v>
      </c>
      <c r="C295" s="2">
        <v>61.119111565242328</v>
      </c>
      <c r="D295" s="2">
        <v>139.4</v>
      </c>
      <c r="E295" s="5">
        <f>(C295-'Datenanalyse-1'!$K$34)/'Datenanalyse-1'!$K$36</f>
        <v>137.61703416518705</v>
      </c>
      <c r="F295">
        <f t="shared" si="4"/>
        <v>1.7829658348129556</v>
      </c>
    </row>
    <row r="296" spans="1:6" x14ac:dyDescent="0.25">
      <c r="A296" t="s">
        <v>106</v>
      </c>
      <c r="B296" s="2">
        <v>7</v>
      </c>
      <c r="C296" s="2">
        <v>74.181894169600611</v>
      </c>
      <c r="D296" s="2">
        <v>123.8</v>
      </c>
      <c r="E296" s="5">
        <f>(C296-'Datenanalyse-1'!$K$34)/'Datenanalyse-1'!$K$36</f>
        <v>123.44236731916628</v>
      </c>
      <c r="F296">
        <f t="shared" si="4"/>
        <v>0.35763268083371713</v>
      </c>
    </row>
    <row r="297" spans="1:6" x14ac:dyDescent="0.25">
      <c r="A297" t="s">
        <v>106</v>
      </c>
      <c r="B297" s="2">
        <v>9</v>
      </c>
      <c r="C297" s="2">
        <v>79.584369612575571</v>
      </c>
      <c r="D297" s="2">
        <v>118</v>
      </c>
      <c r="E297" s="5">
        <f>(C297-'Datenanalyse-1'!$K$34)/'Datenanalyse-1'!$K$36</f>
        <v>117.58004136095667</v>
      </c>
      <c r="F297">
        <f t="shared" si="4"/>
        <v>0.41995863904332964</v>
      </c>
    </row>
    <row r="298" spans="1:6" x14ac:dyDescent="0.25">
      <c r="A298" t="s">
        <v>106</v>
      </c>
      <c r="B298" s="2">
        <v>10</v>
      </c>
      <c r="C298" s="2">
        <v>63.633418978742803</v>
      </c>
      <c r="D298" s="2">
        <v>136.19999999999999</v>
      </c>
      <c r="E298" s="5">
        <f>(C298-'Datenanalyse-1'!$K$34)/'Datenanalyse-1'!$K$36</f>
        <v>134.88871271834932</v>
      </c>
      <c r="F298">
        <f t="shared" si="4"/>
        <v>1.3112872816506638</v>
      </c>
    </row>
    <row r="299" spans="1:6" x14ac:dyDescent="0.25">
      <c r="A299" t="s">
        <v>106</v>
      </c>
      <c r="B299" s="2">
        <v>11</v>
      </c>
      <c r="C299" s="2">
        <v>76.204994973557589</v>
      </c>
      <c r="D299" s="2">
        <v>121</v>
      </c>
      <c r="E299" s="5">
        <f>(C299-'Datenanalyse-1'!$K$34)/'Datenanalyse-1'!$K$36</f>
        <v>121.24706324341453</v>
      </c>
      <c r="F299">
        <f t="shared" si="4"/>
        <v>0.24706324341453012</v>
      </c>
    </row>
    <row r="300" spans="1:6" x14ac:dyDescent="0.25">
      <c r="A300" t="s">
        <v>106</v>
      </c>
      <c r="B300" s="2">
        <v>12</v>
      </c>
      <c r="C300" s="2">
        <v>86.814488816097011</v>
      </c>
      <c r="D300" s="2">
        <v>109.8</v>
      </c>
      <c r="E300" s="5">
        <f>(C300-'Datenanalyse-1'!$K$34)/'Datenanalyse-1'!$K$36</f>
        <v>109.73450537747179</v>
      </c>
      <c r="F300">
        <f t="shared" si="4"/>
        <v>6.5494622528206037E-2</v>
      </c>
    </row>
    <row r="301" spans="1:6" x14ac:dyDescent="0.25">
      <c r="A301" t="s">
        <v>106</v>
      </c>
      <c r="B301" s="2">
        <v>13</v>
      </c>
      <c r="C301" s="2">
        <v>91.026454507802157</v>
      </c>
      <c r="D301" s="2">
        <v>104.9</v>
      </c>
      <c r="E301" s="5">
        <f>(C301-'Datenanalyse-1'!$K$34)/'Datenanalyse-1'!$K$36</f>
        <v>105.16402355479563</v>
      </c>
      <c r="F301">
        <f t="shared" si="4"/>
        <v>0.264023554795628</v>
      </c>
    </row>
    <row r="302" spans="1:6" x14ac:dyDescent="0.25">
      <c r="A302" t="s">
        <v>106</v>
      </c>
      <c r="B302" s="2">
        <v>14</v>
      </c>
      <c r="C302" s="2">
        <v>47.251790848190367</v>
      </c>
      <c r="D302" s="2">
        <v>151.19999999999999</v>
      </c>
      <c r="E302" s="5">
        <f>(C302-'Datenanalyse-1'!$K$34)/'Datenanalyse-1'!$K$36</f>
        <v>152.66472018773106</v>
      </c>
      <c r="F302">
        <f t="shared" si="4"/>
        <v>1.4647201877310749</v>
      </c>
    </row>
    <row r="303" spans="1:6" x14ac:dyDescent="0.25">
      <c r="A303" t="s">
        <v>106</v>
      </c>
      <c r="B303" s="2">
        <v>16</v>
      </c>
      <c r="C303" s="2">
        <v>109.8964715125165</v>
      </c>
      <c r="D303" s="2">
        <v>82.5</v>
      </c>
      <c r="E303" s="5">
        <f>(C303-'Datenanalyse-1'!$K$34)/'Datenanalyse-1'!$K$36</f>
        <v>84.687819324670016</v>
      </c>
      <c r="F303">
        <f t="shared" si="4"/>
        <v>2.1878193246700164</v>
      </c>
    </row>
    <row r="304" spans="1:6" x14ac:dyDescent="0.25">
      <c r="A304" t="s">
        <v>106</v>
      </c>
      <c r="B304" s="2">
        <v>17</v>
      </c>
      <c r="C304" s="2">
        <v>67.465990989939257</v>
      </c>
      <c r="D304" s="2">
        <v>128</v>
      </c>
      <c r="E304" s="5">
        <f>(C304-'Datenanalyse-1'!$K$34)/'Datenanalyse-1'!$K$36</f>
        <v>130.72991799080265</v>
      </c>
      <c r="F304">
        <f t="shared" si="4"/>
        <v>2.7299179908026474</v>
      </c>
    </row>
    <row r="305" spans="1:6" x14ac:dyDescent="0.25">
      <c r="A305" t="s">
        <v>106</v>
      </c>
      <c r="B305" s="2">
        <v>18</v>
      </c>
      <c r="C305" s="2">
        <v>76.978527247136896</v>
      </c>
      <c r="D305" s="2">
        <v>118.2</v>
      </c>
      <c r="E305" s="5">
        <f>(C305-'Datenanalyse-1'!$K$34)/'Datenanalyse-1'!$K$36</f>
        <v>120.40768907600142</v>
      </c>
      <c r="F305">
        <f t="shared" si="4"/>
        <v>2.2076890760014152</v>
      </c>
    </row>
    <row r="306" spans="1:6" x14ac:dyDescent="0.25">
      <c r="A306" t="s">
        <v>106</v>
      </c>
      <c r="B306" s="2">
        <v>19</v>
      </c>
      <c r="C306" s="2">
        <v>53.025848015169458</v>
      </c>
      <c r="D306" s="2">
        <v>144.80000000000001</v>
      </c>
      <c r="E306" s="5">
        <f>(C306-'Datenanalyse-1'!$K$34)/'Datenanalyse-1'!$K$36</f>
        <v>146.399184032785</v>
      </c>
      <c r="F306">
        <f t="shared" si="4"/>
        <v>1.59918403278499</v>
      </c>
    </row>
    <row r="307" spans="1:6" x14ac:dyDescent="0.25">
      <c r="A307" t="s">
        <v>106</v>
      </c>
      <c r="B307" s="2">
        <v>20</v>
      </c>
      <c r="C307" s="2">
        <v>67.987655878929488</v>
      </c>
      <c r="D307" s="2">
        <v>127</v>
      </c>
      <c r="E307" s="5">
        <f>(C307-'Datenanalyse-1'!$K$34)/'Datenanalyse-1'!$K$36</f>
        <v>130.16384977772256</v>
      </c>
      <c r="F307">
        <f t="shared" si="4"/>
        <v>3.1638497777225609</v>
      </c>
    </row>
    <row r="308" spans="1:6" x14ac:dyDescent="0.25">
      <c r="A308" t="s">
        <v>106</v>
      </c>
      <c r="B308" s="2">
        <v>21</v>
      </c>
      <c r="C308" s="2">
        <v>70.079499932221879</v>
      </c>
      <c r="D308" s="2">
        <v>128.1</v>
      </c>
      <c r="E308" s="5">
        <f>(C308-'Datenanalyse-1'!$K$34)/'Datenanalyse-1'!$K$36</f>
        <v>127.89395113152167</v>
      </c>
      <c r="F308">
        <f t="shared" si="4"/>
        <v>0.20604886847831949</v>
      </c>
    </row>
    <row r="309" spans="1:6" x14ac:dyDescent="0.25">
      <c r="A309" t="s">
        <v>106</v>
      </c>
      <c r="B309" s="2">
        <v>22</v>
      </c>
      <c r="C309" s="2">
        <v>71.279812882850365</v>
      </c>
      <c r="D309" s="2">
        <v>127.4</v>
      </c>
      <c r="E309" s="5">
        <f>(C309-'Datenanalyse-1'!$K$34)/'Datenanalyse-1'!$K$36</f>
        <v>126.59146936316962</v>
      </c>
      <c r="F309">
        <f t="shared" si="4"/>
        <v>0.80853063683038329</v>
      </c>
    </row>
    <row r="310" spans="1:6" x14ac:dyDescent="0.25">
      <c r="A310" t="s">
        <v>106</v>
      </c>
      <c r="B310" s="2">
        <v>23</v>
      </c>
      <c r="C310" s="2">
        <v>71.92709208282561</v>
      </c>
      <c r="D310" s="2">
        <v>128.1</v>
      </c>
      <c r="E310" s="5">
        <f>(C310-'Datenanalyse-1'!$K$34)/'Datenanalyse-1'!$K$36</f>
        <v>125.88909473948517</v>
      </c>
      <c r="F310">
        <f t="shared" si="4"/>
        <v>2.2109052605148207</v>
      </c>
    </row>
    <row r="311" spans="1:6" x14ac:dyDescent="0.25">
      <c r="A311" t="s">
        <v>106</v>
      </c>
      <c r="B311" s="2">
        <v>24</v>
      </c>
      <c r="C311" s="2">
        <v>70.795372405872754</v>
      </c>
      <c r="D311" s="2">
        <v>127</v>
      </c>
      <c r="E311" s="5">
        <f>(C311-'Datenanalyse-1'!$K$34)/'Datenanalyse-1'!$K$36</f>
        <v>127.11714467874856</v>
      </c>
      <c r="F311">
        <f t="shared" si="4"/>
        <v>0.11714467874855927</v>
      </c>
    </row>
    <row r="312" spans="1:6" x14ac:dyDescent="0.25">
      <c r="A312" t="s">
        <v>106</v>
      </c>
      <c r="B312" s="2">
        <v>25</v>
      </c>
      <c r="C312" s="2">
        <v>70.915351287577423</v>
      </c>
      <c r="D312" s="2">
        <v>127</v>
      </c>
      <c r="E312" s="5">
        <f>(C312-'Datenanalyse-1'!$K$34)/'Datenanalyse-1'!$K$36</f>
        <v>126.98695337661708</v>
      </c>
      <c r="F312">
        <f t="shared" si="4"/>
        <v>1.304662338291962E-2</v>
      </c>
    </row>
    <row r="313" spans="1:6" x14ac:dyDescent="0.25">
      <c r="A313" t="s">
        <v>106</v>
      </c>
      <c r="B313" s="2">
        <v>26</v>
      </c>
      <c r="C313" s="2">
        <v>70.473055177001655</v>
      </c>
      <c r="D313" s="2">
        <v>128.1</v>
      </c>
      <c r="E313" s="5">
        <f>(C313-'Datenanalyse-1'!$K$34)/'Datenanalyse-1'!$K$36</f>
        <v>127.46689706125059</v>
      </c>
      <c r="F313">
        <f t="shared" si="4"/>
        <v>0.63310293874940271</v>
      </c>
    </row>
    <row r="314" spans="1:6" x14ac:dyDescent="0.25">
      <c r="A314" t="s">
        <v>106</v>
      </c>
      <c r="B314" s="2">
        <v>27</v>
      </c>
      <c r="C314" s="2">
        <v>72.471553990419849</v>
      </c>
      <c r="D314" s="2">
        <v>127.4</v>
      </c>
      <c r="E314" s="5">
        <f>(C314-'Datenanalyse-1'!$K$34)/'Datenanalyse-1'!$K$36</f>
        <v>125.29828906015599</v>
      </c>
      <c r="F314">
        <f t="shared" si="4"/>
        <v>2.1017109398440112</v>
      </c>
    </row>
    <row r="315" spans="1:6" x14ac:dyDescent="0.25">
      <c r="A315" t="s">
        <v>106</v>
      </c>
      <c r="B315" s="2">
        <v>28</v>
      </c>
      <c r="C315" s="2">
        <v>70.836134099905379</v>
      </c>
      <c r="D315" s="2">
        <v>128.1</v>
      </c>
      <c r="E315" s="5">
        <f>(C315-'Datenanalyse-1'!$K$34)/'Datenanalyse-1'!$K$36</f>
        <v>127.07291341114718</v>
      </c>
      <c r="F315">
        <f t="shared" si="4"/>
        <v>1.0270865888528107</v>
      </c>
    </row>
    <row r="316" spans="1:6" x14ac:dyDescent="0.25">
      <c r="A316" t="s">
        <v>106</v>
      </c>
      <c r="B316" s="2">
        <v>29</v>
      </c>
      <c r="C316" s="2">
        <v>72.462510301926599</v>
      </c>
      <c r="D316" s="2">
        <v>127</v>
      </c>
      <c r="E316" s="5">
        <f>(C316-'Datenanalyse-1'!$K$34)/'Datenanalyse-1'!$K$36</f>
        <v>125.30810253369633</v>
      </c>
      <c r="F316">
        <f t="shared" si="4"/>
        <v>1.6918974663036721</v>
      </c>
    </row>
    <row r="317" spans="1:6" x14ac:dyDescent="0.25">
      <c r="A317" t="s">
        <v>110</v>
      </c>
      <c r="B317" s="2">
        <v>1</v>
      </c>
      <c r="C317" s="2">
        <v>56.148328056709808</v>
      </c>
      <c r="D317" s="2">
        <v>128.4</v>
      </c>
      <c r="E317" s="5">
        <f>(C317-'Datenanalyse-1'!$K$34)/'Datenanalyse-1'!$K$36</f>
        <v>143.01092322628455</v>
      </c>
      <c r="F317">
        <f t="shared" si="4"/>
        <v>14.610923226284541</v>
      </c>
    </row>
    <row r="318" spans="1:6" x14ac:dyDescent="0.25">
      <c r="A318" t="s">
        <v>110</v>
      </c>
      <c r="B318" s="2">
        <v>2</v>
      </c>
      <c r="C318" s="2">
        <v>79.747169652007571</v>
      </c>
      <c r="D318" s="2">
        <v>111.4</v>
      </c>
      <c r="E318" s="5">
        <f>(C318-'Datenanalyse-1'!$K$34)/'Datenanalyse-1'!$K$36</f>
        <v>117.40338402910322</v>
      </c>
      <c r="F318">
        <f t="shared" si="4"/>
        <v>6.0033840291032163</v>
      </c>
    </row>
    <row r="319" spans="1:6" x14ac:dyDescent="0.25">
      <c r="A319" t="s">
        <v>110</v>
      </c>
      <c r="B319" s="2">
        <v>3</v>
      </c>
      <c r="C319" s="2">
        <v>79.747169652072358</v>
      </c>
      <c r="D319" s="2">
        <v>111.4</v>
      </c>
      <c r="E319" s="5">
        <f>(C319-'Datenanalyse-1'!$K$34)/'Datenanalyse-1'!$K$36</f>
        <v>117.40338402903292</v>
      </c>
      <c r="F319">
        <f t="shared" si="4"/>
        <v>6.0033840290329152</v>
      </c>
    </row>
    <row r="320" spans="1:6" x14ac:dyDescent="0.25">
      <c r="A320" t="s">
        <v>110</v>
      </c>
      <c r="B320" s="2">
        <v>4</v>
      </c>
      <c r="C320" s="2">
        <v>56.14832805672058</v>
      </c>
      <c r="D320" s="2">
        <v>128.4</v>
      </c>
      <c r="E320" s="5">
        <f>(C320-'Datenanalyse-1'!$K$34)/'Datenanalyse-1'!$K$36</f>
        <v>143.01092322627284</v>
      </c>
      <c r="F320">
        <f t="shared" si="4"/>
        <v>14.610923226272831</v>
      </c>
    </row>
    <row r="321" spans="1:6" x14ac:dyDescent="0.25">
      <c r="A321" t="s">
        <v>110</v>
      </c>
      <c r="B321" s="2">
        <v>5</v>
      </c>
      <c r="C321" s="2">
        <v>46.745591671101053</v>
      </c>
      <c r="D321" s="2">
        <v>144.19999999999999</v>
      </c>
      <c r="E321" s="5">
        <f>(C321-'Datenanalyse-1'!$K$34)/'Datenanalyse-1'!$K$36</f>
        <v>153.21400627097159</v>
      </c>
      <c r="F321">
        <f t="shared" si="4"/>
        <v>9.0140062709716062</v>
      </c>
    </row>
    <row r="322" spans="1:6" x14ac:dyDescent="0.25">
      <c r="A322" t="s">
        <v>110</v>
      </c>
      <c r="B322" s="2">
        <v>6</v>
      </c>
      <c r="C322" s="2">
        <v>46.745591671104563</v>
      </c>
      <c r="D322" s="2">
        <v>144.19999999999999</v>
      </c>
      <c r="E322" s="5">
        <f>(C322-'Datenanalyse-1'!$K$34)/'Datenanalyse-1'!$K$36</f>
        <v>153.21400627096781</v>
      </c>
      <c r="F322">
        <f t="shared" si="4"/>
        <v>9.0140062709678261</v>
      </c>
    </row>
    <row r="323" spans="1:6" x14ac:dyDescent="0.25">
      <c r="A323" t="s">
        <v>110</v>
      </c>
      <c r="B323" s="2">
        <v>7</v>
      </c>
      <c r="C323" s="2">
        <v>88.453038362567511</v>
      </c>
      <c r="D323" s="2">
        <v>115.8</v>
      </c>
      <c r="E323" s="5">
        <f>(C323-'Datenanalyse-1'!$K$34)/'Datenanalyse-1'!$K$36</f>
        <v>107.95648497895665</v>
      </c>
      <c r="F323">
        <f t="shared" ref="F323:F386" si="5">ABS(E323-D323)</f>
        <v>7.8435150210433449</v>
      </c>
    </row>
    <row r="324" spans="1:6" x14ac:dyDescent="0.25">
      <c r="A324" t="s">
        <v>110</v>
      </c>
      <c r="B324" s="2">
        <v>8</v>
      </c>
      <c r="C324" s="2">
        <v>88.453038362564669</v>
      </c>
      <c r="D324" s="2">
        <v>115.8</v>
      </c>
      <c r="E324" s="5">
        <f>(C324-'Datenanalyse-1'!$K$34)/'Datenanalyse-1'!$K$36</f>
        <v>107.95648497895974</v>
      </c>
      <c r="F324">
        <f t="shared" si="5"/>
        <v>7.8435150210402611</v>
      </c>
    </row>
    <row r="325" spans="1:6" x14ac:dyDescent="0.25">
      <c r="A325" t="s">
        <v>110</v>
      </c>
      <c r="B325" s="2">
        <v>9</v>
      </c>
      <c r="C325" s="2">
        <v>154.79365255994631</v>
      </c>
      <c r="D325" s="2">
        <v>27</v>
      </c>
      <c r="E325" s="5">
        <f>(C325-'Datenanalyse-1'!$K$34)/'Datenanalyse-1'!$K$36</f>
        <v>35.969058326499173</v>
      </c>
      <c r="F325">
        <f t="shared" si="5"/>
        <v>8.969058326499173</v>
      </c>
    </row>
    <row r="326" spans="1:6" x14ac:dyDescent="0.25">
      <c r="A326" t="s">
        <v>110</v>
      </c>
      <c r="B326" s="2">
        <v>10</v>
      </c>
      <c r="C326" s="2">
        <v>177.6621736754953</v>
      </c>
      <c r="D326" s="2">
        <v>13.4</v>
      </c>
      <c r="E326" s="5">
        <f>(C326-'Datenanalyse-1'!$K$34)/'Datenanalyse-1'!$K$36</f>
        <v>11.154003380553211</v>
      </c>
      <c r="F326">
        <f t="shared" si="5"/>
        <v>2.2459966194467889</v>
      </c>
    </row>
    <row r="327" spans="1:6" x14ac:dyDescent="0.25">
      <c r="A327" t="s">
        <v>110</v>
      </c>
      <c r="B327" s="2">
        <v>11</v>
      </c>
      <c r="C327" s="2">
        <v>154.79365255993699</v>
      </c>
      <c r="D327" s="2">
        <v>27</v>
      </c>
      <c r="E327" s="5">
        <f>(C327-'Datenanalyse-1'!$K$34)/'Datenanalyse-1'!$K$36</f>
        <v>35.969058326509291</v>
      </c>
      <c r="F327">
        <f t="shared" si="5"/>
        <v>8.9690583265092911</v>
      </c>
    </row>
    <row r="328" spans="1:6" x14ac:dyDescent="0.25">
      <c r="A328" t="s">
        <v>110</v>
      </c>
      <c r="B328" s="2">
        <v>12</v>
      </c>
      <c r="C328" s="2">
        <v>177.66217367550121</v>
      </c>
      <c r="D328" s="2">
        <v>13.4</v>
      </c>
      <c r="E328" s="5">
        <f>(C328-'Datenanalyse-1'!$K$34)/'Datenanalyse-1'!$K$36</f>
        <v>11.154003380546795</v>
      </c>
      <c r="F328">
        <f t="shared" si="5"/>
        <v>2.2459966194532051</v>
      </c>
    </row>
    <row r="329" spans="1:6" x14ac:dyDescent="0.25">
      <c r="A329" s="1" t="s">
        <v>114</v>
      </c>
      <c r="B329" s="4">
        <v>1</v>
      </c>
      <c r="C329" s="4">
        <v>123.88113188597519</v>
      </c>
      <c r="D329" s="4">
        <v>59.2</v>
      </c>
      <c r="E329" s="5">
        <f>(C329-'Datenanalyse-1'!$K$34)/'Datenanalyse-1'!$K$36</f>
        <v>69.512805872146643</v>
      </c>
      <c r="F329">
        <f t="shared" si="5"/>
        <v>10.31280587214664</v>
      </c>
    </row>
    <row r="330" spans="1:6" x14ac:dyDescent="0.25">
      <c r="A330" s="1" t="s">
        <v>114</v>
      </c>
      <c r="B330" s="4">
        <v>2</v>
      </c>
      <c r="C330" s="4">
        <v>151.11239962481221</v>
      </c>
      <c r="D330" s="4">
        <v>35.799999999999997</v>
      </c>
      <c r="E330" s="5">
        <f>(C330-'Datenanalyse-1'!$K$34)/'Datenanalyse-1'!$K$36</f>
        <v>39.963653927749732</v>
      </c>
      <c r="F330">
        <f t="shared" si="5"/>
        <v>4.1636539277497349</v>
      </c>
    </row>
    <row r="331" spans="1:6" x14ac:dyDescent="0.25">
      <c r="A331" s="1" t="s">
        <v>114</v>
      </c>
      <c r="B331" s="4">
        <v>3</v>
      </c>
      <c r="C331" s="4">
        <v>165.60784442638001</v>
      </c>
      <c r="D331" s="4">
        <v>26.1</v>
      </c>
      <c r="E331" s="5">
        <f>(C331-'Datenanalyse-1'!$K$34)/'Datenanalyse-1'!$K$36</f>
        <v>24.234378851354105</v>
      </c>
      <c r="F331">
        <f t="shared" si="5"/>
        <v>1.8656211486458965</v>
      </c>
    </row>
    <row r="332" spans="1:6" x14ac:dyDescent="0.25">
      <c r="A332" s="1" t="s">
        <v>114</v>
      </c>
      <c r="B332" s="4">
        <v>4</v>
      </c>
      <c r="C332" s="4">
        <v>157.29391625150629</v>
      </c>
      <c r="D332" s="4">
        <v>31.3</v>
      </c>
      <c r="E332" s="5">
        <f>(C332-'Datenanalyse-1'!$K$34)/'Datenanalyse-1'!$K$36</f>
        <v>33.255975981912016</v>
      </c>
      <c r="F332">
        <f t="shared" si="5"/>
        <v>1.9559759819120153</v>
      </c>
    </row>
    <row r="333" spans="1:6" x14ac:dyDescent="0.25">
      <c r="A333" s="1" t="s">
        <v>114</v>
      </c>
      <c r="B333" s="4">
        <v>5</v>
      </c>
      <c r="C333" s="4">
        <v>147.29103856251189</v>
      </c>
      <c r="D333" s="4">
        <v>37.200000000000003</v>
      </c>
      <c r="E333" s="5">
        <f>(C333-'Datenanalyse-1'!$K$34)/'Datenanalyse-1'!$K$36</f>
        <v>44.110283447434988</v>
      </c>
      <c r="F333">
        <f t="shared" si="5"/>
        <v>6.9102834474349848</v>
      </c>
    </row>
    <row r="334" spans="1:6" x14ac:dyDescent="0.25">
      <c r="A334" s="1" t="s">
        <v>114</v>
      </c>
      <c r="B334" s="4">
        <v>6</v>
      </c>
      <c r="C334" s="4">
        <v>158.44660873558789</v>
      </c>
      <c r="D334" s="4">
        <v>16.899999999999999</v>
      </c>
      <c r="E334" s="5">
        <f>(C334-'Datenanalyse-1'!$K$34)/'Datenanalyse-1'!$K$36</f>
        <v>32.005168061988634</v>
      </c>
      <c r="F334">
        <f t="shared" si="5"/>
        <v>15.105168061988635</v>
      </c>
    </row>
    <row r="335" spans="1:6" x14ac:dyDescent="0.25">
      <c r="A335" s="1" t="s">
        <v>114</v>
      </c>
      <c r="B335" s="4">
        <v>7</v>
      </c>
      <c r="C335" s="4">
        <v>58.661319251731463</v>
      </c>
      <c r="D335" s="4">
        <v>141.69999999999999</v>
      </c>
      <c r="E335" s="5">
        <f>(C335-'Datenanalyse-1'!$K$34)/'Datenanalyse-1'!$K$36</f>
        <v>140.28403003244611</v>
      </c>
      <c r="F335">
        <f t="shared" si="5"/>
        <v>1.4159699675538775</v>
      </c>
    </row>
    <row r="336" spans="1:6" x14ac:dyDescent="0.25">
      <c r="A336" s="1" t="s">
        <v>114</v>
      </c>
      <c r="B336" s="4">
        <v>8</v>
      </c>
      <c r="C336" s="4">
        <v>81.284345054954215</v>
      </c>
      <c r="D336" s="4">
        <v>111</v>
      </c>
      <c r="E336" s="5">
        <f>(C336-'Datenanalyse-1'!$K$34)/'Datenanalyse-1'!$K$36</f>
        <v>115.73536658744445</v>
      </c>
      <c r="F336">
        <f t="shared" si="5"/>
        <v>4.7353665874444459</v>
      </c>
    </row>
    <row r="337" spans="1:6" x14ac:dyDescent="0.25">
      <c r="A337" s="1" t="s">
        <v>114</v>
      </c>
      <c r="B337" s="4">
        <v>9</v>
      </c>
      <c r="C337" s="4">
        <v>28.884989478455822</v>
      </c>
      <c r="D337" s="4">
        <v>172.2</v>
      </c>
      <c r="E337" s="5">
        <f>(C337-'Datenanalyse-1'!$K$34)/'Datenanalyse-1'!$K$36</f>
        <v>172.59487583130456</v>
      </c>
      <c r="F337">
        <f t="shared" si="5"/>
        <v>0.39487583130457438</v>
      </c>
    </row>
    <row r="338" spans="1:6" x14ac:dyDescent="0.25">
      <c r="A338" s="1" t="s">
        <v>114</v>
      </c>
      <c r="B338" s="4">
        <v>10</v>
      </c>
      <c r="C338" s="4">
        <v>141.02714716568391</v>
      </c>
      <c r="D338" s="4">
        <v>52.8</v>
      </c>
      <c r="E338" s="5">
        <f>(C338-'Datenanalyse-1'!$K$34)/'Datenanalyse-1'!$K$36</f>
        <v>50.90734777889439</v>
      </c>
      <c r="F338">
        <f t="shared" si="5"/>
        <v>1.8926522211056067</v>
      </c>
    </row>
    <row r="339" spans="1:6" x14ac:dyDescent="0.25">
      <c r="A339" s="1" t="s">
        <v>114</v>
      </c>
      <c r="B339" s="4">
        <v>11</v>
      </c>
      <c r="C339" s="4">
        <v>31.419825788792579</v>
      </c>
      <c r="D339" s="4">
        <v>173.1</v>
      </c>
      <c r="E339" s="5">
        <f>(C339-'Datenanalyse-1'!$K$34)/'Datenanalyse-1'!$K$36</f>
        <v>169.84427809907004</v>
      </c>
      <c r="F339">
        <f t="shared" si="5"/>
        <v>3.2557219009299558</v>
      </c>
    </row>
    <row r="340" spans="1:6" x14ac:dyDescent="0.25">
      <c r="A340" s="1" t="s">
        <v>114</v>
      </c>
      <c r="B340" s="4">
        <v>12</v>
      </c>
      <c r="C340" s="4">
        <v>141.27697776805391</v>
      </c>
      <c r="D340" s="4">
        <v>53</v>
      </c>
      <c r="E340" s="5">
        <f>(C340-'Datenanalyse-1'!$K$34)/'Datenanalyse-1'!$K$36</f>
        <v>50.636251974593563</v>
      </c>
      <c r="F340">
        <f t="shared" si="5"/>
        <v>2.3637480254064371</v>
      </c>
    </row>
    <row r="341" spans="1:6" x14ac:dyDescent="0.25">
      <c r="A341" t="s">
        <v>117</v>
      </c>
      <c r="B341" s="2">
        <v>1</v>
      </c>
      <c r="C341" s="2">
        <v>51.448490738565027</v>
      </c>
      <c r="D341" s="2">
        <v>152.69999999999999</v>
      </c>
      <c r="E341" s="5">
        <f>(C341-'Datenanalyse-1'!$K$34)/'Datenanalyse-1'!$K$36</f>
        <v>148.11080356823948</v>
      </c>
      <c r="F341">
        <f t="shared" si="5"/>
        <v>4.589196431760513</v>
      </c>
    </row>
    <row r="342" spans="1:6" x14ac:dyDescent="0.25">
      <c r="A342" t="s">
        <v>117</v>
      </c>
      <c r="B342" s="2">
        <v>2</v>
      </c>
      <c r="C342" s="2">
        <v>62.700322311540667</v>
      </c>
      <c r="D342" s="2">
        <v>138.5</v>
      </c>
      <c r="E342" s="5">
        <f>(C342-'Datenanalyse-1'!$K$34)/'Datenanalyse-1'!$K$36</f>
        <v>135.90123315854325</v>
      </c>
      <c r="F342">
        <f t="shared" si="5"/>
        <v>2.5987668414567509</v>
      </c>
    </row>
    <row r="343" spans="1:6" x14ac:dyDescent="0.25">
      <c r="A343" t="s">
        <v>117</v>
      </c>
      <c r="B343" s="2">
        <v>3</v>
      </c>
      <c r="C343" s="2">
        <v>86.670845627339304</v>
      </c>
      <c r="D343" s="2">
        <v>113.3</v>
      </c>
      <c r="E343" s="5">
        <f>(C343-'Datenanalyse-1'!$K$34)/'Datenanalyse-1'!$K$36</f>
        <v>109.89037525657865</v>
      </c>
      <c r="F343">
        <f t="shared" si="5"/>
        <v>3.4096247434213467</v>
      </c>
    </row>
    <row r="344" spans="1:6" x14ac:dyDescent="0.25">
      <c r="A344" t="s">
        <v>117</v>
      </c>
      <c r="B344" s="2">
        <v>4</v>
      </c>
      <c r="C344" s="2">
        <v>64.886825189469292</v>
      </c>
      <c r="D344" s="2">
        <v>137.6</v>
      </c>
      <c r="E344" s="5">
        <f>(C344-'Datenanalyse-1'!$K$34)/'Datenanalyse-1'!$K$36</f>
        <v>133.52861847213154</v>
      </c>
      <c r="F344">
        <f t="shared" si="5"/>
        <v>4.0713815278684535</v>
      </c>
    </row>
    <row r="345" spans="1:6" x14ac:dyDescent="0.25">
      <c r="A345" t="s">
        <v>117</v>
      </c>
      <c r="B345" s="2">
        <v>5</v>
      </c>
      <c r="C345" s="2">
        <v>81.763349008390534</v>
      </c>
      <c r="D345" s="2">
        <v>119.9</v>
      </c>
      <c r="E345" s="5">
        <f>(C345-'Datenanalyse-1'!$K$34)/'Datenanalyse-1'!$K$36</f>
        <v>115.21559054404453</v>
      </c>
      <c r="F345">
        <f t="shared" si="5"/>
        <v>4.6844094559554748</v>
      </c>
    </row>
    <row r="346" spans="1:6" x14ac:dyDescent="0.25">
      <c r="A346" t="s">
        <v>117</v>
      </c>
      <c r="B346" s="2">
        <v>6</v>
      </c>
      <c r="C346" s="2">
        <v>89.89791562200935</v>
      </c>
      <c r="D346" s="2">
        <v>115.5</v>
      </c>
      <c r="E346" s="5">
        <f>(C346-'Datenanalyse-1'!$K$34)/'Datenanalyse-1'!$K$36</f>
        <v>106.38862195878005</v>
      </c>
      <c r="F346">
        <f t="shared" si="5"/>
        <v>9.1113780412199503</v>
      </c>
    </row>
    <row r="347" spans="1:6" x14ac:dyDescent="0.25">
      <c r="A347" t="s">
        <v>117</v>
      </c>
      <c r="B347" s="2">
        <v>7</v>
      </c>
      <c r="C347" s="2">
        <v>138.880055766205</v>
      </c>
      <c r="D347" s="2">
        <v>58.6</v>
      </c>
      <c r="E347" s="5">
        <f>(C347-'Datenanalyse-1'!$K$34)/'Datenanalyse-1'!$K$36</f>
        <v>53.237196341590057</v>
      </c>
      <c r="F347">
        <f t="shared" si="5"/>
        <v>5.3628036584099448</v>
      </c>
    </row>
    <row r="348" spans="1:6" x14ac:dyDescent="0.25">
      <c r="A348" s="1" t="s">
        <v>121</v>
      </c>
      <c r="B348" s="4">
        <v>1</v>
      </c>
      <c r="C348" s="4">
        <v>168.2075919043495</v>
      </c>
      <c r="D348" s="4">
        <v>26.7</v>
      </c>
      <c r="E348" s="5">
        <f>(C348-'Datenanalyse-1'!$K$34)/'Datenanalyse-1'!$K$36</f>
        <v>21.413344811355209</v>
      </c>
      <c r="F348">
        <f t="shared" si="5"/>
        <v>5.2866551886447901</v>
      </c>
    </row>
    <row r="349" spans="1:6" x14ac:dyDescent="0.25">
      <c r="A349" s="1" t="s">
        <v>121</v>
      </c>
      <c r="B349" s="4">
        <v>2</v>
      </c>
      <c r="C349" s="4">
        <v>166.32007101492869</v>
      </c>
      <c r="D349" s="4">
        <v>23.6</v>
      </c>
      <c r="E349" s="5">
        <f>(C349-'Datenanalyse-1'!$K$34)/'Datenanalyse-1'!$K$36</f>
        <v>23.461528615893016</v>
      </c>
      <c r="F349">
        <f t="shared" si="5"/>
        <v>0.13847138410698534</v>
      </c>
    </row>
    <row r="350" spans="1:6" x14ac:dyDescent="0.25">
      <c r="A350" s="1" t="s">
        <v>121</v>
      </c>
      <c r="B350" s="4">
        <v>3</v>
      </c>
      <c r="C350" s="4">
        <v>170.96975865261251</v>
      </c>
      <c r="D350" s="4">
        <v>24.3</v>
      </c>
      <c r="E350" s="5">
        <f>(C350-'Datenanalyse-1'!$K$34)/'Datenanalyse-1'!$K$36</f>
        <v>18.416066619132849</v>
      </c>
      <c r="F350">
        <f t="shared" si="5"/>
        <v>5.8839333808671519</v>
      </c>
    </row>
    <row r="351" spans="1:6" x14ac:dyDescent="0.25">
      <c r="A351" s="1" t="s">
        <v>121</v>
      </c>
      <c r="B351" s="4">
        <v>4</v>
      </c>
      <c r="C351" s="4">
        <v>141.16093589582169</v>
      </c>
      <c r="D351" s="4">
        <v>55.5</v>
      </c>
      <c r="E351" s="5">
        <f>(C351-'Datenanalyse-1'!$K$34)/'Datenanalyse-1'!$K$36</f>
        <v>50.762171154977949</v>
      </c>
      <c r="F351">
        <f t="shared" si="5"/>
        <v>4.7378288450220509</v>
      </c>
    </row>
    <row r="352" spans="1:6" x14ac:dyDescent="0.25">
      <c r="A352" s="1" t="s">
        <v>121</v>
      </c>
      <c r="B352" s="4">
        <v>6</v>
      </c>
      <c r="C352" s="4">
        <v>130.38115344948031</v>
      </c>
      <c r="D352" s="4">
        <v>69.5</v>
      </c>
      <c r="E352" s="5">
        <f>(C352-'Datenanalyse-1'!$K$34)/'Datenanalyse-1'!$K$36</f>
        <v>62.459512332384627</v>
      </c>
      <c r="F352">
        <f t="shared" si="5"/>
        <v>7.0404876676153734</v>
      </c>
    </row>
    <row r="353" spans="1:6" x14ac:dyDescent="0.25">
      <c r="A353" s="1" t="s">
        <v>121</v>
      </c>
      <c r="B353" s="4">
        <v>7</v>
      </c>
      <c r="C353" s="4">
        <v>132.36085737274729</v>
      </c>
      <c r="D353" s="4">
        <v>56.4</v>
      </c>
      <c r="E353" s="5">
        <f>(C353-'Datenanalyse-1'!$K$34)/'Datenanalyse-1'!$K$36</f>
        <v>60.311299013982833</v>
      </c>
      <c r="F353">
        <f t="shared" si="5"/>
        <v>3.9112990139828341</v>
      </c>
    </row>
    <row r="354" spans="1:6" x14ac:dyDescent="0.25">
      <c r="A354" s="1" t="s">
        <v>121</v>
      </c>
      <c r="B354" s="4">
        <v>8</v>
      </c>
      <c r="C354" s="4">
        <v>114.51585926879849</v>
      </c>
      <c r="D354" s="4">
        <v>78.900000000000006</v>
      </c>
      <c r="E354" s="5">
        <f>(C354-'Datenanalyse-1'!$K$34)/'Datenanalyse-1'!$K$36</f>
        <v>79.675236289257768</v>
      </c>
      <c r="F354">
        <f t="shared" si="5"/>
        <v>0.77523628925776222</v>
      </c>
    </row>
    <row r="355" spans="1:6" x14ac:dyDescent="0.25">
      <c r="A355" s="1" t="s">
        <v>121</v>
      </c>
      <c r="B355" s="4">
        <v>9</v>
      </c>
      <c r="C355" s="4">
        <v>61.809926811488722</v>
      </c>
      <c r="D355" s="4">
        <v>128.1</v>
      </c>
      <c r="E355" s="5">
        <f>(C355-'Datenanalyse-1'!$K$34)/'Datenanalyse-1'!$K$36</f>
        <v>136.8674177730083</v>
      </c>
      <c r="F355">
        <f t="shared" si="5"/>
        <v>8.7674177730083045</v>
      </c>
    </row>
    <row r="356" spans="1:6" x14ac:dyDescent="0.25">
      <c r="A356" s="1" t="s">
        <v>121</v>
      </c>
      <c r="B356" s="4">
        <v>10</v>
      </c>
      <c r="C356" s="4">
        <v>67.419376392946958</v>
      </c>
      <c r="D356" s="4">
        <v>134.1</v>
      </c>
      <c r="E356" s="5">
        <f>(C356-'Datenanalyse-1'!$K$34)/'Datenanalyse-1'!$K$36</f>
        <v>130.78050035158594</v>
      </c>
      <c r="F356">
        <f t="shared" si="5"/>
        <v>3.3194996484140518</v>
      </c>
    </row>
    <row r="357" spans="1:6" x14ac:dyDescent="0.25">
      <c r="A357" s="1" t="s">
        <v>121</v>
      </c>
      <c r="B357" s="4">
        <v>11</v>
      </c>
      <c r="C357" s="4">
        <v>127.0538418439947</v>
      </c>
      <c r="D357" s="4">
        <v>62.8</v>
      </c>
      <c r="E357" s="5">
        <f>(C357-'Datenanalyse-1'!$K$34)/'Datenanalyse-1'!$K$36</f>
        <v>66.070039654864999</v>
      </c>
      <c r="F357">
        <f t="shared" si="5"/>
        <v>3.2700396548650019</v>
      </c>
    </row>
    <row r="358" spans="1:6" x14ac:dyDescent="0.25">
      <c r="A358" s="1" t="s">
        <v>121</v>
      </c>
      <c r="B358" s="4">
        <v>20</v>
      </c>
      <c r="C358" s="4">
        <v>31.00544498102742</v>
      </c>
      <c r="D358" s="4">
        <v>171.7</v>
      </c>
      <c r="E358" s="5">
        <f>(C358-'Datenanalyse-1'!$K$34)/'Datenanalyse-1'!$K$36</f>
        <v>170.29393037265964</v>
      </c>
      <c r="F358">
        <f t="shared" si="5"/>
        <v>1.4060696273403437</v>
      </c>
    </row>
    <row r="359" spans="1:6" x14ac:dyDescent="0.25">
      <c r="A359" s="1" t="s">
        <v>121</v>
      </c>
      <c r="B359" s="4">
        <v>23</v>
      </c>
      <c r="C359" s="4">
        <v>141.1596724245868</v>
      </c>
      <c r="D359" s="4">
        <v>51.9</v>
      </c>
      <c r="E359" s="5">
        <f>(C359-'Datenanalyse-1'!$K$34)/'Datenanalyse-1'!$K$36</f>
        <v>50.763542170967924</v>
      </c>
      <c r="F359">
        <f t="shared" si="5"/>
        <v>1.136457829032075</v>
      </c>
    </row>
    <row r="360" spans="1:6" x14ac:dyDescent="0.25">
      <c r="A360" t="s">
        <v>125</v>
      </c>
      <c r="B360" s="2">
        <v>1</v>
      </c>
      <c r="C360" s="2">
        <v>30.12054784207961</v>
      </c>
      <c r="D360" s="2">
        <v>166.8</v>
      </c>
      <c r="E360" s="5">
        <f>(C360-'Datenanalyse-1'!$K$34)/'Datenanalyse-1'!$K$36</f>
        <v>171.25414861386326</v>
      </c>
      <c r="F360">
        <f t="shared" si="5"/>
        <v>4.4541486138632536</v>
      </c>
    </row>
    <row r="361" spans="1:6" x14ac:dyDescent="0.25">
      <c r="A361" t="s">
        <v>125</v>
      </c>
      <c r="B361" s="2">
        <v>2</v>
      </c>
      <c r="C361" s="2">
        <v>159.43889502776099</v>
      </c>
      <c r="D361" s="2">
        <v>29.3</v>
      </c>
      <c r="E361" s="5">
        <f>(C361-'Datenanalyse-1'!$K$34)/'Datenanalyse-1'!$K$36</f>
        <v>30.92841986572498</v>
      </c>
      <c r="F361">
        <f t="shared" si="5"/>
        <v>1.6284198657249789</v>
      </c>
    </row>
    <row r="362" spans="1:6" x14ac:dyDescent="0.25">
      <c r="A362" t="s">
        <v>125</v>
      </c>
      <c r="B362" s="2">
        <v>3</v>
      </c>
      <c r="C362" s="2">
        <v>155.877425124822</v>
      </c>
      <c r="D362" s="2">
        <v>39.299999999999997</v>
      </c>
      <c r="E362" s="5">
        <f>(C362-'Datenanalyse-1'!$K$34)/'Datenanalyse-1'!$K$36</f>
        <v>34.793036684766818</v>
      </c>
      <c r="F362">
        <f t="shared" si="5"/>
        <v>4.5069633152331789</v>
      </c>
    </row>
    <row r="363" spans="1:6" x14ac:dyDescent="0.25">
      <c r="A363" t="s">
        <v>125</v>
      </c>
      <c r="B363" s="2">
        <v>4</v>
      </c>
      <c r="C363" s="2">
        <v>34.062783156139233</v>
      </c>
      <c r="D363" s="2">
        <v>170.4</v>
      </c>
      <c r="E363" s="5">
        <f>(C363-'Datenanalyse-1'!$K$34)/'Datenanalyse-1'!$K$36</f>
        <v>166.97635620945096</v>
      </c>
      <c r="F363">
        <f t="shared" si="5"/>
        <v>3.4236437905490504</v>
      </c>
    </row>
    <row r="364" spans="1:6" x14ac:dyDescent="0.25">
      <c r="A364" t="s">
        <v>125</v>
      </c>
      <c r="B364" s="2">
        <v>5</v>
      </c>
      <c r="C364" s="2">
        <v>169.58556297279591</v>
      </c>
      <c r="D364" s="2">
        <v>23.1</v>
      </c>
      <c r="E364" s="5">
        <f>(C364-'Datenanalyse-1'!$K$34)/'Datenanalyse-1'!$K$36</f>
        <v>19.918082935668295</v>
      </c>
      <c r="F364">
        <f t="shared" si="5"/>
        <v>3.1819170643317065</v>
      </c>
    </row>
    <row r="365" spans="1:6" x14ac:dyDescent="0.25">
      <c r="A365" t="s">
        <v>125</v>
      </c>
      <c r="B365" s="2">
        <v>6</v>
      </c>
      <c r="C365" s="2">
        <v>145.08037372983301</v>
      </c>
      <c r="D365" s="2">
        <v>48.9</v>
      </c>
      <c r="E365" s="5">
        <f>(C365-'Datenanalyse-1'!$K$34)/'Datenanalyse-1'!$K$36</f>
        <v>46.509116717536443</v>
      </c>
      <c r="F365">
        <f t="shared" si="5"/>
        <v>2.3908832824635553</v>
      </c>
    </row>
    <row r="366" spans="1:6" x14ac:dyDescent="0.25">
      <c r="A366" t="s">
        <v>125</v>
      </c>
      <c r="B366" s="2">
        <v>7</v>
      </c>
      <c r="C366" s="2">
        <v>6.2527544814854537</v>
      </c>
      <c r="D366" s="2">
        <v>191.8</v>
      </c>
      <c r="E366" s="5">
        <f>(C366-'Datenanalyse-1'!$K$34)/'Datenanalyse-1'!$K$36</f>
        <v>197.15353234265712</v>
      </c>
      <c r="F366">
        <f t="shared" si="5"/>
        <v>5.353532342657104</v>
      </c>
    </row>
    <row r="367" spans="1:6" x14ac:dyDescent="0.25">
      <c r="A367" t="s">
        <v>125</v>
      </c>
      <c r="B367" s="2">
        <v>8</v>
      </c>
      <c r="C367" s="2">
        <v>140.48668600392699</v>
      </c>
      <c r="D367" s="2">
        <v>53.2</v>
      </c>
      <c r="E367" s="5">
        <f>(C367-'Datenanalyse-1'!$K$34)/'Datenanalyse-1'!$K$36</f>
        <v>51.493812174968916</v>
      </c>
      <c r="F367">
        <f t="shared" si="5"/>
        <v>1.7061878250310869</v>
      </c>
    </row>
    <row r="368" spans="1:6" x14ac:dyDescent="0.25">
      <c r="A368" s="1" t="s">
        <v>129</v>
      </c>
      <c r="B368" s="4">
        <v>1</v>
      </c>
      <c r="C368" s="4">
        <v>53.141564652860907</v>
      </c>
      <c r="D368" s="4">
        <v>144.1</v>
      </c>
      <c r="E368" s="5">
        <f>(C368-'Datenanalyse-1'!$K$34)/'Datenanalyse-1'!$K$36</f>
        <v>146.27361777041222</v>
      </c>
      <c r="F368">
        <f t="shared" si="5"/>
        <v>2.1736177704122213</v>
      </c>
    </row>
    <row r="369" spans="1:6" x14ac:dyDescent="0.25">
      <c r="A369" s="1" t="s">
        <v>129</v>
      </c>
      <c r="B369" s="4">
        <v>2</v>
      </c>
      <c r="C369" s="4">
        <v>70.478647631459509</v>
      </c>
      <c r="D369" s="4">
        <v>129.69999999999999</v>
      </c>
      <c r="E369" s="5">
        <f>(C369-'Datenanalyse-1'!$K$34)/'Datenanalyse-1'!$K$36</f>
        <v>127.46082858555192</v>
      </c>
      <c r="F369">
        <f t="shared" si="5"/>
        <v>2.2391714144480659</v>
      </c>
    </row>
    <row r="370" spans="1:6" x14ac:dyDescent="0.25">
      <c r="A370" s="1" t="s">
        <v>129</v>
      </c>
      <c r="B370" s="4">
        <v>3</v>
      </c>
      <c r="C370" s="4">
        <v>3.9285715435312998</v>
      </c>
      <c r="D370" s="4">
        <v>199.3</v>
      </c>
      <c r="E370" s="5">
        <f>(C370-'Datenanalyse-1'!$K$34)/'Datenanalyse-1'!$K$36</f>
        <v>199.67554620697072</v>
      </c>
      <c r="F370">
        <f t="shared" si="5"/>
        <v>0.37554620697071073</v>
      </c>
    </row>
    <row r="371" spans="1:6" x14ac:dyDescent="0.25">
      <c r="A371" s="1" t="s">
        <v>129</v>
      </c>
      <c r="B371" s="4">
        <v>5</v>
      </c>
      <c r="C371" s="4">
        <v>144.1868422279814</v>
      </c>
      <c r="D371" s="4">
        <v>46.6</v>
      </c>
      <c r="E371" s="5">
        <f>(C371-'Datenanalyse-1'!$K$34)/'Datenanalyse-1'!$K$36</f>
        <v>47.478704265517642</v>
      </c>
      <c r="F371">
        <f t="shared" si="5"/>
        <v>0.87870426551764069</v>
      </c>
    </row>
    <row r="372" spans="1:6" x14ac:dyDescent="0.25">
      <c r="A372" s="1" t="s">
        <v>129</v>
      </c>
      <c r="B372" s="4">
        <v>6</v>
      </c>
      <c r="C372" s="4">
        <v>182.36329034965189</v>
      </c>
      <c r="D372" s="4">
        <v>7.3</v>
      </c>
      <c r="E372" s="5">
        <f>(C372-'Datenanalyse-1'!$K$34)/'Datenanalyse-1'!$K$36</f>
        <v>6.0527347857432447</v>
      </c>
      <c r="F372">
        <f t="shared" si="5"/>
        <v>1.2472652142567551</v>
      </c>
    </row>
    <row r="373" spans="1:6" x14ac:dyDescent="0.25">
      <c r="A373" s="1" t="s">
        <v>129</v>
      </c>
      <c r="B373" s="4">
        <v>10</v>
      </c>
      <c r="C373" s="4">
        <v>149.03211832258191</v>
      </c>
      <c r="D373" s="4">
        <v>41.8</v>
      </c>
      <c r="E373" s="5">
        <f>(C373-'Datenanalyse-1'!$K$34)/'Datenanalyse-1'!$K$36</f>
        <v>42.221005619056498</v>
      </c>
      <c r="F373">
        <f t="shared" si="5"/>
        <v>0.42100561905650125</v>
      </c>
    </row>
    <row r="374" spans="1:6" x14ac:dyDescent="0.25">
      <c r="A374" s="1" t="s">
        <v>129</v>
      </c>
      <c r="B374" s="4">
        <v>11</v>
      </c>
      <c r="C374" s="4">
        <v>58.657797336129697</v>
      </c>
      <c r="D374" s="4">
        <v>144.1</v>
      </c>
      <c r="E374" s="5">
        <f>(C374-'Datenanalyse-1'!$K$34)/'Datenanalyse-1'!$K$36</f>
        <v>140.28785172816185</v>
      </c>
      <c r="F374">
        <f t="shared" si="5"/>
        <v>3.8121482718381401</v>
      </c>
    </row>
    <row r="375" spans="1:6" x14ac:dyDescent="0.25">
      <c r="A375" s="1" t="s">
        <v>129</v>
      </c>
      <c r="B375" s="4">
        <v>12</v>
      </c>
      <c r="C375" s="4">
        <v>63.715991259312041</v>
      </c>
      <c r="D375" s="4">
        <v>127</v>
      </c>
      <c r="E375" s="5">
        <f>(C375-'Datenanalyse-1'!$K$34)/'Datenanalyse-1'!$K$36</f>
        <v>134.79911201050362</v>
      </c>
      <c r="F375">
        <f t="shared" si="5"/>
        <v>7.7991120105036202</v>
      </c>
    </row>
    <row r="376" spans="1:6" x14ac:dyDescent="0.25">
      <c r="A376" s="1" t="s">
        <v>129</v>
      </c>
      <c r="B376" s="4">
        <v>13</v>
      </c>
      <c r="C376" s="4">
        <v>125.4760236884788</v>
      </c>
      <c r="D376" s="4">
        <v>67.2</v>
      </c>
      <c r="E376" s="5">
        <f>(C376-'Datenanalyse-1'!$K$34)/'Datenanalyse-1'!$K$36</f>
        <v>67.782159298544812</v>
      </c>
      <c r="F376">
        <f t="shared" si="5"/>
        <v>0.58215929854480919</v>
      </c>
    </row>
    <row r="377" spans="1:6" x14ac:dyDescent="0.25">
      <c r="A377" s="1" t="s">
        <v>129</v>
      </c>
      <c r="B377" s="4">
        <v>14</v>
      </c>
      <c r="C377" s="4">
        <v>129.61742873348999</v>
      </c>
      <c r="D377" s="4">
        <v>64.599999999999994</v>
      </c>
      <c r="E377" s="5">
        <f>(C377-'Datenanalyse-1'!$K$34)/'Datenanalyse-1'!$K$36</f>
        <v>63.288244137782868</v>
      </c>
      <c r="F377">
        <f t="shared" si="5"/>
        <v>1.3117558622171259</v>
      </c>
    </row>
    <row r="378" spans="1:6" x14ac:dyDescent="0.25">
      <c r="A378" s="1" t="s">
        <v>129</v>
      </c>
      <c r="B378" s="4">
        <v>15</v>
      </c>
      <c r="C378" s="4">
        <v>127.835383209182</v>
      </c>
      <c r="D378" s="4">
        <v>67</v>
      </c>
      <c r="E378" s="5">
        <f>(C378-'Datenanalyse-1'!$K$34)/'Datenanalyse-1'!$K$36</f>
        <v>65.221974674114421</v>
      </c>
      <c r="F378">
        <f t="shared" si="5"/>
        <v>1.7780253258855794</v>
      </c>
    </row>
    <row r="379" spans="1:6" x14ac:dyDescent="0.25">
      <c r="A379" s="1" t="s">
        <v>129</v>
      </c>
      <c r="B379" s="4">
        <v>18</v>
      </c>
      <c r="C379" s="4">
        <v>52.913623988512391</v>
      </c>
      <c r="D379" s="4">
        <v>144.9</v>
      </c>
      <c r="E379" s="5">
        <f>(C379-'Datenanalyse-1'!$K$34)/'Datenanalyse-1'!$K$36</f>
        <v>146.52096039836979</v>
      </c>
      <c r="F379">
        <f t="shared" si="5"/>
        <v>1.6209603983697889</v>
      </c>
    </row>
    <row r="380" spans="1:6" x14ac:dyDescent="0.25">
      <c r="A380" s="1" t="s">
        <v>129</v>
      </c>
      <c r="B380" s="4">
        <v>19</v>
      </c>
      <c r="C380" s="4">
        <v>72.864129026114739</v>
      </c>
      <c r="D380" s="4">
        <v>116.4</v>
      </c>
      <c r="E380" s="5">
        <f>(C380-'Datenanalyse-1'!$K$34)/'Datenanalyse-1'!$K$36</f>
        <v>124.87229863288033</v>
      </c>
      <c r="F380">
        <f t="shared" si="5"/>
        <v>8.4722986328803245</v>
      </c>
    </row>
    <row r="381" spans="1:6" x14ac:dyDescent="0.25">
      <c r="A381" s="1" t="s">
        <v>129</v>
      </c>
      <c r="B381" s="4">
        <v>22</v>
      </c>
      <c r="C381" s="4">
        <v>126.010503462561</v>
      </c>
      <c r="D381" s="4">
        <v>64</v>
      </c>
      <c r="E381" s="5">
        <f>(C381-'Datenanalyse-1'!$K$34)/'Datenanalyse-1'!$K$36</f>
        <v>67.202185416791323</v>
      </c>
      <c r="F381">
        <f t="shared" si="5"/>
        <v>3.2021854167913233</v>
      </c>
    </row>
    <row r="382" spans="1:6" x14ac:dyDescent="0.25">
      <c r="A382" s="1" t="s">
        <v>129</v>
      </c>
      <c r="B382" s="4">
        <v>31</v>
      </c>
      <c r="C382" s="4">
        <v>170.79429981513499</v>
      </c>
      <c r="D382" s="4">
        <v>18.100000000000001</v>
      </c>
      <c r="E382" s="5">
        <f>(C382-'Datenanalyse-1'!$K$34)/'Datenanalyse-1'!$K$36</f>
        <v>18.606460246720602</v>
      </c>
      <c r="F382">
        <f t="shared" si="5"/>
        <v>0.50646024672060008</v>
      </c>
    </row>
    <row r="383" spans="1:6" x14ac:dyDescent="0.25">
      <c r="A383" t="s">
        <v>133</v>
      </c>
      <c r="B383" s="2">
        <v>1</v>
      </c>
      <c r="C383" s="2">
        <v>89.374211996463529</v>
      </c>
      <c r="D383" s="2">
        <v>104</v>
      </c>
      <c r="E383" s="5">
        <f>(C383-'Datenanalyse-1'!$K$34)/'Datenanalyse-1'!$K$36</f>
        <v>106.95690244257899</v>
      </c>
      <c r="F383">
        <f t="shared" si="5"/>
        <v>2.9569024425789934</v>
      </c>
    </row>
    <row r="384" spans="1:6" x14ac:dyDescent="0.25">
      <c r="A384" t="s">
        <v>133</v>
      </c>
      <c r="B384" s="2">
        <v>2</v>
      </c>
      <c r="C384" s="2">
        <v>45.143252071213873</v>
      </c>
      <c r="D384" s="2">
        <v>149.6</v>
      </c>
      <c r="E384" s="5">
        <f>(C384-'Datenanalyse-1'!$K$34)/'Datenanalyse-1'!$K$36</f>
        <v>154.9527345871735</v>
      </c>
      <c r="F384">
        <f t="shared" si="5"/>
        <v>5.3527345871735008</v>
      </c>
    </row>
    <row r="385" spans="1:6" x14ac:dyDescent="0.25">
      <c r="A385" t="s">
        <v>133</v>
      </c>
      <c r="B385" s="2">
        <v>3</v>
      </c>
      <c r="C385" s="2">
        <v>57.790437816402488</v>
      </c>
      <c r="D385" s="2">
        <v>137.1</v>
      </c>
      <c r="E385" s="5">
        <f>(C385-'Datenanalyse-1'!$K$34)/'Datenanalyse-1'!$K$36</f>
        <v>141.22903957459786</v>
      </c>
      <c r="F385">
        <f t="shared" si="5"/>
        <v>4.1290395745978685</v>
      </c>
    </row>
    <row r="386" spans="1:6" x14ac:dyDescent="0.25">
      <c r="A386" t="s">
        <v>133</v>
      </c>
      <c r="B386" s="2">
        <v>4</v>
      </c>
      <c r="C386" s="2">
        <v>61.674819633746097</v>
      </c>
      <c r="D386" s="2">
        <v>140</v>
      </c>
      <c r="E386" s="5">
        <f>(C386-'Datenanalyse-1'!$K$34)/'Datenanalyse-1'!$K$36</f>
        <v>137.01402506878989</v>
      </c>
      <c r="F386">
        <f t="shared" si="5"/>
        <v>2.9859749312101087</v>
      </c>
    </row>
    <row r="387" spans="1:6" x14ac:dyDescent="0.25">
      <c r="A387" t="s">
        <v>133</v>
      </c>
      <c r="B387" s="2">
        <v>5</v>
      </c>
      <c r="C387" s="2">
        <v>77.408663396083227</v>
      </c>
      <c r="D387" s="2">
        <v>122</v>
      </c>
      <c r="E387" s="5">
        <f>(C387-'Datenanalyse-1'!$K$34)/'Datenanalyse-1'!$K$36</f>
        <v>119.94094039048701</v>
      </c>
      <c r="F387">
        <f t="shared" ref="F387:F450" si="6">ABS(E387-D387)</f>
        <v>2.0590596095129854</v>
      </c>
    </row>
    <row r="388" spans="1:6" x14ac:dyDescent="0.25">
      <c r="A388" t="s">
        <v>133</v>
      </c>
      <c r="B388" s="2">
        <v>6</v>
      </c>
      <c r="C388" s="2">
        <v>73.808571699368528</v>
      </c>
      <c r="D388" s="2">
        <v>120.9</v>
      </c>
      <c r="E388" s="5">
        <f>(C388-'Datenanalyse-1'!$K$34)/'Datenanalyse-1'!$K$36</f>
        <v>123.84746643180924</v>
      </c>
      <c r="F388">
        <f t="shared" si="6"/>
        <v>2.9474664318092323</v>
      </c>
    </row>
    <row r="389" spans="1:6" x14ac:dyDescent="0.25">
      <c r="A389" t="s">
        <v>133</v>
      </c>
      <c r="B389" s="2">
        <v>7</v>
      </c>
      <c r="C389" s="2">
        <v>61.394551580064608</v>
      </c>
      <c r="D389" s="2">
        <v>138.9</v>
      </c>
      <c r="E389" s="5">
        <f>(C389-'Datenanalyse-1'!$K$34)/'Datenanalyse-1'!$K$36</f>
        <v>137.31814911409032</v>
      </c>
      <c r="F389">
        <f t="shared" si="6"/>
        <v>1.581850885909688</v>
      </c>
    </row>
    <row r="390" spans="1:6" x14ac:dyDescent="0.25">
      <c r="A390" t="s">
        <v>133</v>
      </c>
      <c r="B390" s="2">
        <v>8</v>
      </c>
      <c r="C390" s="2">
        <v>83.403321243417025</v>
      </c>
      <c r="D390" s="2">
        <v>112.3</v>
      </c>
      <c r="E390" s="5">
        <f>(C390-'Datenanalyse-1'!$K$34)/'Datenanalyse-1'!$K$36</f>
        <v>113.43602635988145</v>
      </c>
      <c r="F390">
        <f t="shared" si="6"/>
        <v>1.1360263598814555</v>
      </c>
    </row>
    <row r="391" spans="1:6" x14ac:dyDescent="0.25">
      <c r="A391" t="s">
        <v>133</v>
      </c>
      <c r="B391" s="2">
        <v>9</v>
      </c>
      <c r="C391" s="2">
        <v>32.241681293506133</v>
      </c>
      <c r="D391" s="2">
        <v>170.6</v>
      </c>
      <c r="E391" s="5">
        <f>(C391-'Datenanalyse-1'!$K$34)/'Datenanalyse-1'!$K$36</f>
        <v>168.95246750038521</v>
      </c>
      <c r="F391">
        <f t="shared" si="6"/>
        <v>1.6475324996147833</v>
      </c>
    </row>
    <row r="392" spans="1:6" x14ac:dyDescent="0.25">
      <c r="A392" t="s">
        <v>133</v>
      </c>
      <c r="B392" s="2">
        <v>10</v>
      </c>
      <c r="C392" s="2">
        <v>55.257228684181818</v>
      </c>
      <c r="D392" s="2">
        <v>147.5</v>
      </c>
      <c r="E392" s="5">
        <f>(C392-'Datenanalyse-1'!$K$34)/'Datenanalyse-1'!$K$36</f>
        <v>143.97787162578311</v>
      </c>
      <c r="F392">
        <f t="shared" si="6"/>
        <v>3.5221283742168907</v>
      </c>
    </row>
    <row r="393" spans="1:6" x14ac:dyDescent="0.25">
      <c r="A393" t="s">
        <v>133</v>
      </c>
      <c r="B393" s="2">
        <v>11</v>
      </c>
      <c r="C393" s="2">
        <v>174.86817536640359</v>
      </c>
      <c r="D393" s="2">
        <v>15.2</v>
      </c>
      <c r="E393" s="5">
        <f>(C393-'Datenanalyse-1'!$K$34)/'Datenanalyse-1'!$K$36</f>
        <v>14.185822587779912</v>
      </c>
      <c r="F393">
        <f t="shared" si="6"/>
        <v>1.0141774122200875</v>
      </c>
    </row>
    <row r="394" spans="1:6" x14ac:dyDescent="0.25">
      <c r="A394" t="s">
        <v>133</v>
      </c>
      <c r="B394" s="2">
        <v>12</v>
      </c>
      <c r="C394" s="2">
        <v>36.41685305178779</v>
      </c>
      <c r="D394" s="2">
        <v>163.6</v>
      </c>
      <c r="E394" s="5">
        <f>(C394-'Datenanalyse-1'!$K$34)/'Datenanalyse-1'!$K$36</f>
        <v>164.42191145493652</v>
      </c>
      <c r="F394">
        <f t="shared" si="6"/>
        <v>0.82191145493652584</v>
      </c>
    </row>
    <row r="395" spans="1:6" x14ac:dyDescent="0.25">
      <c r="A395" t="s">
        <v>133</v>
      </c>
      <c r="B395" s="2">
        <v>13</v>
      </c>
      <c r="C395" s="2">
        <v>130.90095180327879</v>
      </c>
      <c r="D395" s="2">
        <v>60.7</v>
      </c>
      <c r="E395" s="5">
        <f>(C395-'Datenanalyse-1'!$K$34)/'Datenanalyse-1'!$K$36</f>
        <v>61.895469531140641</v>
      </c>
      <c r="F395">
        <f t="shared" si="6"/>
        <v>1.1954695311406383</v>
      </c>
    </row>
    <row r="396" spans="1:6" x14ac:dyDescent="0.25">
      <c r="A396" t="s">
        <v>133</v>
      </c>
      <c r="B396" s="2">
        <v>14</v>
      </c>
      <c r="C396" s="2">
        <v>176.8587987215142</v>
      </c>
      <c r="D396" s="2">
        <v>14.1</v>
      </c>
      <c r="E396" s="5">
        <f>(C396-'Datenanalyse-1'!$K$34)/'Datenanalyse-1'!$K$36</f>
        <v>12.025760392058544</v>
      </c>
      <c r="F396">
        <f t="shared" si="6"/>
        <v>2.0742396079414558</v>
      </c>
    </row>
    <row r="397" spans="1:6" x14ac:dyDescent="0.25">
      <c r="A397" t="s">
        <v>137</v>
      </c>
      <c r="B397" s="2">
        <v>1</v>
      </c>
      <c r="C397" s="2">
        <v>73.721492311481157</v>
      </c>
      <c r="D397" s="2">
        <v>122.4</v>
      </c>
      <c r="E397" s="5">
        <f>(C397-'Datenanalyse-1'!$K$34)/'Datenanalyse-1'!$K$36</f>
        <v>123.94195788511162</v>
      </c>
      <c r="F397">
        <f t="shared" si="6"/>
        <v>1.5419578851116142</v>
      </c>
    </row>
    <row r="398" spans="1:6" x14ac:dyDescent="0.25">
      <c r="A398" t="s">
        <v>137</v>
      </c>
      <c r="B398" s="2">
        <v>2</v>
      </c>
      <c r="C398" s="2">
        <v>61.176363843743019</v>
      </c>
      <c r="D398" s="2">
        <v>134.19999999999999</v>
      </c>
      <c r="E398" s="5">
        <f>(C398-'Datenanalyse-1'!$K$34)/'Datenanalyse-1'!$K$36</f>
        <v>137.5549086595806</v>
      </c>
      <c r="F398">
        <f t="shared" si="6"/>
        <v>3.3549086595806159</v>
      </c>
    </row>
    <row r="399" spans="1:6" x14ac:dyDescent="0.25">
      <c r="A399" t="s">
        <v>137</v>
      </c>
      <c r="B399" s="2">
        <v>3</v>
      </c>
      <c r="C399" s="2">
        <v>82.043123512753127</v>
      </c>
      <c r="D399" s="2">
        <v>118.6</v>
      </c>
      <c r="E399" s="5">
        <f>(C399-'Datenanalyse-1'!$K$34)/'Datenanalyse-1'!$K$36</f>
        <v>114.91200205823239</v>
      </c>
      <c r="F399">
        <f t="shared" si="6"/>
        <v>3.6879979417676054</v>
      </c>
    </row>
    <row r="400" spans="1:6" x14ac:dyDescent="0.25">
      <c r="A400" t="s">
        <v>137</v>
      </c>
      <c r="B400" s="2">
        <v>4</v>
      </c>
      <c r="C400" s="2">
        <v>37.994476453759823</v>
      </c>
      <c r="D400" s="2">
        <v>167.7</v>
      </c>
      <c r="E400" s="5">
        <f>(C400-'Datenanalyse-1'!$K$34)/'Datenanalyse-1'!$K$36</f>
        <v>162.71000314192682</v>
      </c>
      <c r="F400">
        <f t="shared" si="6"/>
        <v>4.9899968580731695</v>
      </c>
    </row>
    <row r="401" spans="1:6" x14ac:dyDescent="0.25">
      <c r="A401" t="s">
        <v>137</v>
      </c>
      <c r="B401" s="2">
        <v>5</v>
      </c>
      <c r="C401" s="2">
        <v>89.746548751351781</v>
      </c>
      <c r="D401" s="2">
        <v>107.5</v>
      </c>
      <c r="E401" s="5">
        <f>(C401-'Datenanalyse-1'!$K$34)/'Datenanalyse-1'!$K$36</f>
        <v>106.5528729478748</v>
      </c>
      <c r="F401">
        <f t="shared" si="6"/>
        <v>0.94712705212519666</v>
      </c>
    </row>
    <row r="402" spans="1:6" x14ac:dyDescent="0.25">
      <c r="A402" t="s">
        <v>137</v>
      </c>
      <c r="B402" s="2">
        <v>6</v>
      </c>
      <c r="C402" s="2">
        <v>56.87185921013819</v>
      </c>
      <c r="D402" s="2">
        <v>144.30000000000001</v>
      </c>
      <c r="E402" s="5">
        <f>(C402-'Datenanalyse-1'!$K$34)/'Datenanalyse-1'!$K$36</f>
        <v>142.22580619852792</v>
      </c>
      <c r="F402">
        <f t="shared" si="6"/>
        <v>2.0741938014720915</v>
      </c>
    </row>
    <row r="403" spans="1:6" x14ac:dyDescent="0.25">
      <c r="A403" t="s">
        <v>137</v>
      </c>
      <c r="B403" s="2">
        <v>7</v>
      </c>
      <c r="C403" s="2">
        <v>54.587095312337063</v>
      </c>
      <c r="D403" s="2">
        <v>144.6</v>
      </c>
      <c r="E403" s="5">
        <f>(C403-'Datenanalyse-1'!$K$34)/'Datenanalyse-1'!$K$36</f>
        <v>144.70504573378145</v>
      </c>
      <c r="F403">
        <f t="shared" si="6"/>
        <v>0.1050457337814521</v>
      </c>
    </row>
    <row r="404" spans="1:6" x14ac:dyDescent="0.25">
      <c r="A404" t="s">
        <v>141</v>
      </c>
      <c r="B404" s="2">
        <v>1</v>
      </c>
      <c r="C404" s="2">
        <v>119.9366245399741</v>
      </c>
      <c r="D404" s="2">
        <v>72.599999999999994</v>
      </c>
      <c r="E404" s="5">
        <f>(C404-'Datenanalyse-1'!$K$34)/'Datenanalyse-1'!$K$36</f>
        <v>73.793063700413072</v>
      </c>
      <c r="F404">
        <f t="shared" si="6"/>
        <v>1.1930637004130773</v>
      </c>
    </row>
    <row r="405" spans="1:6" x14ac:dyDescent="0.25">
      <c r="A405" t="s">
        <v>141</v>
      </c>
      <c r="B405" s="2">
        <v>2</v>
      </c>
      <c r="C405" s="2">
        <v>173.95481248994619</v>
      </c>
      <c r="D405" s="2">
        <v>21.5</v>
      </c>
      <c r="E405" s="5">
        <f>(C405-'Datenanalyse-1'!$K$34)/'Datenanalyse-1'!$K$36</f>
        <v>15.176929526893122</v>
      </c>
      <c r="F405">
        <f t="shared" si="6"/>
        <v>6.3230704731068776</v>
      </c>
    </row>
    <row r="406" spans="1:6" x14ac:dyDescent="0.25">
      <c r="A406" t="s">
        <v>141</v>
      </c>
      <c r="B406" s="2">
        <v>3</v>
      </c>
      <c r="C406" s="2">
        <v>138.392787432186</v>
      </c>
      <c r="D406" s="2">
        <v>53.8</v>
      </c>
      <c r="E406" s="5">
        <f>(C406-'Datenanalyse-1'!$K$34)/'Datenanalyse-1'!$K$36</f>
        <v>53.765940217112451</v>
      </c>
      <c r="F406">
        <f t="shared" si="6"/>
        <v>3.4059782887545964E-2</v>
      </c>
    </row>
    <row r="407" spans="1:6" x14ac:dyDescent="0.25">
      <c r="A407" t="s">
        <v>144</v>
      </c>
      <c r="B407" s="2">
        <v>1</v>
      </c>
      <c r="C407" s="2">
        <v>32.39827005213013</v>
      </c>
      <c r="D407" s="2">
        <v>167.2</v>
      </c>
      <c r="E407" s="5">
        <f>(C407-'Datenanalyse-1'!$K$34)/'Datenanalyse-1'!$K$36</f>
        <v>168.78255014414088</v>
      </c>
      <c r="F407">
        <f t="shared" si="6"/>
        <v>1.582550144140896</v>
      </c>
    </row>
    <row r="408" spans="1:6" x14ac:dyDescent="0.25">
      <c r="A408" t="s">
        <v>144</v>
      </c>
      <c r="B408" s="2">
        <v>2</v>
      </c>
      <c r="C408" s="2">
        <v>97.675875339612546</v>
      </c>
      <c r="D408" s="2">
        <v>99</v>
      </c>
      <c r="E408" s="5">
        <f>(C408-'Datenanalyse-1'!$K$34)/'Datenanalyse-1'!$K$36</f>
        <v>97.948614107618909</v>
      </c>
      <c r="F408">
        <f t="shared" si="6"/>
        <v>1.0513858923810915</v>
      </c>
    </row>
    <row r="409" spans="1:6" x14ac:dyDescent="0.25">
      <c r="A409" t="s">
        <v>144</v>
      </c>
      <c r="B409" s="2">
        <v>3</v>
      </c>
      <c r="C409" s="2">
        <v>39.841946020162737</v>
      </c>
      <c r="D409" s="2">
        <v>162.5</v>
      </c>
      <c r="E409" s="5">
        <f>(C409-'Datenanalyse-1'!$K$34)/'Datenanalyse-1'!$K$36</f>
        <v>160.70527976827239</v>
      </c>
      <c r="F409">
        <f t="shared" si="6"/>
        <v>1.7947202317276094</v>
      </c>
    </row>
    <row r="410" spans="1:6" x14ac:dyDescent="0.25">
      <c r="A410" t="s">
        <v>144</v>
      </c>
      <c r="B410" s="2">
        <v>4</v>
      </c>
      <c r="C410" s="2">
        <v>85.359526223468094</v>
      </c>
      <c r="D410" s="2">
        <v>113.4</v>
      </c>
      <c r="E410" s="5">
        <f>(C410-'Datenanalyse-1'!$K$34)/'Datenanalyse-1'!$K$36</f>
        <v>111.31331217909893</v>
      </c>
      <c r="F410">
        <f t="shared" si="6"/>
        <v>2.0866878209010764</v>
      </c>
    </row>
    <row r="411" spans="1:6" x14ac:dyDescent="0.25">
      <c r="A411" t="s">
        <v>144</v>
      </c>
      <c r="B411" s="2">
        <v>5</v>
      </c>
      <c r="C411" s="2">
        <v>70.516966433879944</v>
      </c>
      <c r="D411" s="2">
        <v>128.5</v>
      </c>
      <c r="E411" s="5">
        <f>(C411-'Datenanalyse-1'!$K$34)/'Datenanalyse-1'!$K$36</f>
        <v>127.4192481447914</v>
      </c>
      <c r="F411">
        <f t="shared" si="6"/>
        <v>1.0807518552086037</v>
      </c>
    </row>
    <row r="412" spans="1:6" x14ac:dyDescent="0.25">
      <c r="A412" t="s">
        <v>144</v>
      </c>
      <c r="B412" s="2">
        <v>6</v>
      </c>
      <c r="C412" s="2">
        <v>63.753300052035613</v>
      </c>
      <c r="D412" s="2">
        <v>135.6</v>
      </c>
      <c r="E412" s="5">
        <f>(C412-'Datenanalyse-1'!$K$34)/'Datenanalyse-1'!$K$36</f>
        <v>134.75862754993338</v>
      </c>
      <c r="F412">
        <f t="shared" si="6"/>
        <v>0.84137245006661487</v>
      </c>
    </row>
    <row r="413" spans="1:6" x14ac:dyDescent="0.25">
      <c r="A413" t="s">
        <v>144</v>
      </c>
      <c r="B413" s="2">
        <v>7</v>
      </c>
      <c r="C413" s="2">
        <v>175.99411642347849</v>
      </c>
      <c r="D413" s="2">
        <v>15.4</v>
      </c>
      <c r="E413" s="5">
        <f>(C413-'Datenanalyse-1'!$K$34)/'Datenanalyse-1'!$K$36</f>
        <v>12.964043135753492</v>
      </c>
      <c r="F413">
        <f t="shared" si="6"/>
        <v>2.4359568642465081</v>
      </c>
    </row>
    <row r="414" spans="1:6" x14ac:dyDescent="0.25">
      <c r="A414" t="s">
        <v>144</v>
      </c>
      <c r="B414" s="2">
        <v>8</v>
      </c>
      <c r="C414" s="2">
        <v>64.95772483205964</v>
      </c>
      <c r="D414" s="2">
        <v>128.30000000000001</v>
      </c>
      <c r="E414" s="5">
        <f>(C414-'Datenanalyse-1'!$K$34)/'Datenanalyse-1'!$K$36</f>
        <v>133.45168395950444</v>
      </c>
      <c r="F414">
        <f t="shared" si="6"/>
        <v>5.1516839595044246</v>
      </c>
    </row>
    <row r="415" spans="1:6" x14ac:dyDescent="0.25">
      <c r="A415" t="s">
        <v>144</v>
      </c>
      <c r="B415" s="2">
        <v>9</v>
      </c>
      <c r="C415" s="2">
        <v>88.677579601989507</v>
      </c>
      <c r="D415" s="2">
        <v>114.3</v>
      </c>
      <c r="E415" s="5">
        <f>(C415-'Datenanalyse-1'!$K$34)/'Datenanalyse-1'!$K$36</f>
        <v>107.71283112981907</v>
      </c>
      <c r="F415">
        <f t="shared" si="6"/>
        <v>6.5871688701809319</v>
      </c>
    </row>
    <row r="416" spans="1:6" x14ac:dyDescent="0.25">
      <c r="A416" t="s">
        <v>144</v>
      </c>
      <c r="B416" s="2">
        <v>10</v>
      </c>
      <c r="C416" s="2">
        <v>41.03033843026288</v>
      </c>
      <c r="D416" s="2">
        <v>160.30000000000001</v>
      </c>
      <c r="E416" s="5">
        <f>(C416-'Datenanalyse-1'!$K$34)/'Datenanalyse-1'!$K$36</f>
        <v>159.41573319877739</v>
      </c>
      <c r="F416">
        <f t="shared" si="6"/>
        <v>0.88426680122262269</v>
      </c>
    </row>
    <row r="417" spans="1:6" x14ac:dyDescent="0.25">
      <c r="A417" t="s">
        <v>144</v>
      </c>
      <c r="B417" s="2">
        <v>11</v>
      </c>
      <c r="C417" s="2">
        <v>79.880918729758392</v>
      </c>
      <c r="D417" s="2">
        <v>114.3</v>
      </c>
      <c r="E417" s="5">
        <f>(C417-'Datenanalyse-1'!$K$34)/'Datenanalyse-1'!$K$36</f>
        <v>117.25825043272476</v>
      </c>
      <c r="F417">
        <f t="shared" si="6"/>
        <v>2.9582504327247676</v>
      </c>
    </row>
    <row r="418" spans="1:6" x14ac:dyDescent="0.25">
      <c r="A418" t="s">
        <v>144</v>
      </c>
      <c r="B418" s="2">
        <v>12</v>
      </c>
      <c r="C418" s="2">
        <v>73.681086495217514</v>
      </c>
      <c r="D418" s="2">
        <v>128.30000000000001</v>
      </c>
      <c r="E418" s="5">
        <f>(C418-'Datenanalyse-1'!$K$34)/'Datenanalyse-1'!$K$36</f>
        <v>123.9858029831681</v>
      </c>
      <c r="F418">
        <f t="shared" si="6"/>
        <v>4.3141970168319119</v>
      </c>
    </row>
    <row r="419" spans="1:6" x14ac:dyDescent="0.25">
      <c r="A419" t="s">
        <v>144</v>
      </c>
      <c r="B419" s="2">
        <v>13</v>
      </c>
      <c r="C419" s="2">
        <v>139.20322570470779</v>
      </c>
      <c r="D419" s="2">
        <v>55.3</v>
      </c>
      <c r="E419" s="5">
        <f>(C419-'Datenanalyse-1'!$K$34)/'Datenanalyse-1'!$K$36</f>
        <v>52.886518668105872</v>
      </c>
      <c r="F419">
        <f t="shared" si="6"/>
        <v>2.4134813318941255</v>
      </c>
    </row>
    <row r="420" spans="1:6" x14ac:dyDescent="0.25">
      <c r="A420" t="s">
        <v>148</v>
      </c>
      <c r="B420" s="2">
        <v>1</v>
      </c>
      <c r="C420" s="2">
        <v>55.533944240697132</v>
      </c>
      <c r="D420" s="2">
        <v>138.30000000000001</v>
      </c>
      <c r="E420" s="5">
        <f>(C420-'Datenanalyse-1'!$K$34)/'Datenanalyse-1'!$K$36</f>
        <v>143.6776024608192</v>
      </c>
      <c r="F420">
        <f t="shared" si="6"/>
        <v>5.3776024608191904</v>
      </c>
    </row>
    <row r="421" spans="1:6" x14ac:dyDescent="0.25">
      <c r="A421" t="s">
        <v>148</v>
      </c>
      <c r="B421" s="2">
        <v>2</v>
      </c>
      <c r="C421" s="2">
        <v>74.53762572024327</v>
      </c>
      <c r="D421" s="2">
        <v>125</v>
      </c>
      <c r="E421" s="5">
        <f>(C421-'Datenanalyse-1'!$K$34)/'Datenanalyse-1'!$K$36</f>
        <v>123.05635643850631</v>
      </c>
      <c r="F421">
        <f t="shared" si="6"/>
        <v>1.9436435614936869</v>
      </c>
    </row>
    <row r="422" spans="1:6" x14ac:dyDescent="0.25">
      <c r="A422" t="s">
        <v>148</v>
      </c>
      <c r="B422" s="2">
        <v>3</v>
      </c>
      <c r="C422" s="2">
        <v>75.545229729316546</v>
      </c>
      <c r="D422" s="2">
        <v>124.7</v>
      </c>
      <c r="E422" s="5">
        <f>(C422-'Datenanalyse-1'!$K$34)/'Datenanalyse-1'!$K$36</f>
        <v>121.96298670451385</v>
      </c>
      <c r="F422">
        <f t="shared" si="6"/>
        <v>2.7370132954861504</v>
      </c>
    </row>
    <row r="423" spans="1:6" x14ac:dyDescent="0.25">
      <c r="A423" t="s">
        <v>148</v>
      </c>
      <c r="B423" s="2">
        <v>4</v>
      </c>
      <c r="C423" s="2">
        <v>51.599913818329142</v>
      </c>
      <c r="D423" s="2">
        <v>138.6</v>
      </c>
      <c r="E423" s="5">
        <f>(C423-'Datenanalyse-1'!$K$34)/'Datenanalyse-1'!$K$36</f>
        <v>147.94649158560429</v>
      </c>
      <c r="F423">
        <f t="shared" si="6"/>
        <v>9.3464915856042978</v>
      </c>
    </row>
    <row r="424" spans="1:6" x14ac:dyDescent="0.25">
      <c r="A424" t="s">
        <v>148</v>
      </c>
      <c r="B424" s="2">
        <v>5</v>
      </c>
      <c r="C424" s="2">
        <v>174.1625778430874</v>
      </c>
      <c r="D424" s="2">
        <v>15.3</v>
      </c>
      <c r="E424" s="5">
        <f>(C424-'Datenanalyse-1'!$K$34)/'Datenanalyse-1'!$K$36</f>
        <v>14.951479502030887</v>
      </c>
      <c r="F424">
        <f t="shared" si="6"/>
        <v>0.34852049796911366</v>
      </c>
    </row>
    <row r="425" spans="1:6" x14ac:dyDescent="0.25">
      <c r="A425" t="s">
        <v>148</v>
      </c>
      <c r="B425" s="2">
        <v>6</v>
      </c>
      <c r="C425" s="2">
        <v>159.6842523975557</v>
      </c>
      <c r="D425" s="2">
        <v>28.9</v>
      </c>
      <c r="E425" s="5">
        <f>(C425-'Datenanalyse-1'!$K$34)/'Datenanalyse-1'!$K$36</f>
        <v>30.662178048771256</v>
      </c>
      <c r="F425">
        <f t="shared" si="6"/>
        <v>1.7621780487712577</v>
      </c>
    </row>
    <row r="426" spans="1:6" x14ac:dyDescent="0.25">
      <c r="A426" t="s">
        <v>148</v>
      </c>
      <c r="B426" s="2">
        <v>7</v>
      </c>
      <c r="C426" s="2">
        <v>49.748208072163138</v>
      </c>
      <c r="D426" s="2">
        <v>150.6</v>
      </c>
      <c r="E426" s="5">
        <f>(C426-'Datenanalyse-1'!$K$34)/'Datenanalyse-1'!$K$36</f>
        <v>149.9558117162178</v>
      </c>
      <c r="F426">
        <f t="shared" si="6"/>
        <v>0.64418828378219928</v>
      </c>
    </row>
    <row r="427" spans="1:6" x14ac:dyDescent="0.25">
      <c r="A427" t="s">
        <v>148</v>
      </c>
      <c r="B427" s="2">
        <v>8</v>
      </c>
      <c r="C427" s="2">
        <v>86.121947629799251</v>
      </c>
      <c r="D427" s="2">
        <v>109.2</v>
      </c>
      <c r="E427" s="5">
        <f>(C427-'Datenanalyse-1'!$K$34)/'Datenanalyse-1'!$K$36</f>
        <v>110.48599461910118</v>
      </c>
      <c r="F427">
        <f t="shared" si="6"/>
        <v>1.2859946191011744</v>
      </c>
    </row>
    <row r="428" spans="1:6" x14ac:dyDescent="0.25">
      <c r="A428" t="s">
        <v>148</v>
      </c>
      <c r="B428" s="2">
        <v>9</v>
      </c>
      <c r="C428" s="2">
        <v>80.634862428557014</v>
      </c>
      <c r="D428" s="2">
        <v>114.4</v>
      </c>
      <c r="E428" s="5">
        <f>(C428-'Datenanalyse-1'!$K$34)/'Datenanalyse-1'!$K$36</f>
        <v>116.44013218986574</v>
      </c>
      <c r="F428">
        <f t="shared" si="6"/>
        <v>2.0401321898657301</v>
      </c>
    </row>
    <row r="429" spans="1:6" x14ac:dyDescent="0.25">
      <c r="A429" t="s">
        <v>148</v>
      </c>
      <c r="B429" s="2">
        <v>10</v>
      </c>
      <c r="C429" s="2">
        <v>52.166933628011087</v>
      </c>
      <c r="D429" s="2">
        <v>146.1</v>
      </c>
      <c r="E429" s="5">
        <f>(C429-'Datenanalyse-1'!$K$34)/'Datenanalyse-1'!$K$36</f>
        <v>147.3312079097775</v>
      </c>
      <c r="F429">
        <f t="shared" si="6"/>
        <v>1.2312079097775097</v>
      </c>
    </row>
    <row r="430" spans="1:6" x14ac:dyDescent="0.25">
      <c r="A430" t="s">
        <v>148</v>
      </c>
      <c r="B430" s="2">
        <v>11</v>
      </c>
      <c r="C430" s="2">
        <v>178.91402282206059</v>
      </c>
      <c r="D430" s="2">
        <v>9.9</v>
      </c>
      <c r="E430" s="5">
        <f>(C430-'Datenanalyse-1'!$K$34)/'Datenanalyse-1'!$K$36</f>
        <v>9.795598733436286</v>
      </c>
      <c r="F430">
        <f t="shared" si="6"/>
        <v>0.1044012665637144</v>
      </c>
    </row>
    <row r="431" spans="1:6" x14ac:dyDescent="0.25">
      <c r="A431" t="s">
        <v>148</v>
      </c>
      <c r="B431" s="2">
        <v>12</v>
      </c>
      <c r="C431" s="2">
        <v>180.17654530828941</v>
      </c>
      <c r="D431" s="2">
        <v>11.3</v>
      </c>
      <c r="E431" s="5">
        <f>(C431-'Datenanalyse-1'!$K$34)/'Datenanalyse-1'!$K$36</f>
        <v>8.4256122481729907</v>
      </c>
      <c r="F431">
        <f t="shared" si="6"/>
        <v>2.87438775182701</v>
      </c>
    </row>
    <row r="432" spans="1:6" x14ac:dyDescent="0.25">
      <c r="A432" t="s">
        <v>152</v>
      </c>
      <c r="B432" s="2">
        <v>2</v>
      </c>
      <c r="C432" s="2">
        <v>51.370700254995157</v>
      </c>
      <c r="D432" s="2">
        <v>152.80000000000001</v>
      </c>
      <c r="E432" s="5">
        <f>(C432-'Datenanalyse-1'!$K$34)/'Datenanalyse-1'!$K$36</f>
        <v>148.19521545977827</v>
      </c>
      <c r="F432">
        <f t="shared" si="6"/>
        <v>4.6047845402217433</v>
      </c>
    </row>
    <row r="433" spans="1:6" x14ac:dyDescent="0.25">
      <c r="A433" t="s">
        <v>152</v>
      </c>
      <c r="B433" s="2">
        <v>4</v>
      </c>
      <c r="C433" s="2">
        <v>59.057366341196413</v>
      </c>
      <c r="D433" s="2">
        <v>144.4</v>
      </c>
      <c r="E433" s="5">
        <f>(C433-'Datenanalyse-1'!$K$34)/'Datenanalyse-1'!$K$36</f>
        <v>139.85427201544985</v>
      </c>
      <c r="F433">
        <f t="shared" si="6"/>
        <v>4.5457279845501546</v>
      </c>
    </row>
    <row r="434" spans="1:6" x14ac:dyDescent="0.25">
      <c r="A434" t="s">
        <v>152</v>
      </c>
      <c r="B434" s="2">
        <v>6</v>
      </c>
      <c r="C434" s="2">
        <v>72.293688755305439</v>
      </c>
      <c r="D434" s="2">
        <v>126.1</v>
      </c>
      <c r="E434" s="5">
        <f>(C434-'Datenanalyse-1'!$K$34)/'Datenanalyse-1'!$K$36</f>
        <v>125.49129391429747</v>
      </c>
      <c r="F434">
        <f t="shared" si="6"/>
        <v>0.60870608570252216</v>
      </c>
    </row>
    <row r="435" spans="1:6" x14ac:dyDescent="0.25">
      <c r="A435" t="s">
        <v>152</v>
      </c>
      <c r="B435" s="2">
        <v>7</v>
      </c>
      <c r="C435" s="2">
        <v>60.035098268511753</v>
      </c>
      <c r="D435" s="2">
        <v>137.6</v>
      </c>
      <c r="E435" s="5">
        <f>(C435-'Datenanalyse-1'!$K$34)/'Datenanalyse-1'!$K$36</f>
        <v>138.79331702950464</v>
      </c>
      <c r="F435">
        <f t="shared" si="6"/>
        <v>1.1933170295046409</v>
      </c>
    </row>
    <row r="436" spans="1:6" x14ac:dyDescent="0.25">
      <c r="A436" t="s">
        <v>152</v>
      </c>
      <c r="B436" s="2">
        <v>8</v>
      </c>
      <c r="C436" s="2">
        <v>75.499050313710285</v>
      </c>
      <c r="D436" s="2">
        <v>125</v>
      </c>
      <c r="E436" s="5">
        <f>(C436-'Datenanalyse-1'!$K$34)/'Datenanalyse-1'!$K$36</f>
        <v>122.01309684193161</v>
      </c>
      <c r="F436">
        <f t="shared" si="6"/>
        <v>2.9869031580683867</v>
      </c>
    </row>
    <row r="437" spans="1:6" x14ac:dyDescent="0.25">
      <c r="A437" t="s">
        <v>152</v>
      </c>
      <c r="B437" s="2">
        <v>9</v>
      </c>
      <c r="C437" s="2">
        <v>70.104856607672318</v>
      </c>
      <c r="D437" s="2">
        <v>128.4</v>
      </c>
      <c r="E437" s="5">
        <f>(C437-'Datenanalyse-1'!$K$34)/'Datenanalyse-1'!$K$36</f>
        <v>127.86643613431788</v>
      </c>
      <c r="F437">
        <f t="shared" si="6"/>
        <v>0.53356386568212599</v>
      </c>
    </row>
    <row r="438" spans="1:6" x14ac:dyDescent="0.25">
      <c r="A438" t="s">
        <v>152</v>
      </c>
      <c r="B438" s="2">
        <v>10</v>
      </c>
      <c r="C438" s="2">
        <v>69.095973006822618</v>
      </c>
      <c r="D438" s="2">
        <v>129.9</v>
      </c>
      <c r="E438" s="5">
        <f>(C438-'Datenanalyse-1'!$K$34)/'Datenanalyse-1'!$K$36</f>
        <v>128.9611943769979</v>
      </c>
      <c r="F438">
        <f t="shared" si="6"/>
        <v>0.93880562300211068</v>
      </c>
    </row>
    <row r="439" spans="1:6" x14ac:dyDescent="0.25">
      <c r="A439" t="s">
        <v>152</v>
      </c>
      <c r="B439" s="2">
        <v>11</v>
      </c>
      <c r="C439" s="2">
        <v>69.127664060540809</v>
      </c>
      <c r="D439" s="2">
        <v>128.4</v>
      </c>
      <c r="E439" s="5">
        <f>(C439-'Datenanalyse-1'!$K$34)/'Datenanalyse-1'!$K$36</f>
        <v>128.92680582885617</v>
      </c>
      <c r="F439">
        <f t="shared" si="6"/>
        <v>0.526805828856169</v>
      </c>
    </row>
    <row r="440" spans="1:6" x14ac:dyDescent="0.25">
      <c r="A440" t="s">
        <v>152</v>
      </c>
      <c r="B440" s="2">
        <v>12</v>
      </c>
      <c r="C440" s="2">
        <v>72.436979431932556</v>
      </c>
      <c r="D440" s="2">
        <v>125</v>
      </c>
      <c r="E440" s="5">
        <f>(C440-'Datenanalyse-1'!$K$34)/'Datenanalyse-1'!$K$36</f>
        <v>125.33580655261906</v>
      </c>
      <c r="F440">
        <f t="shared" si="6"/>
        <v>0.33580655261906145</v>
      </c>
    </row>
    <row r="441" spans="1:6" x14ac:dyDescent="0.25">
      <c r="A441" t="s">
        <v>152</v>
      </c>
      <c r="B441" s="2">
        <v>13</v>
      </c>
      <c r="C441" s="2">
        <v>82.03059625919694</v>
      </c>
      <c r="D441" s="2">
        <v>117.8</v>
      </c>
      <c r="E441" s="5">
        <f>(C441-'Datenanalyse-1'!$K$34)/'Datenanalyse-1'!$K$36</f>
        <v>114.92559561260994</v>
      </c>
      <c r="F441">
        <f t="shared" si="6"/>
        <v>2.874404387390058</v>
      </c>
    </row>
    <row r="442" spans="1:6" x14ac:dyDescent="0.25">
      <c r="A442" t="s">
        <v>152</v>
      </c>
      <c r="B442" s="2">
        <v>14</v>
      </c>
      <c r="C442" s="2">
        <v>70.258714174253114</v>
      </c>
      <c r="D442" s="2">
        <v>128.4</v>
      </c>
      <c r="E442" s="5">
        <f>(C442-'Datenanalyse-1'!$K$34)/'Datenanalyse-1'!$K$36</f>
        <v>127.69948244504079</v>
      </c>
      <c r="F442">
        <f t="shared" si="6"/>
        <v>0.70051755495921952</v>
      </c>
    </row>
    <row r="443" spans="1:6" x14ac:dyDescent="0.25">
      <c r="A443" t="s">
        <v>152</v>
      </c>
      <c r="B443" s="2">
        <v>15</v>
      </c>
      <c r="C443" s="2">
        <v>74.858154921086495</v>
      </c>
      <c r="D443" s="2">
        <v>124.4</v>
      </c>
      <c r="E443" s="5">
        <f>(C443-'Datenanalyse-1'!$K$34)/'Datenanalyse-1'!$K$36</f>
        <v>122.7085442782658</v>
      </c>
      <c r="F443">
        <f t="shared" si="6"/>
        <v>1.6914557217342008</v>
      </c>
    </row>
    <row r="444" spans="1:6" x14ac:dyDescent="0.25">
      <c r="A444" t="s">
        <v>152</v>
      </c>
      <c r="B444" s="2">
        <v>16</v>
      </c>
      <c r="C444" s="2">
        <v>69.60253586121344</v>
      </c>
      <c r="D444" s="2">
        <v>128.4</v>
      </c>
      <c r="E444" s="5">
        <f>(C444-'Datenanalyse-1'!$K$34)/'Datenanalyse-1'!$K$36</f>
        <v>128.41151366079555</v>
      </c>
      <c r="F444">
        <f t="shared" si="6"/>
        <v>1.1513660795543501E-2</v>
      </c>
    </row>
    <row r="445" spans="1:6" x14ac:dyDescent="0.25">
      <c r="A445" t="s">
        <v>152</v>
      </c>
      <c r="B445" s="2">
        <v>17</v>
      </c>
      <c r="C445" s="2">
        <v>81.335059273786797</v>
      </c>
      <c r="D445" s="2">
        <v>117.8</v>
      </c>
      <c r="E445" s="5">
        <f>(C445-'Datenanalyse-1'!$K$34)/'Datenanalyse-1'!$K$36</f>
        <v>115.68033565122813</v>
      </c>
      <c r="F445">
        <f t="shared" si="6"/>
        <v>2.1196643487718632</v>
      </c>
    </row>
    <row r="446" spans="1:6" x14ac:dyDescent="0.25">
      <c r="A446" t="s">
        <v>156</v>
      </c>
      <c r="B446" s="2">
        <v>1</v>
      </c>
      <c r="C446" s="2">
        <v>75.24787938093273</v>
      </c>
      <c r="D446" s="2">
        <v>122.8</v>
      </c>
      <c r="E446" s="5">
        <f>(C446-'Datenanalyse-1'!$K$34)/'Datenanalyse-1'!$K$36</f>
        <v>122.28564706353127</v>
      </c>
      <c r="F446">
        <f t="shared" si="6"/>
        <v>0.51435293646872537</v>
      </c>
    </row>
    <row r="447" spans="1:6" x14ac:dyDescent="0.25">
      <c r="A447" t="s">
        <v>156</v>
      </c>
      <c r="B447" s="2">
        <v>2</v>
      </c>
      <c r="C447" s="2">
        <v>74.412178143317291</v>
      </c>
      <c r="D447" s="2">
        <v>124.5</v>
      </c>
      <c r="E447" s="5">
        <f>(C447-'Datenanalyse-1'!$K$34)/'Datenanalyse-1'!$K$36</f>
        <v>123.19248192290142</v>
      </c>
      <c r="F447">
        <f t="shared" si="6"/>
        <v>1.3075180770985781</v>
      </c>
    </row>
    <row r="448" spans="1:6" x14ac:dyDescent="0.25">
      <c r="A448" t="s">
        <v>156</v>
      </c>
      <c r="B448" s="2">
        <v>3</v>
      </c>
      <c r="C448" s="2">
        <v>73.781267190645238</v>
      </c>
      <c r="D448" s="2">
        <v>124.5</v>
      </c>
      <c r="E448" s="5">
        <f>(C448-'Datenanalyse-1'!$K$34)/'Datenanalyse-1'!$K$36</f>
        <v>123.87709505889958</v>
      </c>
      <c r="F448">
        <f t="shared" si="6"/>
        <v>0.6229049411004155</v>
      </c>
    </row>
    <row r="449" spans="1:6" x14ac:dyDescent="0.25">
      <c r="A449" t="s">
        <v>156</v>
      </c>
      <c r="B449" s="2">
        <v>4</v>
      </c>
      <c r="C449" s="2">
        <v>76.864744337183268</v>
      </c>
      <c r="D449" s="2">
        <v>121</v>
      </c>
      <c r="E449" s="5">
        <f>(C449-'Datenanalyse-1'!$K$34)/'Datenanalyse-1'!$K$36</f>
        <v>120.53115701466446</v>
      </c>
      <c r="F449">
        <f t="shared" si="6"/>
        <v>0.46884298533554158</v>
      </c>
    </row>
    <row r="450" spans="1:6" x14ac:dyDescent="0.25">
      <c r="A450" t="s">
        <v>156</v>
      </c>
      <c r="B450" s="2">
        <v>5</v>
      </c>
      <c r="C450" s="2">
        <v>64.109737215681733</v>
      </c>
      <c r="D450" s="2">
        <v>135.69999999999999</v>
      </c>
      <c r="E450" s="5">
        <f>(C450-'Datenanalyse-1'!$K$34)/'Datenanalyse-1'!$K$36</f>
        <v>134.37185099556135</v>
      </c>
      <c r="F450">
        <f t="shared" si="6"/>
        <v>1.328149004438643</v>
      </c>
    </row>
    <row r="451" spans="1:6" x14ac:dyDescent="0.25">
      <c r="A451" t="s">
        <v>156</v>
      </c>
      <c r="B451" s="2">
        <v>6</v>
      </c>
      <c r="C451" s="2">
        <v>54.487141799366249</v>
      </c>
      <c r="D451" s="2">
        <v>140</v>
      </c>
      <c r="E451" s="5">
        <f>(C451-'Datenanalyse-1'!$K$34)/'Datenanalyse-1'!$K$36</f>
        <v>144.8135071381669</v>
      </c>
      <c r="F451">
        <f t="shared" ref="F451:F514" si="7">ABS(E451-D451)</f>
        <v>4.8135071381668979</v>
      </c>
    </row>
    <row r="452" spans="1:6" x14ac:dyDescent="0.25">
      <c r="A452" t="s">
        <v>156</v>
      </c>
      <c r="B452" s="2">
        <v>7</v>
      </c>
      <c r="C452" s="2">
        <v>67.066305413950701</v>
      </c>
      <c r="D452" s="2">
        <v>128.19999999999999</v>
      </c>
      <c r="E452" s="5">
        <f>(C452-'Datenanalyse-1'!$K$34)/'Datenanalyse-1'!$K$36</f>
        <v>131.16362419677654</v>
      </c>
      <c r="F452">
        <f t="shared" si="7"/>
        <v>2.96362419677655</v>
      </c>
    </row>
    <row r="453" spans="1:6" x14ac:dyDescent="0.25">
      <c r="A453" t="s">
        <v>156</v>
      </c>
      <c r="B453" s="2">
        <v>8</v>
      </c>
      <c r="C453" s="2">
        <v>67.505208153943883</v>
      </c>
      <c r="D453" s="2">
        <v>134.30000000000001</v>
      </c>
      <c r="E453" s="5">
        <f>(C453-'Datenanalyse-1'!$K$34)/'Datenanalyse-1'!$K$36</f>
        <v>130.68736272128254</v>
      </c>
      <c r="F453">
        <f t="shared" si="7"/>
        <v>3.6126372787174716</v>
      </c>
    </row>
    <row r="454" spans="1:6" x14ac:dyDescent="0.25">
      <c r="A454" t="s">
        <v>156</v>
      </c>
      <c r="B454" s="2">
        <v>10</v>
      </c>
      <c r="C454" s="2">
        <v>99.967750134101664</v>
      </c>
      <c r="D454" s="2">
        <v>94.6</v>
      </c>
      <c r="E454" s="5">
        <f>(C454-'Datenanalyse-1'!$K$34)/'Datenanalyse-1'!$K$36</f>
        <v>95.461658406937133</v>
      </c>
      <c r="F454">
        <f t="shared" si="7"/>
        <v>0.86165840693713847</v>
      </c>
    </row>
    <row r="455" spans="1:6" x14ac:dyDescent="0.25">
      <c r="A455" t="s">
        <v>156</v>
      </c>
      <c r="B455" s="2">
        <v>11</v>
      </c>
      <c r="C455" s="2">
        <v>47.386752338881983</v>
      </c>
      <c r="D455" s="2">
        <v>151</v>
      </c>
      <c r="E455" s="5">
        <f>(C455-'Datenanalyse-1'!$K$34)/'Datenanalyse-1'!$K$36</f>
        <v>152.51827097966128</v>
      </c>
      <c r="F455">
        <f t="shared" si="7"/>
        <v>1.5182709796612812</v>
      </c>
    </row>
    <row r="456" spans="1:6" x14ac:dyDescent="0.25">
      <c r="A456" t="s">
        <v>156</v>
      </c>
      <c r="B456" s="2">
        <v>13</v>
      </c>
      <c r="C456" s="2">
        <v>115.3234610878763</v>
      </c>
      <c r="D456" s="2">
        <v>78.3</v>
      </c>
      <c r="E456" s="5">
        <f>(C456-'Datenanalyse-1'!$K$34)/'Datenanalyse-1'!$K$36</f>
        <v>78.79889262831</v>
      </c>
      <c r="F456">
        <f t="shared" si="7"/>
        <v>0.49889262831000281</v>
      </c>
    </row>
    <row r="457" spans="1:6" x14ac:dyDescent="0.25">
      <c r="A457" t="s">
        <v>156</v>
      </c>
      <c r="B457" s="2">
        <v>14</v>
      </c>
      <c r="C457" s="2">
        <v>63.674029586353917</v>
      </c>
      <c r="D457" s="2">
        <v>139.6</v>
      </c>
      <c r="E457" s="5">
        <f>(C457-'Datenanalyse-1'!$K$34)/'Datenanalyse-1'!$K$36</f>
        <v>134.84464539741649</v>
      </c>
      <c r="F457">
        <f t="shared" si="7"/>
        <v>4.7553546025835089</v>
      </c>
    </row>
    <row r="458" spans="1:6" x14ac:dyDescent="0.25">
      <c r="A458" t="s">
        <v>156</v>
      </c>
      <c r="B458" s="2">
        <v>15</v>
      </c>
      <c r="C458" s="2">
        <v>59.914365785077173</v>
      </c>
      <c r="D458" s="2">
        <v>134.30000000000001</v>
      </c>
      <c r="E458" s="5">
        <f>(C458-'Datenanalyse-1'!$K$34)/'Datenanalyse-1'!$K$36</f>
        <v>138.92432607880221</v>
      </c>
      <c r="F458">
        <f t="shared" si="7"/>
        <v>4.6243260788021985</v>
      </c>
    </row>
    <row r="459" spans="1:6" x14ac:dyDescent="0.25">
      <c r="A459" t="s">
        <v>156</v>
      </c>
      <c r="B459" s="2">
        <v>16</v>
      </c>
      <c r="C459" s="2">
        <v>73.422326510486613</v>
      </c>
      <c r="D459" s="2">
        <v>125</v>
      </c>
      <c r="E459" s="5">
        <f>(C459-'Datenanalyse-1'!$K$34)/'Datenanalyse-1'!$K$36</f>
        <v>124.26658822531232</v>
      </c>
      <c r="F459">
        <f t="shared" si="7"/>
        <v>0.73341177468768137</v>
      </c>
    </row>
    <row r="460" spans="1:6" x14ac:dyDescent="0.25">
      <c r="A460" t="s">
        <v>156</v>
      </c>
      <c r="B460" s="2">
        <v>17</v>
      </c>
      <c r="C460" s="2">
        <v>70.939150602653925</v>
      </c>
      <c r="D460" s="2">
        <v>128.6</v>
      </c>
      <c r="E460" s="5">
        <f>(C460-'Datenanalyse-1'!$K$34)/'Datenanalyse-1'!$K$36</f>
        <v>126.96112829994006</v>
      </c>
      <c r="F460">
        <f t="shared" si="7"/>
        <v>1.6388717000599371</v>
      </c>
    </row>
    <row r="461" spans="1:6" x14ac:dyDescent="0.25">
      <c r="A461" t="s">
        <v>156</v>
      </c>
      <c r="B461" s="2">
        <v>18</v>
      </c>
      <c r="C461" s="2">
        <v>70.406594403094985</v>
      </c>
      <c r="D461" s="2">
        <v>128.6</v>
      </c>
      <c r="E461" s="5">
        <f>(C461-'Datenanalyse-1'!$K$34)/'Datenanalyse-1'!$K$36</f>
        <v>127.53901487542454</v>
      </c>
      <c r="F461">
        <f t="shared" si="7"/>
        <v>1.0609851245754527</v>
      </c>
    </row>
    <row r="462" spans="1:6" x14ac:dyDescent="0.25">
      <c r="A462" t="s">
        <v>156</v>
      </c>
      <c r="B462" s="2">
        <v>19</v>
      </c>
      <c r="C462" s="2">
        <v>70.456034651391619</v>
      </c>
      <c r="D462" s="2">
        <v>128.6</v>
      </c>
      <c r="E462" s="5">
        <f>(C462-'Datenanalyse-1'!$K$34)/'Datenanalyse-1'!$K$36</f>
        <v>127.48536634818383</v>
      </c>
      <c r="F462">
        <f t="shared" si="7"/>
        <v>1.1146336518161633</v>
      </c>
    </row>
    <row r="463" spans="1:6" x14ac:dyDescent="0.25">
      <c r="A463" t="s">
        <v>156</v>
      </c>
      <c r="B463" s="2">
        <v>20</v>
      </c>
      <c r="C463" s="2">
        <v>70.737197886715791</v>
      </c>
      <c r="D463" s="2">
        <v>125</v>
      </c>
      <c r="E463" s="5">
        <f>(C463-'Datenanalyse-1'!$K$34)/'Datenanalyse-1'!$K$36</f>
        <v>127.18027092473709</v>
      </c>
      <c r="F463">
        <f t="shared" si="7"/>
        <v>2.1802709247370871</v>
      </c>
    </row>
    <row r="464" spans="1:6" x14ac:dyDescent="0.25">
      <c r="A464" t="s">
        <v>156</v>
      </c>
      <c r="B464" s="2">
        <v>21</v>
      </c>
      <c r="C464" s="2">
        <v>70.01735491902808</v>
      </c>
      <c r="D464" s="2">
        <v>127.4</v>
      </c>
      <c r="E464" s="5">
        <f>(C464-'Datenanalyse-1'!$K$34)/'Datenanalyse-1'!$K$36</f>
        <v>127.96138583397702</v>
      </c>
      <c r="F464">
        <f t="shared" si="7"/>
        <v>0.56138583397701325</v>
      </c>
    </row>
    <row r="465" spans="1:6" x14ac:dyDescent="0.25">
      <c r="A465" t="s">
        <v>156</v>
      </c>
      <c r="B465" s="2">
        <v>22</v>
      </c>
      <c r="C465" s="2">
        <v>70.535247849875816</v>
      </c>
      <c r="D465" s="2">
        <v>128.30000000000001</v>
      </c>
      <c r="E465" s="5">
        <f>(C465-'Datenanalyse-1'!$K$34)/'Datenanalyse-1'!$K$36</f>
        <v>127.3994106423952</v>
      </c>
      <c r="F465">
        <f t="shared" si="7"/>
        <v>0.90058935760481518</v>
      </c>
    </row>
    <row r="466" spans="1:6" x14ac:dyDescent="0.25">
      <c r="A466" t="s">
        <v>156</v>
      </c>
      <c r="B466" s="2">
        <v>23</v>
      </c>
      <c r="C466" s="2">
        <v>70.268314462603726</v>
      </c>
      <c r="D466" s="2">
        <v>128.9</v>
      </c>
      <c r="E466" s="5">
        <f>(C466-'Datenanalyse-1'!$K$34)/'Datenanalyse-1'!$K$36</f>
        <v>127.68906499470749</v>
      </c>
      <c r="F466">
        <f t="shared" si="7"/>
        <v>1.2109350052925123</v>
      </c>
    </row>
    <row r="467" spans="1:6" x14ac:dyDescent="0.25">
      <c r="A467" t="s">
        <v>156</v>
      </c>
      <c r="B467" s="2">
        <v>24</v>
      </c>
      <c r="C467" s="2">
        <v>69.983851038597848</v>
      </c>
      <c r="D467" s="2">
        <v>128.30000000000001</v>
      </c>
      <c r="E467" s="5">
        <f>(C467-'Datenanalyse-1'!$K$34)/'Datenanalyse-1'!$K$36</f>
        <v>127.9977415138908</v>
      </c>
      <c r="F467">
        <f t="shared" si="7"/>
        <v>0.30225848610920991</v>
      </c>
    </row>
    <row r="468" spans="1:6" x14ac:dyDescent="0.25">
      <c r="A468" t="s">
        <v>156</v>
      </c>
      <c r="B468" s="2">
        <v>25</v>
      </c>
      <c r="C468" s="2">
        <v>69.766991285325915</v>
      </c>
      <c r="D468" s="2">
        <v>127.4</v>
      </c>
      <c r="E468" s="5">
        <f>(C468-'Datenanalyse-1'!$K$34)/'Datenanalyse-1'!$K$36</f>
        <v>128.23306004042851</v>
      </c>
      <c r="F468">
        <f t="shared" si="7"/>
        <v>0.83306004042850645</v>
      </c>
    </row>
    <row r="469" spans="1:6" x14ac:dyDescent="0.25">
      <c r="A469" t="s">
        <v>159</v>
      </c>
      <c r="B469" s="2">
        <v>1</v>
      </c>
      <c r="C469" s="2">
        <v>46.230497678490082</v>
      </c>
      <c r="D469" s="2">
        <v>152.19999999999999</v>
      </c>
      <c r="E469" s="5">
        <f>(C469-'Datenanalyse-1'!$K$34)/'Datenanalyse-1'!$K$36</f>
        <v>153.77294428293939</v>
      </c>
      <c r="F469">
        <f t="shared" si="7"/>
        <v>1.5729442829394031</v>
      </c>
    </row>
    <row r="470" spans="1:6" x14ac:dyDescent="0.25">
      <c r="A470" t="s">
        <v>159</v>
      </c>
      <c r="B470" s="2">
        <v>2</v>
      </c>
      <c r="C470" s="2">
        <v>151.65853570187679</v>
      </c>
      <c r="D470" s="2">
        <v>37.9</v>
      </c>
      <c r="E470" s="5">
        <f>(C470-'Datenanalyse-1'!$K$34)/'Datenanalyse-1'!$K$36</f>
        <v>39.371031576184279</v>
      </c>
      <c r="F470">
        <f t="shared" si="7"/>
        <v>1.4710315761842807</v>
      </c>
    </row>
    <row r="471" spans="1:6" x14ac:dyDescent="0.25">
      <c r="A471" t="s">
        <v>159</v>
      </c>
      <c r="B471" s="2">
        <v>3</v>
      </c>
      <c r="C471" s="2">
        <v>114.708979823189</v>
      </c>
      <c r="D471" s="2">
        <v>81.2</v>
      </c>
      <c r="E471" s="5">
        <f>(C471-'Datenanalyse-1'!$K$34)/'Datenanalyse-1'!$K$36</f>
        <v>79.465677606202675</v>
      </c>
      <c r="F471">
        <f t="shared" si="7"/>
        <v>1.7343223937973278</v>
      </c>
    </row>
    <row r="472" spans="1:6" x14ac:dyDescent="0.25">
      <c r="A472" t="s">
        <v>159</v>
      </c>
      <c r="B472" s="2">
        <v>4</v>
      </c>
      <c r="C472" s="2">
        <v>41.734447755857111</v>
      </c>
      <c r="D472" s="2">
        <v>160.30000000000001</v>
      </c>
      <c r="E472" s="5">
        <f>(C472-'Datenanalyse-1'!$K$34)/'Datenanalyse-1'!$K$36</f>
        <v>158.65169115538117</v>
      </c>
      <c r="F472">
        <f t="shared" si="7"/>
        <v>1.648308844618839</v>
      </c>
    </row>
    <row r="473" spans="1:6" x14ac:dyDescent="0.25">
      <c r="A473" t="s">
        <v>159</v>
      </c>
      <c r="B473" s="2">
        <v>5</v>
      </c>
      <c r="C473" s="2">
        <v>130.43298307551771</v>
      </c>
      <c r="D473" s="2">
        <v>62.5</v>
      </c>
      <c r="E473" s="5">
        <f>(C473-'Datenanalyse-1'!$K$34)/'Datenanalyse-1'!$K$36</f>
        <v>62.403271047194067</v>
      </c>
      <c r="F473">
        <f t="shared" si="7"/>
        <v>9.6728952805932522E-2</v>
      </c>
    </row>
    <row r="474" spans="1:6" x14ac:dyDescent="0.25">
      <c r="A474" t="s">
        <v>159</v>
      </c>
      <c r="B474" s="2">
        <v>6</v>
      </c>
      <c r="C474" s="2">
        <v>177.26836997279599</v>
      </c>
      <c r="D474" s="2">
        <v>14.1</v>
      </c>
      <c r="E474" s="5">
        <f>(C474-'Datenanalyse-1'!$K$34)/'Datenanalyse-1'!$K$36</f>
        <v>11.581327057105067</v>
      </c>
      <c r="F474">
        <f t="shared" si="7"/>
        <v>2.5186729428949324</v>
      </c>
    </row>
    <row r="475" spans="1:6" x14ac:dyDescent="0.25">
      <c r="A475" t="s">
        <v>159</v>
      </c>
      <c r="B475" s="2">
        <v>7</v>
      </c>
      <c r="C475" s="2">
        <v>33.716274919721421</v>
      </c>
      <c r="D475" s="2">
        <v>175.2</v>
      </c>
      <c r="E475" s="5">
        <f>(C475-'Datenanalyse-1'!$K$34)/'Datenanalyse-1'!$K$36</f>
        <v>167.35235870136916</v>
      </c>
      <c r="F475">
        <f t="shared" si="7"/>
        <v>7.8476412986308333</v>
      </c>
    </row>
    <row r="476" spans="1:6" x14ac:dyDescent="0.25">
      <c r="A476" t="s">
        <v>163</v>
      </c>
      <c r="B476" s="2">
        <v>1</v>
      </c>
      <c r="C476" s="2">
        <v>92.777241711785038</v>
      </c>
      <c r="D476" s="2">
        <v>99.7</v>
      </c>
      <c r="E476" s="5">
        <f>(C476-'Datenanalyse-1'!$K$34)/'Datenanalyse-1'!$K$36</f>
        <v>103.26421199960267</v>
      </c>
      <c r="F476">
        <f t="shared" si="7"/>
        <v>3.5642119996026622</v>
      </c>
    </row>
    <row r="477" spans="1:6" x14ac:dyDescent="0.25">
      <c r="A477" t="s">
        <v>163</v>
      </c>
      <c r="B477" s="2">
        <v>2</v>
      </c>
      <c r="C477" s="2">
        <v>123.4254236951556</v>
      </c>
      <c r="D477" s="2">
        <v>73.099999999999994</v>
      </c>
      <c r="E477" s="5">
        <f>(C477-'Datenanalyse-1'!$K$34)/'Datenanalyse-1'!$K$36</f>
        <v>70.007303252950905</v>
      </c>
      <c r="F477">
        <f t="shared" si="7"/>
        <v>3.0926967470490894</v>
      </c>
    </row>
    <row r="478" spans="1:6" x14ac:dyDescent="0.25">
      <c r="A478" t="s">
        <v>163</v>
      </c>
      <c r="B478" s="2">
        <v>3</v>
      </c>
      <c r="C478" s="2">
        <v>120.7877767147998</v>
      </c>
      <c r="D478" s="2">
        <v>76.7</v>
      </c>
      <c r="E478" s="5">
        <f>(C478-'Datenanalyse-1'!$K$34)/'Datenanalyse-1'!$K$36</f>
        <v>72.869462743493287</v>
      </c>
      <c r="F478">
        <f t="shared" si="7"/>
        <v>3.8305372565067159</v>
      </c>
    </row>
    <row r="479" spans="1:6" x14ac:dyDescent="0.25">
      <c r="A479" t="s">
        <v>163</v>
      </c>
      <c r="B479" s="2">
        <v>4</v>
      </c>
      <c r="C479" s="2">
        <v>118.6248214673623</v>
      </c>
      <c r="D479" s="2">
        <v>69.599999999999994</v>
      </c>
      <c r="E479" s="5">
        <f>(C479-'Datenanalyse-1'!$K$34)/'Datenanalyse-1'!$K$36</f>
        <v>75.216525460823519</v>
      </c>
      <c r="F479">
        <f t="shared" si="7"/>
        <v>5.6165254608235244</v>
      </c>
    </row>
    <row r="480" spans="1:6" x14ac:dyDescent="0.25">
      <c r="A480" t="s">
        <v>163</v>
      </c>
      <c r="B480" s="2">
        <v>5</v>
      </c>
      <c r="C480" s="2">
        <v>124.3263077876322</v>
      </c>
      <c r="D480" s="2">
        <v>77.2</v>
      </c>
      <c r="E480" s="5">
        <f>(C480-'Datenanalyse-1'!$K$34)/'Datenanalyse-1'!$K$36</f>
        <v>69.029737272983127</v>
      </c>
      <c r="F480">
        <f t="shared" si="7"/>
        <v>8.1702627270168762</v>
      </c>
    </row>
    <row r="481" spans="1:6" x14ac:dyDescent="0.25">
      <c r="A481" t="s">
        <v>163</v>
      </c>
      <c r="B481" s="2">
        <v>7</v>
      </c>
      <c r="C481" s="2">
        <v>123.36116894468169</v>
      </c>
      <c r="D481" s="2">
        <v>60.7</v>
      </c>
      <c r="E481" s="5">
        <f>(C481-'Datenanalyse-1'!$K$34)/'Datenanalyse-1'!$K$36</f>
        <v>70.077027270323583</v>
      </c>
      <c r="F481">
        <f t="shared" si="7"/>
        <v>9.3770272703235804</v>
      </c>
    </row>
    <row r="482" spans="1:6" x14ac:dyDescent="0.25">
      <c r="A482" t="s">
        <v>163</v>
      </c>
      <c r="B482" s="2">
        <v>12</v>
      </c>
      <c r="C482" s="2">
        <v>50.604435933876999</v>
      </c>
      <c r="D482" s="2">
        <v>146.5</v>
      </c>
      <c r="E482" s="5">
        <f>(C482-'Datenanalyse-1'!$K$34)/'Datenanalyse-1'!$K$36</f>
        <v>149.02670303764074</v>
      </c>
      <c r="F482">
        <f t="shared" si="7"/>
        <v>2.5267030376407433</v>
      </c>
    </row>
    <row r="483" spans="1:6" x14ac:dyDescent="0.25">
      <c r="A483" t="s">
        <v>163</v>
      </c>
      <c r="B483" s="2">
        <v>13</v>
      </c>
      <c r="C483" s="2">
        <v>47.918125813649311</v>
      </c>
      <c r="D483" s="2">
        <v>152.1</v>
      </c>
      <c r="E483" s="5">
        <f>(C483-'Datenanalyse-1'!$K$34)/'Datenanalyse-1'!$K$36</f>
        <v>151.9416678007087</v>
      </c>
      <c r="F483">
        <f t="shared" si="7"/>
        <v>0.15833219929129427</v>
      </c>
    </row>
    <row r="484" spans="1:6" x14ac:dyDescent="0.25">
      <c r="A484" t="s">
        <v>163</v>
      </c>
      <c r="B484" s="2">
        <v>14</v>
      </c>
      <c r="C484" s="2">
        <v>83.97602161173981</v>
      </c>
      <c r="D484" s="2">
        <v>102.7</v>
      </c>
      <c r="E484" s="5">
        <f>(C484-'Datenanalyse-1'!$K$34)/'Datenanalyse-1'!$K$36</f>
        <v>112.81457860487859</v>
      </c>
      <c r="F484">
        <f t="shared" si="7"/>
        <v>10.114578604878588</v>
      </c>
    </row>
    <row r="485" spans="1:6" x14ac:dyDescent="0.25">
      <c r="A485" t="s">
        <v>163</v>
      </c>
      <c r="B485" s="2">
        <v>15</v>
      </c>
      <c r="C485" s="2">
        <v>88.544125431743666</v>
      </c>
      <c r="D485" s="2">
        <v>105.7</v>
      </c>
      <c r="E485" s="5">
        <f>(C485-'Datenanalyse-1'!$K$34)/'Datenanalyse-1'!$K$36</f>
        <v>107.85764471661302</v>
      </c>
      <c r="F485">
        <f t="shared" si="7"/>
        <v>2.1576447166130208</v>
      </c>
    </row>
    <row r="486" spans="1:6" x14ac:dyDescent="0.25">
      <c r="A486" t="s">
        <v>163</v>
      </c>
      <c r="B486" s="2">
        <v>16</v>
      </c>
      <c r="C486" s="2">
        <v>76.980655123485633</v>
      </c>
      <c r="D486" s="2">
        <v>115.4</v>
      </c>
      <c r="E486" s="5">
        <f>(C486-'Datenanalyse-1'!$K$34)/'Datenanalyse-1'!$K$36</f>
        <v>120.40538007804544</v>
      </c>
      <c r="F486">
        <f t="shared" si="7"/>
        <v>5.0053800780454338</v>
      </c>
    </row>
    <row r="487" spans="1:6" x14ac:dyDescent="0.25">
      <c r="A487" t="s">
        <v>163</v>
      </c>
      <c r="B487" s="2">
        <v>17</v>
      </c>
      <c r="C487" s="2">
        <v>49.977356812417177</v>
      </c>
      <c r="D487" s="2">
        <v>150.1</v>
      </c>
      <c r="E487" s="5">
        <f>(C487-'Datenanalyse-1'!$K$34)/'Datenanalyse-1'!$K$36</f>
        <v>149.70715818276599</v>
      </c>
      <c r="F487">
        <f t="shared" si="7"/>
        <v>0.39284181723400025</v>
      </c>
    </row>
    <row r="488" spans="1:6" x14ac:dyDescent="0.25">
      <c r="A488" t="s">
        <v>163</v>
      </c>
      <c r="B488" s="2">
        <v>19</v>
      </c>
      <c r="C488" s="2">
        <v>28.50833057206971</v>
      </c>
      <c r="D488" s="2">
        <v>173</v>
      </c>
      <c r="E488" s="5">
        <f>(C488-'Datenanalyse-1'!$K$34)/'Datenanalyse-1'!$K$36</f>
        <v>173.00359537248625</v>
      </c>
      <c r="F488">
        <f t="shared" si="7"/>
        <v>3.5953724862451963E-3</v>
      </c>
    </row>
    <row r="489" spans="1:6" x14ac:dyDescent="0.25">
      <c r="A489" t="s">
        <v>163</v>
      </c>
      <c r="B489" s="2">
        <v>20</v>
      </c>
      <c r="C489" s="2">
        <v>83.25267609275177</v>
      </c>
      <c r="D489" s="2">
        <v>109.2</v>
      </c>
      <c r="E489" s="5">
        <f>(C489-'Datenanalyse-1'!$K$34)/'Datenanalyse-1'!$K$36</f>
        <v>113.59949419727286</v>
      </c>
      <c r="F489">
        <f t="shared" si="7"/>
        <v>4.3994941972728583</v>
      </c>
    </row>
    <row r="490" spans="1:6" x14ac:dyDescent="0.25">
      <c r="A490" t="s">
        <v>163</v>
      </c>
      <c r="B490" s="2">
        <v>21</v>
      </c>
      <c r="C490" s="2">
        <v>44.906096080870462</v>
      </c>
      <c r="D490" s="2">
        <v>154.1</v>
      </c>
      <c r="E490" s="5">
        <f>(C490-'Datenanalyse-1'!$K$34)/'Datenanalyse-1'!$K$36</f>
        <v>155.21007693569686</v>
      </c>
      <c r="F490">
        <f t="shared" si="7"/>
        <v>1.1100769356968669</v>
      </c>
    </row>
    <row r="491" spans="1:6" x14ac:dyDescent="0.25">
      <c r="A491" t="s">
        <v>163</v>
      </c>
      <c r="B491" s="2">
        <v>22</v>
      </c>
      <c r="C491" s="2">
        <v>101.4997604010214</v>
      </c>
      <c r="D491" s="2">
        <v>96.7</v>
      </c>
      <c r="E491" s="5">
        <f>(C491-'Datenanalyse-1'!$K$34)/'Datenanalyse-1'!$K$36</f>
        <v>93.799245749849405</v>
      </c>
      <c r="F491">
        <f t="shared" si="7"/>
        <v>2.9007542501505981</v>
      </c>
    </row>
    <row r="492" spans="1:6" x14ac:dyDescent="0.25">
      <c r="A492" t="s">
        <v>163</v>
      </c>
      <c r="B492" s="2">
        <v>23</v>
      </c>
      <c r="C492" s="2">
        <v>41.623697577544192</v>
      </c>
      <c r="D492" s="2">
        <v>158.19999999999999</v>
      </c>
      <c r="E492" s="5">
        <f>(C492-'Datenanalyse-1'!$K$34)/'Datenanalyse-1'!$K$36</f>
        <v>158.77186822088629</v>
      </c>
      <c r="F492">
        <f t="shared" si="7"/>
        <v>0.57186822088630151</v>
      </c>
    </row>
    <row r="493" spans="1:6" x14ac:dyDescent="0.25">
      <c r="A493" t="s">
        <v>163</v>
      </c>
      <c r="B493" s="2">
        <v>24</v>
      </c>
      <c r="C493" s="2">
        <v>57.319913417293627</v>
      </c>
      <c r="D493" s="2">
        <v>139.1</v>
      </c>
      <c r="E493" s="5">
        <f>(C493-'Datenanalyse-1'!$K$34)/'Datenanalyse-1'!$K$36</f>
        <v>141.73961429686776</v>
      </c>
      <c r="F493">
        <f t="shared" si="7"/>
        <v>2.6396142968677623</v>
      </c>
    </row>
    <row r="494" spans="1:6" x14ac:dyDescent="0.25">
      <c r="A494" t="s">
        <v>163</v>
      </c>
      <c r="B494" s="2">
        <v>25</v>
      </c>
      <c r="C494" s="2">
        <v>41.407030094370128</v>
      </c>
      <c r="D494" s="2">
        <v>152.6</v>
      </c>
      <c r="E494" s="5">
        <f>(C494-'Datenanalyse-1'!$K$34)/'Datenanalyse-1'!$K$36</f>
        <v>159.00697811158702</v>
      </c>
      <c r="F494">
        <f t="shared" si="7"/>
        <v>6.4069781115870228</v>
      </c>
    </row>
    <row r="495" spans="1:6" x14ac:dyDescent="0.25">
      <c r="A495" t="s">
        <v>163</v>
      </c>
      <c r="B495" s="2">
        <v>32</v>
      </c>
      <c r="C495" s="2">
        <v>132.06744237240031</v>
      </c>
      <c r="D495" s="2">
        <v>61.8</v>
      </c>
      <c r="E495" s="5">
        <f>(C495-'Datenanalyse-1'!$K$34)/'Datenanalyse-1'!$K$36</f>
        <v>60.629689054107665</v>
      </c>
      <c r="F495">
        <f t="shared" si="7"/>
        <v>1.1703109458923322</v>
      </c>
    </row>
    <row r="496" spans="1:6" x14ac:dyDescent="0.25">
      <c r="A496" t="s">
        <v>163</v>
      </c>
      <c r="B496" s="2">
        <v>33</v>
      </c>
      <c r="C496" s="2">
        <v>138.50801694390961</v>
      </c>
      <c r="D496" s="2">
        <v>56.5</v>
      </c>
      <c r="E496" s="5">
        <f>(C496-'Datenanalyse-1'!$K$34)/'Datenanalyse-1'!$K$36</f>
        <v>53.640902544130981</v>
      </c>
      <c r="F496">
        <f t="shared" si="7"/>
        <v>2.8590974558690192</v>
      </c>
    </row>
    <row r="497" spans="1:6" x14ac:dyDescent="0.25">
      <c r="A497" t="s">
        <v>163</v>
      </c>
      <c r="B497" s="2">
        <v>34</v>
      </c>
      <c r="C497" s="2">
        <v>133.13711015018509</v>
      </c>
      <c r="D497" s="2">
        <v>61.1</v>
      </c>
      <c r="E497" s="5">
        <f>(C497-'Datenanalyse-1'!$K$34)/'Datenanalyse-1'!$K$36</f>
        <v>59.468972777549254</v>
      </c>
      <c r="F497">
        <f t="shared" si="7"/>
        <v>1.6310272224507472</v>
      </c>
    </row>
    <row r="498" spans="1:6" x14ac:dyDescent="0.25">
      <c r="A498" t="s">
        <v>163</v>
      </c>
      <c r="B498" s="2">
        <v>35</v>
      </c>
      <c r="C498" s="2">
        <v>138.3887121476244</v>
      </c>
      <c r="D498" s="2">
        <v>55.9</v>
      </c>
      <c r="E498" s="5">
        <f>(C498-'Datenanalyse-1'!$K$34)/'Datenanalyse-1'!$K$36</f>
        <v>53.770362383714541</v>
      </c>
      <c r="F498">
        <f t="shared" si="7"/>
        <v>2.1296376162854571</v>
      </c>
    </row>
    <row r="499" spans="1:6" x14ac:dyDescent="0.25">
      <c r="A499" s="1" t="s">
        <v>166</v>
      </c>
      <c r="B499" s="4">
        <v>1</v>
      </c>
      <c r="C499" s="4">
        <v>47.952222998509349</v>
      </c>
      <c r="D499" s="4">
        <v>148.30000000000001</v>
      </c>
      <c r="E499" s="5">
        <f>(C499-'Datenanalyse-1'!$K$34)/'Datenanalyse-1'!$K$36</f>
        <v>151.90466831519197</v>
      </c>
      <c r="F499">
        <f t="shared" si="7"/>
        <v>3.6046683151919581</v>
      </c>
    </row>
    <row r="500" spans="1:6" x14ac:dyDescent="0.25">
      <c r="A500" s="1" t="s">
        <v>166</v>
      </c>
      <c r="B500" s="4">
        <v>2</v>
      </c>
      <c r="C500" s="4">
        <v>87.791626890289265</v>
      </c>
      <c r="D500" s="4">
        <v>111</v>
      </c>
      <c r="E500" s="5">
        <f>(C500-'Datenanalyse-1'!$K$34)/'Datenanalyse-1'!$K$36</f>
        <v>108.67419479252671</v>
      </c>
      <c r="F500">
        <f t="shared" si="7"/>
        <v>2.3258052074732944</v>
      </c>
    </row>
    <row r="501" spans="1:6" x14ac:dyDescent="0.25">
      <c r="A501" s="1" t="s">
        <v>166</v>
      </c>
      <c r="B501" s="4">
        <v>3</v>
      </c>
      <c r="C501" s="4">
        <v>75.353666775563056</v>
      </c>
      <c r="D501" s="4">
        <v>121.01</v>
      </c>
      <c r="E501" s="5">
        <f>(C501-'Datenanalyse-1'!$K$34)/'Datenanalyse-1'!$K$36</f>
        <v>122.17085520632827</v>
      </c>
      <c r="F501">
        <f t="shared" si="7"/>
        <v>1.1608552063282644</v>
      </c>
    </row>
    <row r="502" spans="1:6" x14ac:dyDescent="0.25">
      <c r="A502" s="1" t="s">
        <v>166</v>
      </c>
      <c r="B502" s="4">
        <v>4</v>
      </c>
      <c r="C502" s="4">
        <v>62.23811688967141</v>
      </c>
      <c r="D502" s="4">
        <v>134.86000000000001</v>
      </c>
      <c r="E502" s="5">
        <f>(C502-'Datenanalyse-1'!$K$34)/'Datenanalyse-1'!$K$36</f>
        <v>136.40278080484913</v>
      </c>
      <c r="F502">
        <f t="shared" si="7"/>
        <v>1.5427808048491158</v>
      </c>
    </row>
    <row r="503" spans="1:6" x14ac:dyDescent="0.25">
      <c r="A503" s="1" t="s">
        <v>166</v>
      </c>
      <c r="B503" s="4">
        <v>5</v>
      </c>
      <c r="C503" s="4">
        <v>69.551064058801629</v>
      </c>
      <c r="D503" s="4">
        <v>113.44</v>
      </c>
      <c r="E503" s="5">
        <f>(C503-'Datenanalyse-1'!$K$34)/'Datenanalyse-1'!$K$36</f>
        <v>128.46736666495624</v>
      </c>
      <c r="F503">
        <f t="shared" si="7"/>
        <v>15.027366664956247</v>
      </c>
    </row>
    <row r="504" spans="1:6" x14ac:dyDescent="0.25">
      <c r="A504" s="1" t="s">
        <v>166</v>
      </c>
      <c r="B504" s="4">
        <v>6</v>
      </c>
      <c r="C504" s="4">
        <v>50.878220096529851</v>
      </c>
      <c r="D504" s="4">
        <v>147.55000000000001</v>
      </c>
      <c r="E504" s="5">
        <f>(C504-'Datenanalyse-1'!$K$34)/'Datenanalyse-1'!$K$36</f>
        <v>148.72961478233856</v>
      </c>
      <c r="F504">
        <f t="shared" si="7"/>
        <v>1.1796147823385468</v>
      </c>
    </row>
    <row r="505" spans="1:6" x14ac:dyDescent="0.25">
      <c r="A505" s="1" t="s">
        <v>166</v>
      </c>
      <c r="B505" s="4">
        <v>8</v>
      </c>
      <c r="C505" s="4">
        <v>133.88135188616241</v>
      </c>
      <c r="D505" s="4">
        <v>55.44</v>
      </c>
      <c r="E505" s="5">
        <f>(C505-'Datenanalyse-1'!$K$34)/'Datenanalyse-1'!$K$36</f>
        <v>58.661382313870952</v>
      </c>
      <c r="F505">
        <f t="shared" si="7"/>
        <v>3.2213823138709543</v>
      </c>
    </row>
    <row r="506" spans="1:6" x14ac:dyDescent="0.25">
      <c r="A506" s="1" t="s">
        <v>166</v>
      </c>
      <c r="B506" s="4">
        <v>13</v>
      </c>
      <c r="C506" s="4">
        <v>62.857745370571003</v>
      </c>
      <c r="D506" s="4">
        <v>132.63999999999999</v>
      </c>
      <c r="E506" s="5">
        <f>(C506-'Datenanalyse-1'!$K$34)/'Datenanalyse-1'!$K$36</f>
        <v>135.73041048750747</v>
      </c>
      <c r="F506">
        <f t="shared" si="7"/>
        <v>3.0904104875074836</v>
      </c>
    </row>
    <row r="507" spans="1:6" x14ac:dyDescent="0.25">
      <c r="A507" s="1" t="s">
        <v>166</v>
      </c>
      <c r="B507" s="4">
        <v>14</v>
      </c>
      <c r="C507" s="4">
        <v>61.98674822122107</v>
      </c>
      <c r="D507" s="4">
        <v>132.63999999999999</v>
      </c>
      <c r="E507" s="5">
        <f>(C507-'Datenanalyse-1'!$K$34)/'Datenanalyse-1'!$K$36</f>
        <v>136.67554559308215</v>
      </c>
      <c r="F507">
        <f t="shared" si="7"/>
        <v>4.035545593082162</v>
      </c>
    </row>
    <row r="508" spans="1:6" x14ac:dyDescent="0.25">
      <c r="A508" s="1" t="s">
        <v>166</v>
      </c>
      <c r="B508" s="4">
        <v>15</v>
      </c>
      <c r="C508" s="4">
        <v>134.406399374991</v>
      </c>
      <c r="D508" s="4">
        <v>57.87</v>
      </c>
      <c r="E508" s="5">
        <f>(C508-'Datenanalyse-1'!$K$34)/'Datenanalyse-1'!$K$36</f>
        <v>58.091643579184975</v>
      </c>
      <c r="F508">
        <f t="shared" si="7"/>
        <v>0.22164357918497757</v>
      </c>
    </row>
    <row r="509" spans="1:6" x14ac:dyDescent="0.25">
      <c r="A509" s="1" t="s">
        <v>166</v>
      </c>
      <c r="B509" s="4">
        <v>17</v>
      </c>
      <c r="C509" s="4">
        <v>135.9981354328622</v>
      </c>
      <c r="D509" s="4">
        <v>54.26</v>
      </c>
      <c r="E509" s="5">
        <f>(C509-'Datenanalyse-1'!$K$34)/'Datenanalyse-1'!$K$36</f>
        <v>56.364421362412038</v>
      </c>
      <c r="F509">
        <f t="shared" si="7"/>
        <v>2.1044213624120403</v>
      </c>
    </row>
    <row r="510" spans="1:6" x14ac:dyDescent="0.25">
      <c r="A510" s="1" t="s">
        <v>166</v>
      </c>
      <c r="B510" s="4">
        <v>18</v>
      </c>
      <c r="C510" s="4">
        <v>167.97947688004481</v>
      </c>
      <c r="D510" s="4">
        <v>21.72</v>
      </c>
      <c r="E510" s="5">
        <f>(C510-'Datenanalyse-1'!$K$34)/'Datenanalyse-1'!$K$36</f>
        <v>21.660876640523984</v>
      </c>
      <c r="F510">
        <f t="shared" si="7"/>
        <v>5.912335947601477E-2</v>
      </c>
    </row>
    <row r="511" spans="1:6" x14ac:dyDescent="0.25">
      <c r="A511" s="1" t="s">
        <v>166</v>
      </c>
      <c r="B511" s="4">
        <v>19</v>
      </c>
      <c r="C511" s="4">
        <v>159.21484261719951</v>
      </c>
      <c r="D511" s="4">
        <v>30.84</v>
      </c>
      <c r="E511" s="5">
        <f>(C511-'Datenanalyse-1'!$K$34)/'Datenanalyse-1'!$K$36</f>
        <v>31.171543277630899</v>
      </c>
      <c r="F511">
        <f t="shared" si="7"/>
        <v>0.33154327763089952</v>
      </c>
    </row>
    <row r="512" spans="1:6" x14ac:dyDescent="0.25">
      <c r="A512" s="1" t="s">
        <v>166</v>
      </c>
      <c r="B512" s="4">
        <v>20</v>
      </c>
      <c r="C512" s="4">
        <v>132.46990946074271</v>
      </c>
      <c r="D512" s="4">
        <v>60.62</v>
      </c>
      <c r="E512" s="5">
        <f>(C512-'Datenanalyse-1'!$K$34)/'Datenanalyse-1'!$K$36</f>
        <v>60.192964577667382</v>
      </c>
      <c r="F512">
        <f t="shared" si="7"/>
        <v>0.42703542233261516</v>
      </c>
    </row>
    <row r="513" spans="1:6" x14ac:dyDescent="0.25">
      <c r="A513" s="1" t="s">
        <v>166</v>
      </c>
      <c r="B513" s="4">
        <v>21</v>
      </c>
      <c r="C513" s="4">
        <v>152.62544263528409</v>
      </c>
      <c r="D513" s="4">
        <v>38.479999999999997</v>
      </c>
      <c r="E513" s="5">
        <f>(C513-'Datenanalyse-1'!$K$34)/'Datenanalyse-1'!$K$36</f>
        <v>38.321822991209181</v>
      </c>
      <c r="F513">
        <f t="shared" si="7"/>
        <v>0.15817700879081542</v>
      </c>
    </row>
    <row r="514" spans="1:6" x14ac:dyDescent="0.25">
      <c r="A514" s="1" t="s">
        <v>166</v>
      </c>
      <c r="B514" s="4">
        <v>33</v>
      </c>
      <c r="C514" s="4">
        <v>63.641508393385287</v>
      </c>
      <c r="D514" s="4">
        <v>133.32</v>
      </c>
      <c r="E514" s="5">
        <f>(C514-'Datenanalyse-1'!$K$34)/'Datenanalyse-1'!$K$36</f>
        <v>134.87993474500249</v>
      </c>
      <c r="F514">
        <f t="shared" si="7"/>
        <v>1.5599347450024936</v>
      </c>
    </row>
    <row r="515" spans="1:6" x14ac:dyDescent="0.25">
      <c r="A515" s="1" t="s">
        <v>166</v>
      </c>
      <c r="B515" s="4">
        <v>34</v>
      </c>
      <c r="C515" s="4">
        <v>64.901702263089248</v>
      </c>
      <c r="D515" s="4">
        <v>130.38999999999999</v>
      </c>
      <c r="E515" s="5">
        <f>(C515-'Datenanalyse-1'!$K$34)/'Datenanalyse-1'!$K$36</f>
        <v>133.51247508457061</v>
      </c>
      <c r="F515">
        <f t="shared" ref="F515:F578" si="8">ABS(E515-D515)</f>
        <v>3.1224750845706239</v>
      </c>
    </row>
    <row r="516" spans="1:6" x14ac:dyDescent="0.25">
      <c r="A516" s="1" t="s">
        <v>166</v>
      </c>
      <c r="B516" s="4">
        <v>35</v>
      </c>
      <c r="C516" s="4">
        <v>89.410030391552368</v>
      </c>
      <c r="D516" s="4">
        <v>113.65</v>
      </c>
      <c r="E516" s="5">
        <f>(C516-'Datenanalyse-1'!$K$34)/'Datenanalyse-1'!$K$36</f>
        <v>106.91803524002951</v>
      </c>
      <c r="F516">
        <f t="shared" si="8"/>
        <v>6.731964759970495</v>
      </c>
    </row>
    <row r="517" spans="1:6" x14ac:dyDescent="0.25">
      <c r="A517" s="1" t="s">
        <v>166</v>
      </c>
      <c r="B517" s="4">
        <v>36</v>
      </c>
      <c r="C517" s="4">
        <v>43.052612565838253</v>
      </c>
      <c r="D517" s="4">
        <v>158.22999999999999</v>
      </c>
      <c r="E517" s="5">
        <f>(C517-'Datenanalyse-1'!$K$34)/'Datenanalyse-1'!$K$36</f>
        <v>157.22132615616599</v>
      </c>
      <c r="F517">
        <f t="shared" si="8"/>
        <v>1.0086738438340035</v>
      </c>
    </row>
    <row r="518" spans="1:6" x14ac:dyDescent="0.25">
      <c r="A518" s="1" t="s">
        <v>166</v>
      </c>
      <c r="B518" s="4">
        <v>37</v>
      </c>
      <c r="C518" s="4">
        <v>81.003784867331632</v>
      </c>
      <c r="D518" s="4">
        <v>113.65</v>
      </c>
      <c r="E518" s="5">
        <f>(C518-'Datenanalyse-1'!$K$34)/'Datenanalyse-1'!$K$36</f>
        <v>116.03980763268395</v>
      </c>
      <c r="F518">
        <f t="shared" si="8"/>
        <v>2.3898076326839401</v>
      </c>
    </row>
    <row r="519" spans="1:6" x14ac:dyDescent="0.25">
      <c r="A519" s="1" t="s">
        <v>166</v>
      </c>
      <c r="B519" s="4">
        <v>38</v>
      </c>
      <c r="C519" s="4">
        <v>70.393926961129964</v>
      </c>
      <c r="D519" s="4">
        <v>130.38999999999999</v>
      </c>
      <c r="E519" s="5">
        <f>(C519-'Datenanalyse-1'!$K$34)/'Datenanalyse-1'!$K$36</f>
        <v>127.55276055083566</v>
      </c>
      <c r="F519">
        <f t="shared" si="8"/>
        <v>2.8372394491643291</v>
      </c>
    </row>
    <row r="520" spans="1:6" x14ac:dyDescent="0.25">
      <c r="A520" s="1" t="s">
        <v>166</v>
      </c>
      <c r="B520" s="4">
        <v>42</v>
      </c>
      <c r="C520" s="4">
        <v>139.41116961242579</v>
      </c>
      <c r="D520" s="4">
        <v>54.8</v>
      </c>
      <c r="E520" s="5">
        <f>(C520-'Datenanalyse-1'!$K$34)/'Datenanalyse-1'!$K$36</f>
        <v>52.660874890372099</v>
      </c>
      <c r="F520">
        <f t="shared" si="8"/>
        <v>2.1391251096278978</v>
      </c>
    </row>
    <row r="521" spans="1:6" x14ac:dyDescent="0.25">
      <c r="A521" s="1" t="s">
        <v>166</v>
      </c>
      <c r="B521" s="4">
        <v>51</v>
      </c>
      <c r="C521" s="4">
        <v>139.33471618652229</v>
      </c>
      <c r="D521" s="4">
        <v>55.49</v>
      </c>
      <c r="E521" s="5">
        <f>(C521-'Datenanalyse-1'!$K$34)/'Datenanalyse-1'!$K$36</f>
        <v>52.743835915924009</v>
      </c>
      <c r="F521">
        <f t="shared" si="8"/>
        <v>2.7461640840759927</v>
      </c>
    </row>
    <row r="522" spans="1:6" x14ac:dyDescent="0.25">
      <c r="A522" t="s">
        <v>170</v>
      </c>
      <c r="B522" s="2">
        <v>1</v>
      </c>
      <c r="C522" s="2">
        <v>33.995543247038171</v>
      </c>
      <c r="D522" s="2">
        <v>167.31</v>
      </c>
      <c r="E522" s="5">
        <f>(C522-'Datenanalyse-1'!$K$34)/'Datenanalyse-1'!$K$36</f>
        <v>167.04931947762523</v>
      </c>
      <c r="F522">
        <f t="shared" si="8"/>
        <v>0.26068052237476991</v>
      </c>
    </row>
    <row r="523" spans="1:6" x14ac:dyDescent="0.25">
      <c r="A523" t="s">
        <v>170</v>
      </c>
      <c r="B523" s="2">
        <v>2</v>
      </c>
      <c r="C523" s="2">
        <v>58.113328980780189</v>
      </c>
      <c r="D523" s="2">
        <v>140.05000000000001</v>
      </c>
      <c r="E523" s="5">
        <f>(C523-'Datenanalyse-1'!$K$34)/'Datenanalyse-1'!$K$36</f>
        <v>140.87866440406947</v>
      </c>
      <c r="F523">
        <f t="shared" si="8"/>
        <v>0.82866440406945685</v>
      </c>
    </row>
    <row r="524" spans="1:6" x14ac:dyDescent="0.25">
      <c r="A524" t="s">
        <v>170</v>
      </c>
      <c r="B524" s="2">
        <v>3</v>
      </c>
      <c r="C524" s="2">
        <v>74.464572650575732</v>
      </c>
      <c r="D524" s="2">
        <v>122.77</v>
      </c>
      <c r="E524" s="5">
        <f>(C524-'Datenanalyse-1'!$K$34)/'Datenanalyse-1'!$K$36</f>
        <v>123.1356276746571</v>
      </c>
      <c r="F524">
        <f t="shared" si="8"/>
        <v>0.36562767465710522</v>
      </c>
    </row>
    <row r="525" spans="1:6" x14ac:dyDescent="0.25">
      <c r="A525" t="s">
        <v>170</v>
      </c>
      <c r="B525" s="2">
        <v>4</v>
      </c>
      <c r="C525" s="2">
        <v>88.667454428386904</v>
      </c>
      <c r="D525" s="2">
        <v>107.46</v>
      </c>
      <c r="E525" s="5">
        <f>(C525-'Datenanalyse-1'!$K$34)/'Datenanalyse-1'!$K$36</f>
        <v>107.72381814284086</v>
      </c>
      <c r="F525">
        <f t="shared" si="8"/>
        <v>0.26381814284086147</v>
      </c>
    </row>
    <row r="526" spans="1:6" x14ac:dyDescent="0.25">
      <c r="A526" t="s">
        <v>170</v>
      </c>
      <c r="B526" s="2">
        <v>5</v>
      </c>
      <c r="C526" s="2">
        <v>67.46285689768149</v>
      </c>
      <c r="D526" s="2">
        <v>129.03</v>
      </c>
      <c r="E526" s="5">
        <f>(C526-'Datenanalyse-1'!$K$34)/'Datenanalyse-1'!$K$36</f>
        <v>130.73331885223962</v>
      </c>
      <c r="F526">
        <f t="shared" si="8"/>
        <v>1.7033188522396188</v>
      </c>
    </row>
    <row r="527" spans="1:6" x14ac:dyDescent="0.25">
      <c r="A527" t="s">
        <v>170</v>
      </c>
      <c r="B527" s="2">
        <v>6</v>
      </c>
      <c r="C527" s="2">
        <v>67.826691441470373</v>
      </c>
      <c r="D527" s="2">
        <v>127.57</v>
      </c>
      <c r="E527" s="5">
        <f>(C527-'Datenanalyse-1'!$K$34)/'Datenanalyse-1'!$K$36</f>
        <v>130.33851526394744</v>
      </c>
      <c r="F527">
        <f t="shared" si="8"/>
        <v>2.7685152639474495</v>
      </c>
    </row>
    <row r="528" spans="1:6" x14ac:dyDescent="0.25">
      <c r="A528" t="s">
        <v>170</v>
      </c>
      <c r="B528" s="2">
        <v>7</v>
      </c>
      <c r="C528" s="2">
        <v>69.948067833010228</v>
      </c>
      <c r="D528" s="2">
        <v>129.05000000000001</v>
      </c>
      <c r="E528" s="5">
        <f>(C528-'Datenanalyse-1'!$K$34)/'Datenanalyse-1'!$K$36</f>
        <v>128.03657053166211</v>
      </c>
      <c r="F528">
        <f t="shared" si="8"/>
        <v>1.0134294683379039</v>
      </c>
    </row>
    <row r="529" spans="1:6" x14ac:dyDescent="0.25">
      <c r="A529" t="s">
        <v>170</v>
      </c>
      <c r="B529" s="2">
        <v>8</v>
      </c>
      <c r="C529" s="2">
        <v>71.376861941585332</v>
      </c>
      <c r="D529" s="2">
        <v>129.32</v>
      </c>
      <c r="E529" s="5">
        <f>(C529-'Datenanalyse-1'!$K$34)/'Datenanalyse-1'!$K$36</f>
        <v>126.48615963575909</v>
      </c>
      <c r="F529">
        <f t="shared" si="8"/>
        <v>2.8338403642408991</v>
      </c>
    </row>
    <row r="530" spans="1:6" x14ac:dyDescent="0.25">
      <c r="A530" t="s">
        <v>170</v>
      </c>
      <c r="B530" s="2">
        <v>9</v>
      </c>
      <c r="C530" s="2">
        <v>70.723155646644742</v>
      </c>
      <c r="D530" s="2">
        <v>129.05000000000001</v>
      </c>
      <c r="E530" s="5">
        <f>(C530-'Datenanalyse-1'!$K$34)/'Datenanalyse-1'!$K$36</f>
        <v>127.19550841898372</v>
      </c>
      <c r="F530">
        <f t="shared" si="8"/>
        <v>1.8544915810162905</v>
      </c>
    </row>
    <row r="531" spans="1:6" x14ac:dyDescent="0.25">
      <c r="A531" t="s">
        <v>170</v>
      </c>
      <c r="B531" s="2">
        <v>10</v>
      </c>
      <c r="C531" s="2">
        <v>72.490861189525177</v>
      </c>
      <c r="D531" s="2">
        <v>127.57</v>
      </c>
      <c r="E531" s="5">
        <f>(C531-'Datenanalyse-1'!$K$34)/'Datenanalyse-1'!$K$36</f>
        <v>125.27733846154797</v>
      </c>
      <c r="F531">
        <f t="shared" si="8"/>
        <v>2.2926615384520233</v>
      </c>
    </row>
    <row r="532" spans="1:6" x14ac:dyDescent="0.25">
      <c r="A532" t="s">
        <v>170</v>
      </c>
      <c r="B532" s="2">
        <v>11</v>
      </c>
      <c r="C532" s="2">
        <v>142.02771994677161</v>
      </c>
      <c r="D532" s="2">
        <v>50.02</v>
      </c>
      <c r="E532" s="5">
        <f>(C532-'Datenanalyse-1'!$K$34)/'Datenanalyse-1'!$K$36</f>
        <v>49.821607760348684</v>
      </c>
      <c r="F532">
        <f t="shared" si="8"/>
        <v>0.19839223965131936</v>
      </c>
    </row>
    <row r="533" spans="1:6" x14ac:dyDescent="0.25">
      <c r="A533" t="s">
        <v>170</v>
      </c>
      <c r="B533" s="2">
        <v>12</v>
      </c>
      <c r="C533" s="2">
        <v>153.91439285725289</v>
      </c>
      <c r="D533" s="2">
        <v>43.83</v>
      </c>
      <c r="E533" s="5">
        <f>(C533-'Datenanalyse-1'!$K$34)/'Datenanalyse-1'!$K$36</f>
        <v>36.923159281425285</v>
      </c>
      <c r="F533">
        <f t="shared" si="8"/>
        <v>6.9068407185747134</v>
      </c>
    </row>
    <row r="534" spans="1:6" x14ac:dyDescent="0.25">
      <c r="A534" t="s">
        <v>170</v>
      </c>
      <c r="B534" s="2">
        <v>13</v>
      </c>
      <c r="C534" s="2">
        <v>9.6654018711901042</v>
      </c>
      <c r="D534" s="2">
        <v>193.83</v>
      </c>
      <c r="E534" s="5">
        <f>(C534-'Datenanalyse-1'!$K$34)/'Datenanalyse-1'!$K$36</f>
        <v>193.45040558344223</v>
      </c>
      <c r="F534">
        <f t="shared" si="8"/>
        <v>0.37959441655777937</v>
      </c>
    </row>
    <row r="535" spans="1:6" x14ac:dyDescent="0.25">
      <c r="A535" t="s">
        <v>170</v>
      </c>
      <c r="B535" s="2">
        <v>14</v>
      </c>
      <c r="C535" s="2">
        <v>63.349192859079153</v>
      </c>
      <c r="D535" s="2">
        <v>136.85</v>
      </c>
      <c r="E535" s="5">
        <f>(C535-'Datenanalyse-1'!$K$34)/'Datenanalyse-1'!$K$36</f>
        <v>135.19713173420473</v>
      </c>
      <c r="F535">
        <f t="shared" si="8"/>
        <v>1.6528682657952629</v>
      </c>
    </row>
    <row r="536" spans="1:6" x14ac:dyDescent="0.25">
      <c r="A536" t="s">
        <v>170</v>
      </c>
      <c r="B536" s="2">
        <v>15</v>
      </c>
      <c r="C536" s="2">
        <v>69.534004174382616</v>
      </c>
      <c r="D536" s="2">
        <v>128.19</v>
      </c>
      <c r="E536" s="5">
        <f>(C536-'Datenanalyse-1'!$K$34)/'Datenanalyse-1'!$K$36</f>
        <v>128.48587866086058</v>
      </c>
      <c r="F536">
        <f t="shared" si="8"/>
        <v>0.29587866086058057</v>
      </c>
    </row>
    <row r="537" spans="1:6" x14ac:dyDescent="0.25">
      <c r="A537" t="s">
        <v>170</v>
      </c>
      <c r="B537" s="2">
        <v>16</v>
      </c>
      <c r="C537" s="2">
        <v>69.81327808651092</v>
      </c>
      <c r="D537" s="2">
        <v>128.57</v>
      </c>
      <c r="E537" s="5">
        <f>(C537-'Datenanalyse-1'!$K$34)/'Datenanalyse-1'!$K$36</f>
        <v>128.18283337693441</v>
      </c>
      <c r="F537">
        <f t="shared" si="8"/>
        <v>0.38716662306558192</v>
      </c>
    </row>
    <row r="538" spans="1:6" x14ac:dyDescent="0.25">
      <c r="A538" t="s">
        <v>170</v>
      </c>
      <c r="B538" s="2">
        <v>17</v>
      </c>
      <c r="C538" s="2">
        <v>66.001527251664683</v>
      </c>
      <c r="D538" s="2">
        <v>133.4</v>
      </c>
      <c r="E538" s="5">
        <f>(C538-'Datenanalyse-1'!$K$34)/'Datenanalyse-1'!$K$36</f>
        <v>132.31903466118149</v>
      </c>
      <c r="F538">
        <f t="shared" si="8"/>
        <v>1.0809653388185154</v>
      </c>
    </row>
    <row r="539" spans="1:6" x14ac:dyDescent="0.25">
      <c r="A539" t="s">
        <v>170</v>
      </c>
      <c r="B539" s="2">
        <v>18</v>
      </c>
      <c r="C539" s="2">
        <v>70.873771113975423</v>
      </c>
      <c r="D539" s="2">
        <v>128.57</v>
      </c>
      <c r="E539" s="5">
        <f>(C539-'Datenanalyse-1'!$K$34)/'Datenanalyse-1'!$K$36</f>
        <v>127.0320727915273</v>
      </c>
      <c r="F539">
        <f t="shared" si="8"/>
        <v>1.5379272084726949</v>
      </c>
    </row>
    <row r="540" spans="1:6" x14ac:dyDescent="0.25">
      <c r="A540" t="s">
        <v>170</v>
      </c>
      <c r="B540" s="2">
        <v>19</v>
      </c>
      <c r="C540" s="2">
        <v>71.038857041129532</v>
      </c>
      <c r="D540" s="2">
        <v>128.19</v>
      </c>
      <c r="E540" s="5">
        <f>(C540-'Datenanalyse-1'!$K$34)/'Datenanalyse-1'!$K$36</f>
        <v>126.85293500065606</v>
      </c>
      <c r="F540">
        <f t="shared" si="8"/>
        <v>1.3370649993439372</v>
      </c>
    </row>
    <row r="541" spans="1:6" x14ac:dyDescent="0.25">
      <c r="A541" t="s">
        <v>174</v>
      </c>
      <c r="B541" s="2">
        <v>1</v>
      </c>
      <c r="C541" s="2">
        <v>140.22600986227289</v>
      </c>
      <c r="D541" s="2">
        <v>51.1</v>
      </c>
      <c r="E541" s="5">
        <f>(C541-'Datenanalyse-1'!$K$34)/'Datenanalyse-1'!$K$36</f>
        <v>51.776676674407206</v>
      </c>
      <c r="F541">
        <f t="shared" si="8"/>
        <v>0.67667667440720436</v>
      </c>
    </row>
    <row r="542" spans="1:6" x14ac:dyDescent="0.25">
      <c r="A542" t="s">
        <v>174</v>
      </c>
      <c r="B542" s="2">
        <v>2</v>
      </c>
      <c r="C542" s="2">
        <v>152.28589603907901</v>
      </c>
      <c r="D542" s="2">
        <v>39.200000000000003</v>
      </c>
      <c r="E542" s="5">
        <f>(C542-'Datenanalyse-1'!$K$34)/'Datenanalyse-1'!$K$36</f>
        <v>38.690271278659175</v>
      </c>
      <c r="F542">
        <f t="shared" si="8"/>
        <v>0.50972872134082792</v>
      </c>
    </row>
    <row r="543" spans="1:6" x14ac:dyDescent="0.25">
      <c r="A543" t="s">
        <v>174</v>
      </c>
      <c r="B543" s="2">
        <v>3</v>
      </c>
      <c r="C543" s="2">
        <v>39.674588888182718</v>
      </c>
      <c r="D543" s="2">
        <v>166.6</v>
      </c>
      <c r="E543" s="5">
        <f>(C543-'Datenanalyse-1'!$K$34)/'Datenanalyse-1'!$K$36</f>
        <v>160.88688208547936</v>
      </c>
      <c r="F543">
        <f t="shared" si="8"/>
        <v>5.7131179145206374</v>
      </c>
    </row>
    <row r="544" spans="1:6" x14ac:dyDescent="0.25">
      <c r="A544" t="s">
        <v>174</v>
      </c>
      <c r="B544" s="2">
        <v>4</v>
      </c>
      <c r="C544" s="2">
        <v>83.500144590531136</v>
      </c>
      <c r="D544" s="2">
        <v>108.5</v>
      </c>
      <c r="E544" s="5">
        <f>(C544-'Datenanalyse-1'!$K$34)/'Datenanalyse-1'!$K$36</f>
        <v>113.33096155632258</v>
      </c>
      <c r="F544">
        <f t="shared" si="8"/>
        <v>4.8309615563225776</v>
      </c>
    </row>
    <row r="545" spans="1:6" x14ac:dyDescent="0.25">
      <c r="A545" t="s">
        <v>174</v>
      </c>
      <c r="B545" s="2">
        <v>5</v>
      </c>
      <c r="C545" s="2">
        <v>37.235093202998193</v>
      </c>
      <c r="D545" s="2">
        <v>159.30000000000001</v>
      </c>
      <c r="E545" s="5">
        <f>(C545-'Datenanalyse-1'!$K$34)/'Datenanalyse-1'!$K$36</f>
        <v>163.53402394316126</v>
      </c>
      <c r="F545">
        <f t="shared" si="8"/>
        <v>4.2340239431612474</v>
      </c>
    </row>
    <row r="546" spans="1:6" x14ac:dyDescent="0.25">
      <c r="A546" t="s">
        <v>174</v>
      </c>
      <c r="B546" s="2">
        <v>6</v>
      </c>
      <c r="C546" s="2">
        <v>160.36750355035619</v>
      </c>
      <c r="D546" s="2">
        <v>28.3</v>
      </c>
      <c r="E546" s="5">
        <f>(C546-'Datenanalyse-1'!$K$34)/'Datenanalyse-1'!$K$36</f>
        <v>29.920769594199307</v>
      </c>
      <c r="F546">
        <f t="shared" si="8"/>
        <v>1.6207695941993059</v>
      </c>
    </row>
    <row r="547" spans="1:6" x14ac:dyDescent="0.25">
      <c r="A547" t="s">
        <v>174</v>
      </c>
      <c r="B547" s="2">
        <v>7</v>
      </c>
      <c r="C547" s="2">
        <v>163.4714802086682</v>
      </c>
      <c r="D547" s="2">
        <v>28.3</v>
      </c>
      <c r="E547" s="5">
        <f>(C547-'Datenanalyse-1'!$K$34)/'Datenanalyse-1'!$K$36</f>
        <v>26.552587150841639</v>
      </c>
      <c r="F547">
        <f t="shared" si="8"/>
        <v>1.747412849158362</v>
      </c>
    </row>
    <row r="548" spans="1:6" x14ac:dyDescent="0.25">
      <c r="A548" t="s">
        <v>174</v>
      </c>
      <c r="B548" s="2">
        <v>8</v>
      </c>
      <c r="C548" s="2">
        <v>48.278787725114917</v>
      </c>
      <c r="D548" s="2">
        <v>150.9</v>
      </c>
      <c r="E548" s="5">
        <f>(C548-'Datenanalyse-1'!$K$34)/'Datenanalyse-1'!$K$36</f>
        <v>151.55030689439093</v>
      </c>
      <c r="F548">
        <f t="shared" si="8"/>
        <v>0.65030689439092271</v>
      </c>
    </row>
    <row r="549" spans="1:6" x14ac:dyDescent="0.25">
      <c r="A549" t="s">
        <v>174</v>
      </c>
      <c r="B549" s="2">
        <v>9</v>
      </c>
      <c r="C549" s="2">
        <v>128.49382655035399</v>
      </c>
      <c r="D549" s="2">
        <v>64.8</v>
      </c>
      <c r="E549" s="5">
        <f>(C549-'Datenanalyse-1'!$K$34)/'Datenanalyse-1'!$K$36</f>
        <v>64.507485634468324</v>
      </c>
      <c r="F549">
        <f t="shared" si="8"/>
        <v>0.29251436553167309</v>
      </c>
    </row>
    <row r="550" spans="1:6" x14ac:dyDescent="0.25">
      <c r="A550" t="s">
        <v>174</v>
      </c>
      <c r="B550" s="2">
        <v>10</v>
      </c>
      <c r="C550" s="2">
        <v>177.15587053466169</v>
      </c>
      <c r="D550" s="2">
        <v>13.7</v>
      </c>
      <c r="E550" s="5">
        <f>(C550-'Datenanalyse-1'!$K$34)/'Datenanalyse-1'!$K$36</f>
        <v>11.703402276774289</v>
      </c>
      <c r="F550">
        <f t="shared" si="8"/>
        <v>1.9965977232257099</v>
      </c>
    </row>
    <row r="551" spans="1:6" x14ac:dyDescent="0.25">
      <c r="A551" s="1" t="s">
        <v>178</v>
      </c>
      <c r="B551" s="4">
        <v>1</v>
      </c>
      <c r="C551" s="4">
        <v>49.161875159181982</v>
      </c>
      <c r="D551" s="4">
        <v>149.9</v>
      </c>
      <c r="E551" s="5">
        <f>(C551-'Datenanalyse-1'!$K$34)/'Datenanalyse-1'!$K$36</f>
        <v>150.59205239740251</v>
      </c>
      <c r="F551">
        <f t="shared" si="8"/>
        <v>0.6920523974025059</v>
      </c>
    </row>
    <row r="552" spans="1:6" x14ac:dyDescent="0.25">
      <c r="A552" s="1" t="s">
        <v>178</v>
      </c>
      <c r="B552" s="4">
        <v>2</v>
      </c>
      <c r="C552" s="4">
        <v>57.011600473402289</v>
      </c>
      <c r="D552" s="4">
        <v>139.9</v>
      </c>
      <c r="E552" s="5">
        <f>(C552-'Datenanalyse-1'!$K$34)/'Datenanalyse-1'!$K$36</f>
        <v>142.07417037089425</v>
      </c>
      <c r="F552">
        <f t="shared" si="8"/>
        <v>2.1741703708942453</v>
      </c>
    </row>
    <row r="553" spans="1:6" x14ac:dyDescent="0.25">
      <c r="A553" s="1" t="s">
        <v>178</v>
      </c>
      <c r="B553" s="4">
        <v>3</v>
      </c>
      <c r="C553" s="4">
        <v>65.557291664514636</v>
      </c>
      <c r="D553" s="4">
        <v>135.30000000000001</v>
      </c>
      <c r="E553" s="5">
        <f>(C553-'Datenanalyse-1'!$K$34)/'Datenanalyse-1'!$K$36</f>
        <v>132.80108290769348</v>
      </c>
      <c r="F553">
        <f t="shared" si="8"/>
        <v>2.4989170923065274</v>
      </c>
    </row>
    <row r="554" spans="1:6" x14ac:dyDescent="0.25">
      <c r="A554" s="1" t="s">
        <v>178</v>
      </c>
      <c r="B554" s="4">
        <v>4</v>
      </c>
      <c r="C554" s="4">
        <v>74.565758022154952</v>
      </c>
      <c r="D554" s="4">
        <v>123.5</v>
      </c>
      <c r="E554" s="5">
        <f>(C554-'Datenanalyse-1'!$K$34)/'Datenanalyse-1'!$K$36</f>
        <v>123.02582955772696</v>
      </c>
      <c r="F554">
        <f t="shared" si="8"/>
        <v>0.47417044227303506</v>
      </c>
    </row>
    <row r="555" spans="1:6" x14ac:dyDescent="0.25">
      <c r="A555" s="1" t="s">
        <v>178</v>
      </c>
      <c r="B555" s="4">
        <v>5</v>
      </c>
      <c r="C555" s="4">
        <v>49.951665062286082</v>
      </c>
      <c r="D555" s="4">
        <v>148.6</v>
      </c>
      <c r="E555" s="5">
        <f>(C555-'Datenanalyse-1'!$K$34)/'Datenanalyse-1'!$K$36</f>
        <v>149.73503677569903</v>
      </c>
      <c r="F555">
        <f t="shared" si="8"/>
        <v>1.1350367756990352</v>
      </c>
    </row>
    <row r="556" spans="1:6" x14ac:dyDescent="0.25">
      <c r="A556" s="1" t="s">
        <v>178</v>
      </c>
      <c r="B556" s="4">
        <v>10</v>
      </c>
      <c r="C556" s="4">
        <v>127.53978250341299</v>
      </c>
      <c r="D556" s="4">
        <v>65.400000000000006</v>
      </c>
      <c r="E556" s="5">
        <f>(C556-'Datenanalyse-1'!$K$34)/'Datenanalyse-1'!$K$36</f>
        <v>65.54273646359151</v>
      </c>
      <c r="F556">
        <f t="shared" si="8"/>
        <v>0.14273646359150405</v>
      </c>
    </row>
    <row r="557" spans="1:6" x14ac:dyDescent="0.25">
      <c r="A557" s="1" t="s">
        <v>178</v>
      </c>
      <c r="B557" s="4">
        <v>11</v>
      </c>
      <c r="C557" s="4">
        <v>155.34349602928199</v>
      </c>
      <c r="D557" s="4">
        <v>33</v>
      </c>
      <c r="E557" s="5">
        <f>(C557-'Datenanalyse-1'!$K$34)/'Datenanalyse-1'!$K$36</f>
        <v>35.372413015055869</v>
      </c>
      <c r="F557">
        <f t="shared" si="8"/>
        <v>2.3724130150558693</v>
      </c>
    </row>
    <row r="558" spans="1:6" x14ac:dyDescent="0.25">
      <c r="A558" s="1" t="s">
        <v>178</v>
      </c>
      <c r="B558" s="4">
        <v>12</v>
      </c>
      <c r="C558" s="4">
        <v>162.8359321019378</v>
      </c>
      <c r="D558" s="4">
        <v>28.9</v>
      </c>
      <c r="E558" s="5">
        <f>(C558-'Datenanalyse-1'!$K$34)/'Datenanalyse-1'!$K$36</f>
        <v>27.242232148417955</v>
      </c>
      <c r="F558">
        <f t="shared" si="8"/>
        <v>1.6577678515820438</v>
      </c>
    </row>
    <row r="559" spans="1:6" x14ac:dyDescent="0.25">
      <c r="A559" s="1" t="s">
        <v>178</v>
      </c>
      <c r="B559" s="4">
        <v>13</v>
      </c>
      <c r="C559" s="4">
        <v>124.851071179378</v>
      </c>
      <c r="D559" s="4">
        <v>65.099999999999994</v>
      </c>
      <c r="E559" s="5">
        <f>(C559-'Datenanalyse-1'!$K$34)/'Datenanalyse-1'!$K$36</f>
        <v>68.460306817292718</v>
      </c>
      <c r="F559">
        <f t="shared" si="8"/>
        <v>3.3603068172927237</v>
      </c>
    </row>
    <row r="560" spans="1:6" x14ac:dyDescent="0.25">
      <c r="A560" s="1" t="s">
        <v>178</v>
      </c>
      <c r="B560" s="4">
        <v>14</v>
      </c>
      <c r="C560" s="4">
        <v>173.39663589156149</v>
      </c>
      <c r="D560" s="4">
        <v>22.2</v>
      </c>
      <c r="E560" s="5">
        <f>(C560-'Datenanalyse-1'!$K$34)/'Datenanalyse-1'!$K$36</f>
        <v>15.782617270690418</v>
      </c>
      <c r="F560">
        <f t="shared" si="8"/>
        <v>6.4173827293095815</v>
      </c>
    </row>
    <row r="561" spans="1:6" x14ac:dyDescent="0.25">
      <c r="A561" s="1" t="s">
        <v>178</v>
      </c>
      <c r="B561" s="4">
        <v>15</v>
      </c>
      <c r="C561" s="4">
        <v>177.86859904854771</v>
      </c>
      <c r="D561" s="4">
        <v>11.1</v>
      </c>
      <c r="E561" s="5">
        <f>(C561-'Datenanalyse-1'!$K$34)/'Datenanalyse-1'!$K$36</f>
        <v>10.930007392852454</v>
      </c>
      <c r="F561">
        <f t="shared" si="8"/>
        <v>0.16999260714754527</v>
      </c>
    </row>
    <row r="562" spans="1:6" x14ac:dyDescent="0.25">
      <c r="A562" s="1" t="s">
        <v>178</v>
      </c>
      <c r="B562" s="4">
        <v>22</v>
      </c>
      <c r="C562" s="4">
        <v>155.84723709530741</v>
      </c>
      <c r="D562" s="4">
        <v>35.200000000000003</v>
      </c>
      <c r="E562" s="5">
        <f>(C562-'Datenanalyse-1'!$K$34)/'Datenanalyse-1'!$K$36</f>
        <v>34.825794273564505</v>
      </c>
      <c r="F562">
        <f t="shared" si="8"/>
        <v>0.37420572643549832</v>
      </c>
    </row>
    <row r="563" spans="1:6" x14ac:dyDescent="0.25">
      <c r="A563" t="s">
        <v>182</v>
      </c>
      <c r="B563" s="2">
        <v>1</v>
      </c>
      <c r="C563" s="2">
        <v>55.818307061255503</v>
      </c>
      <c r="D563" s="2">
        <v>143.19999999999999</v>
      </c>
      <c r="E563" s="5">
        <f>(C563-'Datenanalyse-1'!$K$34)/'Datenanalyse-1'!$K$36</f>
        <v>143.36903510829626</v>
      </c>
      <c r="F563">
        <f t="shared" si="8"/>
        <v>0.16903510829627066</v>
      </c>
    </row>
    <row r="564" spans="1:6" x14ac:dyDescent="0.25">
      <c r="A564" t="s">
        <v>182</v>
      </c>
      <c r="B564" s="2">
        <v>2</v>
      </c>
      <c r="C564" s="2">
        <v>48.869054663946677</v>
      </c>
      <c r="D564" s="2">
        <v>152.4</v>
      </c>
      <c r="E564" s="5">
        <f>(C564-'Datenanalyse-1'!$K$34)/'Datenanalyse-1'!$K$36</f>
        <v>150.90979732904231</v>
      </c>
      <c r="F564">
        <f t="shared" si="8"/>
        <v>1.4902026709577001</v>
      </c>
    </row>
    <row r="565" spans="1:6" x14ac:dyDescent="0.25">
      <c r="A565" t="s">
        <v>182</v>
      </c>
      <c r="B565" s="2">
        <v>3</v>
      </c>
      <c r="C565" s="2">
        <v>49.654868606976159</v>
      </c>
      <c r="D565" s="2">
        <v>151.80000000000001</v>
      </c>
      <c r="E565" s="5">
        <f>(C565-'Datenanalyse-1'!$K$34)/'Datenanalyse-1'!$K$36</f>
        <v>150.05709609510427</v>
      </c>
      <c r="F565">
        <f t="shared" si="8"/>
        <v>1.7429039048957407</v>
      </c>
    </row>
    <row r="566" spans="1:6" x14ac:dyDescent="0.25">
      <c r="A566" t="s">
        <v>182</v>
      </c>
      <c r="B566" s="2">
        <v>4</v>
      </c>
      <c r="C566" s="2">
        <v>53.403492012218123</v>
      </c>
      <c r="D566" s="2">
        <v>142.6</v>
      </c>
      <c r="E566" s="5">
        <f>(C566-'Datenanalyse-1'!$K$34)/'Datenanalyse-1'!$K$36</f>
        <v>145.98939555151776</v>
      </c>
      <c r="F566">
        <f t="shared" si="8"/>
        <v>3.3893955515177652</v>
      </c>
    </row>
    <row r="567" spans="1:6" x14ac:dyDescent="0.25">
      <c r="A567" t="s">
        <v>182</v>
      </c>
      <c r="B567" s="2">
        <v>5</v>
      </c>
      <c r="C567" s="2">
        <v>11.328904413543921</v>
      </c>
      <c r="D567" s="2">
        <v>192.2</v>
      </c>
      <c r="E567" s="5">
        <f>(C567-'Datenanalyse-1'!$K$34)/'Datenanalyse-1'!$K$36</f>
        <v>191.64530822788291</v>
      </c>
      <c r="F567">
        <f t="shared" si="8"/>
        <v>0.55469177211708143</v>
      </c>
    </row>
    <row r="568" spans="1:6" x14ac:dyDescent="0.25">
      <c r="A568" t="s">
        <v>182</v>
      </c>
      <c r="B568" s="2">
        <v>6</v>
      </c>
      <c r="C568" s="2">
        <v>69.508205938738143</v>
      </c>
      <c r="D568" s="2">
        <v>128</v>
      </c>
      <c r="E568" s="5">
        <f>(C568-'Datenanalyse-1'!$K$34)/'Datenanalyse-1'!$K$36</f>
        <v>128.51387280319238</v>
      </c>
      <c r="F568">
        <f t="shared" si="8"/>
        <v>0.51387280319238471</v>
      </c>
    </row>
    <row r="569" spans="1:6" x14ac:dyDescent="0.25">
      <c r="A569" t="s">
        <v>182</v>
      </c>
      <c r="B569" s="2">
        <v>7</v>
      </c>
      <c r="C569" s="2">
        <v>62.026834176512033</v>
      </c>
      <c r="D569" s="2">
        <v>135.1</v>
      </c>
      <c r="E569" s="5">
        <f>(C569-'Datenanalyse-1'!$K$34)/'Datenanalyse-1'!$K$36</f>
        <v>136.63204758207914</v>
      </c>
      <c r="F569">
        <f t="shared" si="8"/>
        <v>1.5320475820791444</v>
      </c>
    </row>
    <row r="570" spans="1:6" x14ac:dyDescent="0.25">
      <c r="A570" t="s">
        <v>182</v>
      </c>
      <c r="B570" s="2">
        <v>8</v>
      </c>
      <c r="C570" s="2">
        <v>84.89376209071041</v>
      </c>
      <c r="D570" s="2">
        <v>117.1</v>
      </c>
      <c r="E570" s="5">
        <f>(C570-'Datenanalyse-1'!$K$34)/'Datenanalyse-1'!$K$36</f>
        <v>111.81872144836619</v>
      </c>
      <c r="F570">
        <f t="shared" si="8"/>
        <v>5.2812785516338039</v>
      </c>
    </row>
    <row r="571" spans="1:6" x14ac:dyDescent="0.25">
      <c r="A571" t="s">
        <v>182</v>
      </c>
      <c r="B571" s="2">
        <v>9</v>
      </c>
      <c r="C571" s="2">
        <v>41.070635557092317</v>
      </c>
      <c r="D571" s="2">
        <v>167.6</v>
      </c>
      <c r="E571" s="5">
        <f>(C571-'Datenanalyse-1'!$K$34)/'Datenanalyse-1'!$K$36</f>
        <v>159.37200604163488</v>
      </c>
      <c r="F571">
        <f t="shared" si="8"/>
        <v>8.2279939583651185</v>
      </c>
    </row>
    <row r="572" spans="1:6" x14ac:dyDescent="0.25">
      <c r="A572" t="s">
        <v>182</v>
      </c>
      <c r="B572" s="2">
        <v>10</v>
      </c>
      <c r="C572" s="2">
        <v>84.85838751787584</v>
      </c>
      <c r="D572" s="2">
        <v>117.1</v>
      </c>
      <c r="E572" s="5">
        <f>(C572-'Datenanalyse-1'!$K$34)/'Datenanalyse-1'!$K$36</f>
        <v>111.85710705118431</v>
      </c>
      <c r="F572">
        <f t="shared" si="8"/>
        <v>5.2428929488156797</v>
      </c>
    </row>
    <row r="573" spans="1:6" x14ac:dyDescent="0.25">
      <c r="A573" t="s">
        <v>182</v>
      </c>
      <c r="B573" s="2">
        <v>11</v>
      </c>
      <c r="C573" s="2">
        <v>64.501052365509949</v>
      </c>
      <c r="D573" s="2">
        <v>135.1</v>
      </c>
      <c r="E573" s="5">
        <f>(C573-'Datenanalyse-1'!$K$34)/'Datenanalyse-1'!$K$36</f>
        <v>133.94722769372635</v>
      </c>
      <c r="F573">
        <f t="shared" si="8"/>
        <v>1.152772306273647</v>
      </c>
    </row>
    <row r="574" spans="1:6" x14ac:dyDescent="0.25">
      <c r="A574" t="s">
        <v>182</v>
      </c>
      <c r="B574" s="2">
        <v>12</v>
      </c>
      <c r="C574" s="2">
        <v>69.837665234332746</v>
      </c>
      <c r="D574" s="2">
        <v>127.1</v>
      </c>
      <c r="E574" s="5">
        <f>(C574-'Datenanalyse-1'!$K$34)/'Datenanalyse-1'!$K$36</f>
        <v>128.15637043208042</v>
      </c>
      <c r="F574">
        <f t="shared" si="8"/>
        <v>1.0563704320804277</v>
      </c>
    </row>
    <row r="575" spans="1:6" x14ac:dyDescent="0.25">
      <c r="A575" t="s">
        <v>182</v>
      </c>
      <c r="B575" s="2">
        <v>13</v>
      </c>
      <c r="C575" s="2">
        <v>67.797306599801487</v>
      </c>
      <c r="D575" s="2">
        <v>129.80000000000001</v>
      </c>
      <c r="E575" s="5">
        <f>(C575-'Datenanalyse-1'!$K$34)/'Datenanalyse-1'!$K$36</f>
        <v>130.37040129876826</v>
      </c>
      <c r="F575">
        <f t="shared" si="8"/>
        <v>0.57040129876824608</v>
      </c>
    </row>
    <row r="576" spans="1:6" x14ac:dyDescent="0.25">
      <c r="A576" t="s">
        <v>182</v>
      </c>
      <c r="B576" s="2">
        <v>14</v>
      </c>
      <c r="C576" s="2">
        <v>83.761992976276645</v>
      </c>
      <c r="D576" s="2">
        <v>117.2</v>
      </c>
      <c r="E576" s="5">
        <f>(C576-'Datenanalyse-1'!$K$34)/'Datenanalyse-1'!$K$36</f>
        <v>113.04682503315388</v>
      </c>
      <c r="F576">
        <f t="shared" si="8"/>
        <v>4.1531749668461231</v>
      </c>
    </row>
    <row r="577" spans="1:6" x14ac:dyDescent="0.25">
      <c r="A577" t="s">
        <v>182</v>
      </c>
      <c r="B577" s="2">
        <v>15</v>
      </c>
      <c r="C577" s="2">
        <v>42.807158760261053</v>
      </c>
      <c r="D577" s="2">
        <v>161.4</v>
      </c>
      <c r="E577" s="5">
        <f>(C577-'Datenanalyse-1'!$K$34)/'Datenanalyse-1'!$K$36</f>
        <v>157.48767261736975</v>
      </c>
      <c r="F577">
        <f t="shared" si="8"/>
        <v>3.9123273826302523</v>
      </c>
    </row>
    <row r="578" spans="1:6" x14ac:dyDescent="0.25">
      <c r="A578" t="s">
        <v>182</v>
      </c>
      <c r="B578" s="2">
        <v>16</v>
      </c>
      <c r="C578" s="2">
        <v>83.07202938142845</v>
      </c>
      <c r="D578" s="2">
        <v>117.2</v>
      </c>
      <c r="E578" s="5">
        <f>(C578-'Datenanalyse-1'!$K$34)/'Datenanalyse-1'!$K$36</f>
        <v>113.7955172826592</v>
      </c>
      <c r="F578">
        <f t="shared" si="8"/>
        <v>3.4044827173407981</v>
      </c>
    </row>
    <row r="579" spans="1:6" x14ac:dyDescent="0.25">
      <c r="A579" t="s">
        <v>182</v>
      </c>
      <c r="B579" s="2">
        <v>17</v>
      </c>
      <c r="C579" s="2">
        <v>70.244832584114633</v>
      </c>
      <c r="D579" s="2">
        <v>129.80000000000001</v>
      </c>
      <c r="E579" s="5">
        <f>(C579-'Datenanalyse-1'!$K$34)/'Datenanalyse-1'!$K$36</f>
        <v>127.71454561507628</v>
      </c>
      <c r="F579">
        <f t="shared" ref="F579:F642" si="9">ABS(E579-D579)</f>
        <v>2.0854543849237359</v>
      </c>
    </row>
    <row r="580" spans="1:6" x14ac:dyDescent="0.25">
      <c r="A580" t="s">
        <v>186</v>
      </c>
      <c r="B580" s="2">
        <v>1</v>
      </c>
      <c r="C580" s="2">
        <v>65.851128901729552</v>
      </c>
      <c r="D580" s="2">
        <v>123.3</v>
      </c>
      <c r="E580" s="5">
        <f>(C580-'Datenanalyse-1'!$K$34)/'Datenanalyse-1'!$K$36</f>
        <v>132.48223469053897</v>
      </c>
      <c r="F580">
        <f t="shared" si="9"/>
        <v>9.1822346905389765</v>
      </c>
    </row>
    <row r="581" spans="1:6" x14ac:dyDescent="0.25">
      <c r="A581" t="s">
        <v>186</v>
      </c>
      <c r="B581" s="2">
        <v>2</v>
      </c>
      <c r="C581" s="2">
        <v>65.039321114635669</v>
      </c>
      <c r="D581" s="2">
        <v>133.5</v>
      </c>
      <c r="E581" s="5">
        <f>(C581-'Datenanalyse-1'!$K$34)/'Datenanalyse-1'!$K$36</f>
        <v>133.36314232512075</v>
      </c>
      <c r="F581">
        <f t="shared" si="9"/>
        <v>0.13685767487925204</v>
      </c>
    </row>
    <row r="582" spans="1:6" x14ac:dyDescent="0.25">
      <c r="A582" t="s">
        <v>186</v>
      </c>
      <c r="B582" s="2">
        <v>3</v>
      </c>
      <c r="C582" s="2">
        <v>83.487269912636393</v>
      </c>
      <c r="D582" s="2">
        <v>112.8</v>
      </c>
      <c r="E582" s="5">
        <f>(C582-'Datenanalyse-1'!$K$34)/'Datenanalyse-1'!$K$36</f>
        <v>113.34493210727142</v>
      </c>
      <c r="F582">
        <f t="shared" si="9"/>
        <v>0.54493210727142127</v>
      </c>
    </row>
    <row r="583" spans="1:6" x14ac:dyDescent="0.25">
      <c r="A583" t="s">
        <v>186</v>
      </c>
      <c r="B583" s="2">
        <v>4</v>
      </c>
      <c r="C583" s="2">
        <v>65.452007834344613</v>
      </c>
      <c r="D583" s="2">
        <v>133.5</v>
      </c>
      <c r="E583" s="5">
        <f>(C583-'Datenanalyse-1'!$K$34)/'Datenanalyse-1'!$K$36</f>
        <v>132.91532833779314</v>
      </c>
      <c r="F583">
        <f t="shared" si="9"/>
        <v>0.5846716622068584</v>
      </c>
    </row>
    <row r="584" spans="1:6" x14ac:dyDescent="0.25">
      <c r="A584" t="s">
        <v>186</v>
      </c>
      <c r="B584" s="2">
        <v>5</v>
      </c>
      <c r="C584" s="2">
        <v>84.080968402404324</v>
      </c>
      <c r="D584" s="2">
        <v>123.3</v>
      </c>
      <c r="E584" s="5">
        <f>(C584-'Datenanalyse-1'!$K$34)/'Datenanalyse-1'!$K$36</f>
        <v>112.70069890257594</v>
      </c>
      <c r="F584">
        <f t="shared" si="9"/>
        <v>10.59930109742406</v>
      </c>
    </row>
    <row r="585" spans="1:6" x14ac:dyDescent="0.25">
      <c r="A585" t="s">
        <v>186</v>
      </c>
      <c r="B585" s="2">
        <v>6</v>
      </c>
      <c r="C585" s="2">
        <v>46.207305708498453</v>
      </c>
      <c r="D585" s="2">
        <v>155.69999999999999</v>
      </c>
      <c r="E585" s="5">
        <f>(C585-'Datenanalyse-1'!$K$34)/'Datenanalyse-1'!$K$36</f>
        <v>153.79811031823917</v>
      </c>
      <c r="F585">
        <f t="shared" si="9"/>
        <v>1.9018896817608208</v>
      </c>
    </row>
    <row r="586" spans="1:6" x14ac:dyDescent="0.25">
      <c r="A586" t="s">
        <v>186</v>
      </c>
      <c r="B586" s="2">
        <v>7</v>
      </c>
      <c r="C586" s="2">
        <v>53.890770207293457</v>
      </c>
      <c r="D586" s="2">
        <v>145.4</v>
      </c>
      <c r="E586" s="5">
        <f>(C586-'Datenanalyse-1'!$K$34)/'Datenanalyse-1'!$K$36</f>
        <v>145.46064097558087</v>
      </c>
      <c r="F586">
        <f t="shared" si="9"/>
        <v>6.0640975580867007E-2</v>
      </c>
    </row>
    <row r="587" spans="1:6" x14ac:dyDescent="0.25">
      <c r="A587" t="s">
        <v>186</v>
      </c>
      <c r="B587" s="2">
        <v>8</v>
      </c>
      <c r="C587" s="2">
        <v>82.272803409200023</v>
      </c>
      <c r="D587" s="2">
        <v>125.9</v>
      </c>
      <c r="E587" s="5">
        <f>(C587-'Datenanalyse-1'!$K$34)/'Datenanalyse-1'!$K$36</f>
        <v>114.66277215737826</v>
      </c>
      <c r="F587">
        <f t="shared" si="9"/>
        <v>11.237227842621749</v>
      </c>
    </row>
    <row r="588" spans="1:6" x14ac:dyDescent="0.25">
      <c r="A588" t="s">
        <v>186</v>
      </c>
      <c r="B588" s="2">
        <v>9</v>
      </c>
      <c r="C588" s="2">
        <v>83.378640937518568</v>
      </c>
      <c r="D588" s="2">
        <v>114.4</v>
      </c>
      <c r="E588" s="5">
        <f>(C588-'Datenanalyse-1'!$K$34)/'Datenanalyse-1'!$K$36</f>
        <v>113.46280741598291</v>
      </c>
      <c r="F588">
        <f t="shared" si="9"/>
        <v>0.93719258401709737</v>
      </c>
    </row>
    <row r="589" spans="1:6" x14ac:dyDescent="0.25">
      <c r="A589" t="s">
        <v>186</v>
      </c>
      <c r="B589" s="2">
        <v>10</v>
      </c>
      <c r="C589" s="2">
        <v>45.282297071101723</v>
      </c>
      <c r="D589" s="2">
        <v>154.30000000000001</v>
      </c>
      <c r="E589" s="5">
        <f>(C589-'Datenanalyse-1'!$K$34)/'Datenanalyse-1'!$K$36</f>
        <v>154.80185428779856</v>
      </c>
      <c r="F589">
        <f t="shared" si="9"/>
        <v>0.50185428779855101</v>
      </c>
    </row>
    <row r="590" spans="1:6" x14ac:dyDescent="0.25">
      <c r="A590" t="s">
        <v>186</v>
      </c>
      <c r="B590" s="2">
        <v>11</v>
      </c>
      <c r="C590" s="2">
        <v>80.943115501068675</v>
      </c>
      <c r="D590" s="2">
        <v>114.4</v>
      </c>
      <c r="E590" s="5">
        <f>(C590-'Datenanalyse-1'!$K$34)/'Datenanalyse-1'!$K$36</f>
        <v>116.10564108337995</v>
      </c>
      <c r="F590">
        <f t="shared" si="9"/>
        <v>1.7056410833799447</v>
      </c>
    </row>
    <row r="591" spans="1:6" x14ac:dyDescent="0.25">
      <c r="A591" t="s">
        <v>186</v>
      </c>
      <c r="B591" s="2">
        <v>12</v>
      </c>
      <c r="C591" s="2">
        <v>62.225576441217093</v>
      </c>
      <c r="D591" s="2">
        <v>125.9</v>
      </c>
      <c r="E591" s="5">
        <f>(C591-'Datenanalyse-1'!$K$34)/'Datenanalyse-1'!$K$36</f>
        <v>136.41638867725453</v>
      </c>
      <c r="F591">
        <f t="shared" si="9"/>
        <v>10.516388677254525</v>
      </c>
    </row>
    <row r="592" spans="1:6" x14ac:dyDescent="0.25">
      <c r="A592" t="s">
        <v>186</v>
      </c>
      <c r="B592" s="2">
        <v>13</v>
      </c>
      <c r="C592" s="2">
        <v>84.912562229543838</v>
      </c>
      <c r="D592" s="2">
        <v>119.3</v>
      </c>
      <c r="E592" s="5">
        <f>(C592-'Datenanalyse-1'!$K$34)/'Datenanalyse-1'!$K$36</f>
        <v>111.79832107023131</v>
      </c>
      <c r="F592">
        <f t="shared" si="9"/>
        <v>7.501678929768687</v>
      </c>
    </row>
    <row r="593" spans="1:6" x14ac:dyDescent="0.25">
      <c r="A593" t="s">
        <v>186</v>
      </c>
      <c r="B593" s="2">
        <v>14</v>
      </c>
      <c r="C593" s="2">
        <v>145.36384559892821</v>
      </c>
      <c r="D593" s="2">
        <v>47.9</v>
      </c>
      <c r="E593" s="5">
        <f>(C593-'Datenanalyse-1'!$K$34)/'Datenanalyse-1'!$K$36</f>
        <v>46.201516152913825</v>
      </c>
      <c r="F593">
        <f t="shared" si="9"/>
        <v>1.6984838470861732</v>
      </c>
    </row>
    <row r="594" spans="1:6" x14ac:dyDescent="0.25">
      <c r="A594" t="s">
        <v>186</v>
      </c>
      <c r="B594" s="2">
        <v>15</v>
      </c>
      <c r="C594" s="2">
        <v>143.7289221446496</v>
      </c>
      <c r="D594" s="2">
        <v>53.3</v>
      </c>
      <c r="E594" s="5">
        <f>(C594-'Datenanalyse-1'!$K$34)/'Datenanalyse-1'!$K$36</f>
        <v>47.975601811769749</v>
      </c>
      <c r="F594">
        <f t="shared" si="9"/>
        <v>5.3243981882302478</v>
      </c>
    </row>
    <row r="595" spans="1:6" x14ac:dyDescent="0.25">
      <c r="A595" t="s">
        <v>186</v>
      </c>
      <c r="B595" s="2">
        <v>16</v>
      </c>
      <c r="C595" s="2">
        <v>136.9731851058992</v>
      </c>
      <c r="D595" s="2">
        <v>53.3</v>
      </c>
      <c r="E595" s="5">
        <f>(C595-'Datenanalyse-1'!$K$34)/'Datenanalyse-1'!$K$36</f>
        <v>55.306376940160852</v>
      </c>
      <c r="F595">
        <f t="shared" si="9"/>
        <v>2.0063769401608553</v>
      </c>
    </row>
    <row r="596" spans="1:6" x14ac:dyDescent="0.25">
      <c r="A596" t="s">
        <v>186</v>
      </c>
      <c r="B596" s="2">
        <v>17</v>
      </c>
      <c r="C596" s="2">
        <v>142.1782897487241</v>
      </c>
      <c r="D596" s="2">
        <v>47.9</v>
      </c>
      <c r="E596" s="5">
        <f>(C596-'Datenanalyse-1'!$K$34)/'Datenanalyse-1'!$K$36</f>
        <v>49.658221685238182</v>
      </c>
      <c r="F596">
        <f t="shared" si="9"/>
        <v>1.7582216852381833</v>
      </c>
    </row>
    <row r="597" spans="1:6" x14ac:dyDescent="0.25">
      <c r="A597" t="s">
        <v>186</v>
      </c>
      <c r="B597" s="2">
        <v>18</v>
      </c>
      <c r="C597" s="2">
        <v>134.21903118693021</v>
      </c>
      <c r="D597" s="2">
        <v>59.1</v>
      </c>
      <c r="E597" s="5">
        <f>(C597-'Datenanalyse-1'!$K$34)/'Datenanalyse-1'!$K$36</f>
        <v>58.294960263213547</v>
      </c>
      <c r="F597">
        <f t="shared" si="9"/>
        <v>0.8050397367864548</v>
      </c>
    </row>
    <row r="598" spans="1:6" x14ac:dyDescent="0.25">
      <c r="A598" t="s">
        <v>186</v>
      </c>
      <c r="B598" s="2">
        <v>19</v>
      </c>
      <c r="C598" s="2">
        <v>162.45678175965341</v>
      </c>
      <c r="D598" s="2">
        <v>27</v>
      </c>
      <c r="E598" s="5">
        <f>(C598-'Datenanalyse-1'!$K$34)/'Datenanalyse-1'!$K$36</f>
        <v>27.65365519274259</v>
      </c>
      <c r="F598">
        <f t="shared" si="9"/>
        <v>0.65365519274259043</v>
      </c>
    </row>
    <row r="599" spans="1:6" x14ac:dyDescent="0.25">
      <c r="A599" t="s">
        <v>186</v>
      </c>
      <c r="B599" s="2">
        <v>20</v>
      </c>
      <c r="C599" s="2">
        <v>160.30674700089239</v>
      </c>
      <c r="D599" s="2">
        <v>30.2</v>
      </c>
      <c r="E599" s="5">
        <f>(C599-'Datenanalyse-1'!$K$34)/'Datenanalyse-1'!$K$36</f>
        <v>29.986697648997971</v>
      </c>
      <c r="F599">
        <f t="shared" si="9"/>
        <v>0.21330235100202799</v>
      </c>
    </row>
    <row r="600" spans="1:6" x14ac:dyDescent="0.25">
      <c r="A600" t="s">
        <v>186</v>
      </c>
      <c r="B600" s="2">
        <v>21</v>
      </c>
      <c r="C600" s="2">
        <v>165.25168204698949</v>
      </c>
      <c r="D600" s="2">
        <v>23</v>
      </c>
      <c r="E600" s="5">
        <f>(C600-'Datenanalyse-1'!$K$34)/'Datenanalyse-1'!$K$36</f>
        <v>24.620857232251478</v>
      </c>
      <c r="F600">
        <f t="shared" si="9"/>
        <v>1.6208572322514776</v>
      </c>
    </row>
    <row r="601" spans="1:6" x14ac:dyDescent="0.25">
      <c r="A601" t="s">
        <v>186</v>
      </c>
      <c r="B601" s="2">
        <v>22</v>
      </c>
      <c r="C601" s="2">
        <v>174.983397967348</v>
      </c>
      <c r="D601" s="2">
        <v>14.5</v>
      </c>
      <c r="E601" s="5">
        <f>(C601-'Datenanalyse-1'!$K$34)/'Datenanalyse-1'!$K$36</f>
        <v>14.060792413812687</v>
      </c>
      <c r="F601">
        <f t="shared" si="9"/>
        <v>0.43920758618731348</v>
      </c>
    </row>
    <row r="602" spans="1:6" x14ac:dyDescent="0.25">
      <c r="A602" t="s">
        <v>190</v>
      </c>
      <c r="B602" s="2">
        <v>1</v>
      </c>
      <c r="C602" s="2">
        <v>115.4300142359331</v>
      </c>
      <c r="D602" s="2">
        <v>72.5</v>
      </c>
      <c r="E602" s="5">
        <f>(C602-'Datenanalyse-1'!$K$34)/'Datenanalyse-1'!$K$36</f>
        <v>78.683269837910345</v>
      </c>
      <c r="F602">
        <f t="shared" si="9"/>
        <v>6.1832698379103448</v>
      </c>
    </row>
    <row r="603" spans="1:6" x14ac:dyDescent="0.25">
      <c r="A603" t="s">
        <v>190</v>
      </c>
      <c r="B603" s="2">
        <v>2</v>
      </c>
      <c r="C603" s="2">
        <v>50.152228555807277</v>
      </c>
      <c r="D603" s="2">
        <v>151.1</v>
      </c>
      <c r="E603" s="5">
        <f>(C603-'Datenanalyse-1'!$K$34)/'Datenanalyse-1'!$K$36</f>
        <v>149.51740162182389</v>
      </c>
      <c r="F603">
        <f t="shared" si="9"/>
        <v>1.5825983781761011</v>
      </c>
    </row>
    <row r="604" spans="1:6" x14ac:dyDescent="0.25">
      <c r="A604" t="s">
        <v>190</v>
      </c>
      <c r="B604" s="2">
        <v>3</v>
      </c>
      <c r="C604" s="2">
        <v>115.430016963341</v>
      </c>
      <c r="D604" s="2">
        <v>72.5</v>
      </c>
      <c r="E604" s="5">
        <f>(C604-'Datenanalyse-1'!$K$34)/'Datenanalyse-1'!$K$36</f>
        <v>78.683266878349613</v>
      </c>
      <c r="F604">
        <f t="shared" si="9"/>
        <v>6.1832668783496132</v>
      </c>
    </row>
    <row r="605" spans="1:6" x14ac:dyDescent="0.25">
      <c r="A605" t="s">
        <v>194</v>
      </c>
      <c r="B605" s="2">
        <v>1</v>
      </c>
      <c r="C605" s="2">
        <v>70.823244733448291</v>
      </c>
      <c r="D605" s="2">
        <v>128.6</v>
      </c>
      <c r="E605" s="5">
        <f>(C605-'Datenanalyse-1'!$K$34)/'Datenanalyse-1'!$K$36</f>
        <v>127.08689990092653</v>
      </c>
      <c r="F605">
        <f t="shared" si="9"/>
        <v>1.5131000990734691</v>
      </c>
    </row>
    <row r="606" spans="1:6" x14ac:dyDescent="0.25">
      <c r="A606" t="s">
        <v>194</v>
      </c>
      <c r="B606" s="2">
        <v>2</v>
      </c>
      <c r="C606" s="2">
        <v>66.136611782453897</v>
      </c>
      <c r="D606" s="2">
        <v>133.5</v>
      </c>
      <c r="E606" s="5">
        <f>(C606-'Datenanalyse-1'!$K$34)/'Datenanalyse-1'!$K$36</f>
        <v>132.17245194002763</v>
      </c>
      <c r="F606">
        <f t="shared" si="9"/>
        <v>1.3275480599723721</v>
      </c>
    </row>
    <row r="607" spans="1:6" x14ac:dyDescent="0.25">
      <c r="A607" t="s">
        <v>194</v>
      </c>
      <c r="B607" s="2">
        <v>3</v>
      </c>
      <c r="C607" s="2">
        <v>70.339550717380021</v>
      </c>
      <c r="D607" s="2">
        <v>128.6</v>
      </c>
      <c r="E607" s="5">
        <f>(C607-'Datenanalyse-1'!$K$34)/'Datenanalyse-1'!$K$36</f>
        <v>127.61176521797574</v>
      </c>
      <c r="F607">
        <f t="shared" si="9"/>
        <v>0.98823478202425008</v>
      </c>
    </row>
    <row r="608" spans="1:6" x14ac:dyDescent="0.25">
      <c r="A608" t="s">
        <v>194</v>
      </c>
      <c r="B608" s="2">
        <v>4</v>
      </c>
      <c r="C608" s="2">
        <v>70.231110957756485</v>
      </c>
      <c r="D608" s="2">
        <v>127.2</v>
      </c>
      <c r="E608" s="5">
        <f>(C608-'Datenanalyse-1'!$K$34)/'Datenanalyse-1'!$K$36</f>
        <v>127.72943520545708</v>
      </c>
      <c r="F608">
        <f t="shared" si="9"/>
        <v>0.52943520545707656</v>
      </c>
    </row>
    <row r="609" spans="1:6" x14ac:dyDescent="0.25">
      <c r="A609" t="s">
        <v>194</v>
      </c>
      <c r="B609" s="2">
        <v>5</v>
      </c>
      <c r="C609" s="2">
        <v>62.559234869169487</v>
      </c>
      <c r="D609" s="2">
        <v>136.80000000000001</v>
      </c>
      <c r="E609" s="5">
        <f>(C609-'Datenanalyse-1'!$K$34)/'Datenanalyse-1'!$K$36</f>
        <v>136.05432975000772</v>
      </c>
      <c r="F609">
        <f t="shared" si="9"/>
        <v>0.74567024999228693</v>
      </c>
    </row>
    <row r="610" spans="1:6" x14ac:dyDescent="0.25">
      <c r="A610" t="s">
        <v>194</v>
      </c>
      <c r="B610" s="2">
        <v>6</v>
      </c>
      <c r="C610" s="2">
        <v>70.886321733581568</v>
      </c>
      <c r="D610" s="2">
        <v>127.2</v>
      </c>
      <c r="E610" s="5">
        <f>(C610-'Datenanalyse-1'!$K$34)/'Datenanalyse-1'!$K$36</f>
        <v>127.01845388221706</v>
      </c>
      <c r="F610">
        <f t="shared" si="9"/>
        <v>0.18154611778294338</v>
      </c>
    </row>
    <row r="611" spans="1:6" x14ac:dyDescent="0.25">
      <c r="A611" t="s">
        <v>194</v>
      </c>
      <c r="B611" s="2">
        <v>7</v>
      </c>
      <c r="C611" s="2">
        <v>11.32073089360938</v>
      </c>
      <c r="D611" s="2">
        <v>191.1</v>
      </c>
      <c r="E611" s="5">
        <f>(C611-'Datenanalyse-1'!$K$34)/'Datenanalyse-1'!$K$36</f>
        <v>191.65417746543667</v>
      </c>
      <c r="F611">
        <f t="shared" si="9"/>
        <v>0.55417746543668045</v>
      </c>
    </row>
    <row r="612" spans="1:6" x14ac:dyDescent="0.25">
      <c r="A612" t="s">
        <v>194</v>
      </c>
      <c r="B612" s="2">
        <v>8</v>
      </c>
      <c r="C612" s="2">
        <v>159.71015013721089</v>
      </c>
      <c r="D612" s="2">
        <v>29</v>
      </c>
      <c r="E612" s="5">
        <f>(C612-'Datenanalyse-1'!$K$34)/'Datenanalyse-1'!$K$36</f>
        <v>30.634075932798289</v>
      </c>
      <c r="F612">
        <f t="shared" si="9"/>
        <v>1.6340759327982894</v>
      </c>
    </row>
    <row r="613" spans="1:6" x14ac:dyDescent="0.25">
      <c r="A613" t="s">
        <v>194</v>
      </c>
      <c r="B613" s="2">
        <v>9</v>
      </c>
      <c r="C613" s="2">
        <v>153.08528503939701</v>
      </c>
      <c r="D613" s="2">
        <v>35.200000000000003</v>
      </c>
      <c r="E613" s="5">
        <f>(C613-'Datenanalyse-1'!$K$34)/'Datenanalyse-1'!$K$36</f>
        <v>37.822839499146845</v>
      </c>
      <c r="F613">
        <f t="shared" si="9"/>
        <v>2.622839499146842</v>
      </c>
    </row>
    <row r="614" spans="1:6" x14ac:dyDescent="0.25">
      <c r="A614" t="s">
        <v>194</v>
      </c>
      <c r="B614" s="2">
        <v>10</v>
      </c>
      <c r="C614" s="2">
        <v>53.774730115020589</v>
      </c>
      <c r="D614" s="2">
        <v>148.69999999999999</v>
      </c>
      <c r="E614" s="5">
        <f>(C614-'Datenanalyse-1'!$K$34)/'Datenanalyse-1'!$K$36</f>
        <v>145.58655822449845</v>
      </c>
      <c r="F614">
        <f t="shared" si="9"/>
        <v>3.113441775501542</v>
      </c>
    </row>
    <row r="615" spans="1:6" x14ac:dyDescent="0.25">
      <c r="A615" t="s">
        <v>194</v>
      </c>
      <c r="B615" s="2">
        <v>11</v>
      </c>
      <c r="C615" s="2">
        <v>72.819980438655548</v>
      </c>
      <c r="D615" s="2">
        <v>123.9</v>
      </c>
      <c r="E615" s="5">
        <f>(C615-'Datenanalyse-1'!$K$34)/'Datenanalyse-1'!$K$36</f>
        <v>124.9202050811395</v>
      </c>
      <c r="F615">
        <f t="shared" si="9"/>
        <v>1.020205081139494</v>
      </c>
    </row>
    <row r="616" spans="1:6" x14ac:dyDescent="0.25">
      <c r="A616" t="s">
        <v>194</v>
      </c>
      <c r="B616" s="2">
        <v>12</v>
      </c>
      <c r="C616" s="2">
        <v>48.704492452182883</v>
      </c>
      <c r="D616" s="2">
        <v>149.80000000000001</v>
      </c>
      <c r="E616" s="5">
        <f>(C616-'Datenanalyse-1'!$K$34)/'Datenanalyse-1'!$K$36</f>
        <v>151.08836682666359</v>
      </c>
      <c r="F616">
        <f t="shared" si="9"/>
        <v>1.2883668266635766</v>
      </c>
    </row>
    <row r="617" spans="1:6" x14ac:dyDescent="0.25">
      <c r="A617" t="s">
        <v>194</v>
      </c>
      <c r="B617" s="2">
        <v>13</v>
      </c>
      <c r="C617" s="2">
        <v>50.125922971076342</v>
      </c>
      <c r="D617" s="2">
        <v>149.80000000000001</v>
      </c>
      <c r="E617" s="5">
        <f>(C617-'Datenanalyse-1'!$K$34)/'Datenanalyse-1'!$K$36</f>
        <v>149.54594629802685</v>
      </c>
      <c r="F617">
        <f t="shared" si="9"/>
        <v>0.25405370197316302</v>
      </c>
    </row>
    <row r="618" spans="1:6" x14ac:dyDescent="0.25">
      <c r="A618" t="s">
        <v>194</v>
      </c>
      <c r="B618" s="2">
        <v>14</v>
      </c>
      <c r="C618" s="2">
        <v>73.52635533870567</v>
      </c>
      <c r="D618" s="2">
        <v>123.9</v>
      </c>
      <c r="E618" s="5">
        <f>(C618-'Datenanalyse-1'!$K$34)/'Datenanalyse-1'!$K$36</f>
        <v>124.15370462102611</v>
      </c>
      <c r="F618">
        <f t="shared" si="9"/>
        <v>0.25370462102610247</v>
      </c>
    </row>
    <row r="619" spans="1:6" x14ac:dyDescent="0.25">
      <c r="A619" t="s">
        <v>198</v>
      </c>
      <c r="B619" s="2">
        <v>1</v>
      </c>
      <c r="C619" s="2">
        <v>72.192269080892288</v>
      </c>
      <c r="D619" s="2">
        <v>128.6</v>
      </c>
      <c r="E619" s="5">
        <f>(C619-'Datenanalyse-1'!$K$34)/'Datenanalyse-1'!$K$36</f>
        <v>125.60134627756337</v>
      </c>
      <c r="F619">
        <f t="shared" si="9"/>
        <v>2.9986537224366288</v>
      </c>
    </row>
    <row r="620" spans="1:6" x14ac:dyDescent="0.25">
      <c r="A620" t="s">
        <v>198</v>
      </c>
      <c r="B620" s="2">
        <v>2</v>
      </c>
      <c r="C620" s="2">
        <v>81.238968605539526</v>
      </c>
      <c r="D620" s="2">
        <v>115.4</v>
      </c>
      <c r="E620" s="5">
        <f>(C620-'Datenanalyse-1'!$K$34)/'Datenanalyse-1'!$K$36</f>
        <v>115.78460541140635</v>
      </c>
      <c r="F620">
        <f t="shared" si="9"/>
        <v>0.38460541140634064</v>
      </c>
    </row>
    <row r="621" spans="1:6" x14ac:dyDescent="0.25">
      <c r="A621" t="s">
        <v>198</v>
      </c>
      <c r="B621" s="2">
        <v>3</v>
      </c>
      <c r="C621" s="2">
        <v>43.903998590853867</v>
      </c>
      <c r="D621" s="2">
        <v>159</v>
      </c>
      <c r="E621" s="5">
        <f>(C621-'Datenanalyse-1'!$K$34)/'Datenanalyse-1'!$K$36</f>
        <v>156.29747144408284</v>
      </c>
      <c r="F621">
        <f t="shared" si="9"/>
        <v>2.702528555917155</v>
      </c>
    </row>
    <row r="622" spans="1:6" x14ac:dyDescent="0.25">
      <c r="A622" t="s">
        <v>198</v>
      </c>
      <c r="B622" s="2">
        <v>4</v>
      </c>
      <c r="C622" s="2">
        <v>88.760697941952898</v>
      </c>
      <c r="D622" s="2">
        <v>115.4</v>
      </c>
      <c r="E622" s="5">
        <f>(C622-'Datenanalyse-1'!$K$34)/'Datenanalyse-1'!$K$36</f>
        <v>107.62263788283184</v>
      </c>
      <c r="F622">
        <f t="shared" si="9"/>
        <v>7.7773621171681668</v>
      </c>
    </row>
    <row r="623" spans="1:6" x14ac:dyDescent="0.25">
      <c r="A623" t="s">
        <v>198</v>
      </c>
      <c r="B623" s="2">
        <v>5</v>
      </c>
      <c r="C623" s="2">
        <v>71.283204172752747</v>
      </c>
      <c r="D623" s="2">
        <v>128.6</v>
      </c>
      <c r="E623" s="5">
        <f>(C623-'Datenanalyse-1'!$K$34)/'Datenanalyse-1'!$K$36</f>
        <v>126.58778941181465</v>
      </c>
      <c r="F623">
        <f t="shared" si="9"/>
        <v>2.01221058818534</v>
      </c>
    </row>
    <row r="624" spans="1:6" x14ac:dyDescent="0.25">
      <c r="A624" t="s">
        <v>198</v>
      </c>
      <c r="B624" s="2">
        <v>6</v>
      </c>
      <c r="C624" s="2">
        <v>63.849359116189163</v>
      </c>
      <c r="D624" s="2">
        <v>136.19999999999999</v>
      </c>
      <c r="E624" s="5">
        <f>(C624-'Datenanalyse-1'!$K$34)/'Datenanalyse-1'!$K$36</f>
        <v>134.65439208394139</v>
      </c>
      <c r="F624">
        <f t="shared" si="9"/>
        <v>1.5456079160586</v>
      </c>
    </row>
    <row r="625" spans="1:6" x14ac:dyDescent="0.25">
      <c r="A625" t="s">
        <v>198</v>
      </c>
      <c r="B625" s="2">
        <v>8</v>
      </c>
      <c r="C625" s="2">
        <v>130.1446606797179</v>
      </c>
      <c r="D625" s="2">
        <v>64.2</v>
      </c>
      <c r="E625" s="5">
        <f>(C625-'Datenanalyse-1'!$K$34)/'Datenanalyse-1'!$K$36</f>
        <v>62.716135007997124</v>
      </c>
      <c r="F625">
        <f t="shared" si="9"/>
        <v>1.4838649920028786</v>
      </c>
    </row>
    <row r="626" spans="1:6" x14ac:dyDescent="0.25">
      <c r="A626" t="s">
        <v>198</v>
      </c>
      <c r="B626" s="2">
        <v>9</v>
      </c>
      <c r="C626" s="2">
        <v>172.8838771746457</v>
      </c>
      <c r="D626" s="2">
        <v>19</v>
      </c>
      <c r="E626" s="5">
        <f>(C626-'Datenanalyse-1'!$K$34)/'Datenanalyse-1'!$K$36</f>
        <v>16.339021231837972</v>
      </c>
      <c r="F626">
        <f t="shared" si="9"/>
        <v>2.6609787681620283</v>
      </c>
    </row>
    <row r="627" spans="1:6" x14ac:dyDescent="0.25">
      <c r="A627" t="s">
        <v>198</v>
      </c>
      <c r="B627" s="2">
        <v>10</v>
      </c>
      <c r="C627" s="2">
        <v>89.142623813004846</v>
      </c>
      <c r="D627" s="2">
        <v>119.2</v>
      </c>
      <c r="E627" s="5">
        <f>(C627-'Datenanalyse-1'!$K$34)/'Datenanalyse-1'!$K$36</f>
        <v>107.20820306094086</v>
      </c>
      <c r="F627">
        <f t="shared" si="9"/>
        <v>11.991796939059142</v>
      </c>
    </row>
    <row r="628" spans="1:6" x14ac:dyDescent="0.25">
      <c r="A628" t="s">
        <v>198</v>
      </c>
      <c r="B628" s="2">
        <v>12</v>
      </c>
      <c r="C628" s="2">
        <v>118.4104236234428</v>
      </c>
      <c r="D628" s="2">
        <v>72</v>
      </c>
      <c r="E628" s="5">
        <f>(C628-'Datenanalyse-1'!$K$34)/'Datenanalyse-1'!$K$36</f>
        <v>75.44917252401892</v>
      </c>
      <c r="F628">
        <f t="shared" si="9"/>
        <v>3.4491725240189197</v>
      </c>
    </row>
    <row r="629" spans="1:6" x14ac:dyDescent="0.25">
      <c r="A629" t="s">
        <v>198</v>
      </c>
      <c r="B629" s="2">
        <v>13</v>
      </c>
      <c r="C629" s="2">
        <v>135.66014105486269</v>
      </c>
      <c r="D629" s="2">
        <v>57.1</v>
      </c>
      <c r="E629" s="5">
        <f>(C629-'Datenanalyse-1'!$K$34)/'Datenanalyse-1'!$K$36</f>
        <v>56.731185309197201</v>
      </c>
      <c r="F629">
        <f t="shared" si="9"/>
        <v>0.36881469080280027</v>
      </c>
    </row>
    <row r="630" spans="1:6" x14ac:dyDescent="0.25">
      <c r="A630" t="s">
        <v>198</v>
      </c>
      <c r="B630" s="2">
        <v>16</v>
      </c>
      <c r="C630" s="2">
        <v>124.4895213398422</v>
      </c>
      <c r="D630" s="2">
        <v>62.5</v>
      </c>
      <c r="E630" s="5">
        <f>(C630-'Datenanalyse-1'!$K$34)/'Datenanalyse-1'!$K$36</f>
        <v>68.852631230771223</v>
      </c>
      <c r="F630">
        <f t="shared" si="9"/>
        <v>6.3526312307712232</v>
      </c>
    </row>
    <row r="631" spans="1:6" x14ac:dyDescent="0.25">
      <c r="A631" t="s">
        <v>198</v>
      </c>
      <c r="B631" s="2">
        <v>18</v>
      </c>
      <c r="C631" s="2">
        <v>45.020871776673197</v>
      </c>
      <c r="D631" s="2">
        <v>163.9</v>
      </c>
      <c r="E631" s="5">
        <f>(C631-'Datenanalyse-1'!$K$34)/'Datenanalyse-1'!$K$36</f>
        <v>155.0855317067591</v>
      </c>
      <c r="F631">
        <f t="shared" si="9"/>
        <v>8.8144682932409069</v>
      </c>
    </row>
    <row r="632" spans="1:6" x14ac:dyDescent="0.25">
      <c r="A632" t="s">
        <v>202</v>
      </c>
      <c r="B632" s="2">
        <v>1</v>
      </c>
      <c r="C632" s="2">
        <v>62.234767907700217</v>
      </c>
      <c r="D632" s="2">
        <v>137.69</v>
      </c>
      <c r="E632" s="5">
        <f>(C632-'Datenanalyse-1'!$K$34)/'Datenanalyse-1'!$K$36</f>
        <v>136.40641484708598</v>
      </c>
      <c r="F632">
        <f t="shared" si="9"/>
        <v>1.2835851529140143</v>
      </c>
    </row>
    <row r="633" spans="1:6" x14ac:dyDescent="0.25">
      <c r="A633" t="s">
        <v>202</v>
      </c>
      <c r="B633" s="2">
        <v>2</v>
      </c>
      <c r="C633" s="2">
        <v>58.687840585018058</v>
      </c>
      <c r="D633" s="2">
        <v>140.6</v>
      </c>
      <c r="E633" s="5">
        <f>(C633-'Datenanalyse-1'!$K$34)/'Datenanalyse-1'!$K$36</f>
        <v>140.2552512434977</v>
      </c>
      <c r="F633">
        <f t="shared" si="9"/>
        <v>0.34474875650229819</v>
      </c>
    </row>
    <row r="634" spans="1:6" x14ac:dyDescent="0.25">
      <c r="A634" t="s">
        <v>202</v>
      </c>
      <c r="B634" s="2">
        <v>3</v>
      </c>
      <c r="C634" s="2">
        <v>71.62117324492651</v>
      </c>
      <c r="D634" s="2">
        <v>130.46</v>
      </c>
      <c r="E634" s="5">
        <f>(C634-'Datenanalyse-1'!$K$34)/'Datenanalyse-1'!$K$36</f>
        <v>126.22105292484875</v>
      </c>
      <c r="F634">
        <f t="shared" si="9"/>
        <v>4.238947075151259</v>
      </c>
    </row>
    <row r="635" spans="1:6" x14ac:dyDescent="0.25">
      <c r="A635" t="s">
        <v>202</v>
      </c>
      <c r="B635" s="2">
        <v>4</v>
      </c>
      <c r="C635" s="2">
        <v>66.460831207875714</v>
      </c>
      <c r="D635" s="2">
        <v>129.44999999999999</v>
      </c>
      <c r="E635" s="5">
        <f>(C635-'Datenanalyse-1'!$K$34)/'Datenanalyse-1'!$K$36</f>
        <v>131.82063544888973</v>
      </c>
      <c r="F635">
        <f t="shared" si="9"/>
        <v>2.3706354488897432</v>
      </c>
    </row>
    <row r="636" spans="1:6" x14ac:dyDescent="0.25">
      <c r="A636" t="s">
        <v>202</v>
      </c>
      <c r="B636" s="2">
        <v>5</v>
      </c>
      <c r="C636" s="2">
        <v>52.626874067570057</v>
      </c>
      <c r="D636" s="2">
        <v>143.88</v>
      </c>
      <c r="E636" s="5">
        <f>(C636-'Datenanalyse-1'!$K$34)/'Datenanalyse-1'!$K$36</f>
        <v>146.83211803764067</v>
      </c>
      <c r="F636">
        <f t="shared" si="9"/>
        <v>2.9521180376406733</v>
      </c>
    </row>
    <row r="637" spans="1:6" x14ac:dyDescent="0.25">
      <c r="A637" t="s">
        <v>202</v>
      </c>
      <c r="B637" s="2">
        <v>6</v>
      </c>
      <c r="C637" s="2">
        <v>70.937689183120085</v>
      </c>
      <c r="D637" s="2">
        <v>124.59</v>
      </c>
      <c r="E637" s="5">
        <f>(C637-'Datenanalyse-1'!$K$34)/'Datenanalyse-1'!$K$36</f>
        <v>126.96271411328793</v>
      </c>
      <c r="F637">
        <f t="shared" si="9"/>
        <v>2.3727141132879268</v>
      </c>
    </row>
    <row r="638" spans="1:6" x14ac:dyDescent="0.25">
      <c r="A638" t="s">
        <v>202</v>
      </c>
      <c r="B638" s="2">
        <v>7</v>
      </c>
      <c r="C638" s="2">
        <v>32.910393617133593</v>
      </c>
      <c r="D638" s="2">
        <v>170.23</v>
      </c>
      <c r="E638" s="5">
        <f>(C638-'Datenanalyse-1'!$K$34)/'Datenanalyse-1'!$K$36</f>
        <v>168.22683539807301</v>
      </c>
      <c r="F638">
        <f t="shared" si="9"/>
        <v>2.0031646019269829</v>
      </c>
    </row>
    <row r="639" spans="1:6" x14ac:dyDescent="0.25">
      <c r="A639" t="s">
        <v>202</v>
      </c>
      <c r="B639" s="2">
        <v>8</v>
      </c>
      <c r="C639" s="2">
        <v>112.58010749927929</v>
      </c>
      <c r="D639" s="2">
        <v>81.099999999999994</v>
      </c>
      <c r="E639" s="5">
        <f>(C639-'Datenanalyse-1'!$K$34)/'Datenanalyse-1'!$K$36</f>
        <v>81.775756313251364</v>
      </c>
      <c r="F639">
        <f t="shared" si="9"/>
        <v>0.67575631325136953</v>
      </c>
    </row>
    <row r="640" spans="1:6" x14ac:dyDescent="0.25">
      <c r="A640" t="s">
        <v>202</v>
      </c>
      <c r="B640" s="2">
        <v>9</v>
      </c>
      <c r="C640" s="2">
        <v>60.165050620415492</v>
      </c>
      <c r="D640" s="2">
        <v>135.61000000000001</v>
      </c>
      <c r="E640" s="5">
        <f>(C640-'Datenanalyse-1'!$K$34)/'Datenanalyse-1'!$K$36</f>
        <v>138.65230333051849</v>
      </c>
      <c r="F640">
        <f t="shared" si="9"/>
        <v>3.0423033305184788</v>
      </c>
    </row>
    <row r="641" spans="1:6" x14ac:dyDescent="0.25">
      <c r="A641" t="s">
        <v>202</v>
      </c>
      <c r="B641" s="2">
        <v>10</v>
      </c>
      <c r="C641" s="2">
        <v>71.099991506660729</v>
      </c>
      <c r="D641" s="2">
        <v>127.89</v>
      </c>
      <c r="E641" s="5">
        <f>(C641-'Datenanalyse-1'!$K$34)/'Datenanalyse-1'!$K$36</f>
        <v>126.78659686214758</v>
      </c>
      <c r="F641">
        <f t="shared" si="9"/>
        <v>1.1034031378524247</v>
      </c>
    </row>
    <row r="642" spans="1:6" x14ac:dyDescent="0.25">
      <c r="A642" t="s">
        <v>202</v>
      </c>
      <c r="B642" s="2">
        <v>11</v>
      </c>
      <c r="C642" s="2">
        <v>70.585172527351872</v>
      </c>
      <c r="D642" s="2">
        <v>128.75</v>
      </c>
      <c r="E642" s="5">
        <f>(C642-'Datenanalyse-1'!$K$34)/'Datenanalyse-1'!$K$36</f>
        <v>127.34523645209809</v>
      </c>
      <c r="F642">
        <f t="shared" si="9"/>
        <v>1.4047635479019078</v>
      </c>
    </row>
    <row r="643" spans="1:6" x14ac:dyDescent="0.25">
      <c r="A643" t="s">
        <v>202</v>
      </c>
      <c r="B643" s="2">
        <v>12</v>
      </c>
      <c r="C643" s="2">
        <v>70.610229613265034</v>
      </c>
      <c r="D643" s="2">
        <v>129.51</v>
      </c>
      <c r="E643" s="5">
        <f>(C643-'Datenanalyse-1'!$K$34)/'Datenanalyse-1'!$K$36</f>
        <v>127.31804654503857</v>
      </c>
      <c r="F643">
        <f t="shared" ref="F643:F706" si="10">ABS(E643-D643)</f>
        <v>2.1919534549614212</v>
      </c>
    </row>
    <row r="644" spans="1:6" x14ac:dyDescent="0.25">
      <c r="A644" t="s">
        <v>202</v>
      </c>
      <c r="B644" s="2">
        <v>13</v>
      </c>
      <c r="C644" s="2">
        <v>70.267596040993553</v>
      </c>
      <c r="D644" s="2">
        <v>128.75</v>
      </c>
      <c r="E644" s="5">
        <f>(C644-'Datenanalyse-1'!$K$34)/'Datenanalyse-1'!$K$36</f>
        <v>127.68984456727541</v>
      </c>
      <c r="F644">
        <f t="shared" si="10"/>
        <v>1.060155432724585</v>
      </c>
    </row>
    <row r="645" spans="1:6" x14ac:dyDescent="0.25">
      <c r="A645" t="s">
        <v>202</v>
      </c>
      <c r="B645" s="2">
        <v>14</v>
      </c>
      <c r="C645" s="2">
        <v>65.864553581905085</v>
      </c>
      <c r="D645" s="2">
        <v>127.89</v>
      </c>
      <c r="E645" s="5">
        <f>(C645-'Datenanalyse-1'!$K$34)/'Datenanalyse-1'!$K$36</f>
        <v>132.46766732194945</v>
      </c>
      <c r="F645">
        <f t="shared" si="10"/>
        <v>4.5776673219494484</v>
      </c>
    </row>
    <row r="646" spans="1:6" x14ac:dyDescent="0.25">
      <c r="A646" t="s">
        <v>202</v>
      </c>
      <c r="B646" s="2">
        <v>15</v>
      </c>
      <c r="C646" s="2">
        <v>166.9403665276667</v>
      </c>
      <c r="D646" s="2">
        <v>22.32</v>
      </c>
      <c r="E646" s="5">
        <f>(C646-'Datenanalyse-1'!$K$34)/'Datenanalyse-1'!$K$36</f>
        <v>22.788434489974591</v>
      </c>
      <c r="F646">
        <f t="shared" si="10"/>
        <v>0.46843448997459092</v>
      </c>
    </row>
    <row r="647" spans="1:6" x14ac:dyDescent="0.25">
      <c r="A647" t="s">
        <v>202</v>
      </c>
      <c r="B647" s="2">
        <v>16</v>
      </c>
      <c r="C647" s="2">
        <v>167.11598373706471</v>
      </c>
      <c r="D647" s="2">
        <v>22.02</v>
      </c>
      <c r="E647" s="5">
        <f>(C647-'Datenanalyse-1'!$K$34)/'Datenanalyse-1'!$K$36</f>
        <v>22.597869010088694</v>
      </c>
      <c r="F647">
        <f t="shared" si="10"/>
        <v>0.57786901008869407</v>
      </c>
    </row>
    <row r="648" spans="1:6" x14ac:dyDescent="0.25">
      <c r="A648" t="s">
        <v>202</v>
      </c>
      <c r="B648" s="2">
        <v>17</v>
      </c>
      <c r="C648" s="2">
        <v>164.3574051918111</v>
      </c>
      <c r="D648" s="2">
        <v>24.87</v>
      </c>
      <c r="E648" s="5">
        <f>(C648-'Datenanalyse-1'!$K$34)/'Datenanalyse-1'!$K$36</f>
        <v>25.591253576904077</v>
      </c>
      <c r="F648">
        <f t="shared" si="10"/>
        <v>0.72125357690407554</v>
      </c>
    </row>
    <row r="649" spans="1:6" x14ac:dyDescent="0.25">
      <c r="A649" t="s">
        <v>202</v>
      </c>
      <c r="B649" s="2">
        <v>18</v>
      </c>
      <c r="C649" s="2">
        <v>159.69302940843619</v>
      </c>
      <c r="D649" s="2">
        <v>29.47</v>
      </c>
      <c r="E649" s="5">
        <f>(C649-'Datenanalyse-1'!$K$34)/'Datenanalyse-1'!$K$36</f>
        <v>30.652653952037582</v>
      </c>
      <c r="F649">
        <f t="shared" si="10"/>
        <v>1.1826539520375832</v>
      </c>
    </row>
    <row r="650" spans="1:6" x14ac:dyDescent="0.25">
      <c r="A650" t="s">
        <v>202</v>
      </c>
      <c r="B650" s="2">
        <v>19</v>
      </c>
      <c r="C650" s="2">
        <v>49.046601071295463</v>
      </c>
      <c r="D650" s="2">
        <v>155.44</v>
      </c>
      <c r="E650" s="5">
        <f>(C650-'Datenanalyse-1'!$K$34)/'Datenanalyse-1'!$K$36</f>
        <v>150.71713844080227</v>
      </c>
      <c r="F650">
        <f t="shared" si="10"/>
        <v>4.7228615591977245</v>
      </c>
    </row>
    <row r="651" spans="1:6" x14ac:dyDescent="0.25">
      <c r="A651" t="s">
        <v>202</v>
      </c>
      <c r="B651" s="2">
        <v>20</v>
      </c>
      <c r="C651" s="2">
        <v>131.64256341908981</v>
      </c>
      <c r="D651" s="2">
        <v>62.35</v>
      </c>
      <c r="E651" s="5">
        <f>(C651-'Datenanalyse-1'!$K$34)/'Datenanalyse-1'!$K$36</f>
        <v>61.090733059467816</v>
      </c>
      <c r="F651">
        <f t="shared" si="10"/>
        <v>1.2592669405321857</v>
      </c>
    </row>
    <row r="652" spans="1:6" x14ac:dyDescent="0.25">
      <c r="A652" t="s">
        <v>202</v>
      </c>
      <c r="B652" s="2">
        <v>21</v>
      </c>
      <c r="C652" s="2">
        <v>144.71682108767621</v>
      </c>
      <c r="D652" s="2">
        <v>46.71</v>
      </c>
      <c r="E652" s="5">
        <f>(C652-'Datenanalyse-1'!$K$34)/'Datenanalyse-1'!$K$36</f>
        <v>46.903614409157214</v>
      </c>
      <c r="F652">
        <f t="shared" si="10"/>
        <v>0.19361440915721317</v>
      </c>
    </row>
    <row r="653" spans="1:6" x14ac:dyDescent="0.25">
      <c r="A653" t="s">
        <v>205</v>
      </c>
      <c r="B653" s="2">
        <v>1</v>
      </c>
      <c r="C653" s="2">
        <v>47.887137770729062</v>
      </c>
      <c r="D653" s="2">
        <v>153.69999999999999</v>
      </c>
      <c r="E653" s="5">
        <f>(C653-'Datenanalyse-1'!$K$34)/'Datenanalyse-1'!$K$36</f>
        <v>151.9752934988397</v>
      </c>
      <c r="F653">
        <f t="shared" si="10"/>
        <v>1.7247065011602842</v>
      </c>
    </row>
    <row r="654" spans="1:6" x14ac:dyDescent="0.25">
      <c r="A654" t="s">
        <v>205</v>
      </c>
      <c r="B654" s="2">
        <v>2</v>
      </c>
      <c r="C654" s="2">
        <v>63.181403847716894</v>
      </c>
      <c r="D654" s="2">
        <v>135.9</v>
      </c>
      <c r="E654" s="5">
        <f>(C654-'Datenanalyse-1'!$K$34)/'Datenanalyse-1'!$K$36</f>
        <v>135.3792026917119</v>
      </c>
      <c r="F654">
        <f t="shared" si="10"/>
        <v>0.52079730828810966</v>
      </c>
    </row>
    <row r="655" spans="1:6" x14ac:dyDescent="0.25">
      <c r="A655" t="s">
        <v>205</v>
      </c>
      <c r="B655" s="2">
        <v>3</v>
      </c>
      <c r="C655" s="2">
        <v>55.754433107919077</v>
      </c>
      <c r="D655" s="2">
        <v>142.19999999999999</v>
      </c>
      <c r="E655" s="5">
        <f>(C655-'Datenanalyse-1'!$K$34)/'Datenanalyse-1'!$K$36</f>
        <v>143.4383459156567</v>
      </c>
      <c r="F655">
        <f t="shared" si="10"/>
        <v>1.2383459156567085</v>
      </c>
    </row>
    <row r="656" spans="1:6" x14ac:dyDescent="0.25">
      <c r="A656" t="s">
        <v>205</v>
      </c>
      <c r="B656" s="2">
        <v>4</v>
      </c>
      <c r="C656" s="2">
        <v>76.941775451382611</v>
      </c>
      <c r="D656" s="2">
        <v>118.5</v>
      </c>
      <c r="E656" s="5">
        <f>(C656-'Datenanalyse-1'!$K$34)/'Datenanalyse-1'!$K$36</f>
        <v>120.44756912886521</v>
      </c>
      <c r="F656">
        <f t="shared" si="10"/>
        <v>1.9475691288652115</v>
      </c>
    </row>
    <row r="657" spans="1:6" x14ac:dyDescent="0.25">
      <c r="A657" t="s">
        <v>205</v>
      </c>
      <c r="B657" s="2">
        <v>5</v>
      </c>
      <c r="C657" s="2">
        <v>76.647680280124689</v>
      </c>
      <c r="D657" s="2">
        <v>121.6</v>
      </c>
      <c r="E657" s="5">
        <f>(C657-'Datenanalyse-1'!$K$34)/'Datenanalyse-1'!$K$36</f>
        <v>120.76669723501723</v>
      </c>
      <c r="F657">
        <f t="shared" si="10"/>
        <v>0.83330276498276135</v>
      </c>
    </row>
    <row r="658" spans="1:6" x14ac:dyDescent="0.25">
      <c r="A658" t="s">
        <v>205</v>
      </c>
      <c r="B658" s="2">
        <v>6</v>
      </c>
      <c r="C658" s="2">
        <v>76.013755099282704</v>
      </c>
      <c r="D658" s="2">
        <v>121.3</v>
      </c>
      <c r="E658" s="5">
        <f>(C658-'Datenanalyse-1'!$K$34)/'Datenanalyse-1'!$K$36</f>
        <v>121.45458116571517</v>
      </c>
      <c r="F658">
        <f t="shared" si="10"/>
        <v>0.15458116571517166</v>
      </c>
    </row>
    <row r="659" spans="1:6" x14ac:dyDescent="0.25">
      <c r="A659" t="s">
        <v>205</v>
      </c>
      <c r="B659" s="2">
        <v>7</v>
      </c>
      <c r="C659" s="2">
        <v>89.947625347685971</v>
      </c>
      <c r="D659" s="2">
        <v>109.9</v>
      </c>
      <c r="E659" s="5">
        <f>(C659-'Datenanalyse-1'!$K$34)/'Datenanalyse-1'!$K$36</f>
        <v>106.33468101665351</v>
      </c>
      <c r="F659">
        <f t="shared" si="10"/>
        <v>3.5653189833465007</v>
      </c>
    </row>
    <row r="660" spans="1:6" x14ac:dyDescent="0.25">
      <c r="A660" t="s">
        <v>205</v>
      </c>
      <c r="B660" s="2">
        <v>8</v>
      </c>
      <c r="C660" s="2">
        <v>154.5448385720687</v>
      </c>
      <c r="D660" s="2">
        <v>33</v>
      </c>
      <c r="E660" s="5">
        <f>(C660-'Datenanalyse-1'!$K$34)/'Datenanalyse-1'!$K$36</f>
        <v>36.239050983624026</v>
      </c>
      <c r="F660">
        <f t="shared" si="10"/>
        <v>3.2390509836240255</v>
      </c>
    </row>
    <row r="661" spans="1:6" x14ac:dyDescent="0.25">
      <c r="A661" t="s">
        <v>205</v>
      </c>
      <c r="B661" s="2">
        <v>9</v>
      </c>
      <c r="C661" s="2">
        <v>59.996074897056758</v>
      </c>
      <c r="D661" s="2">
        <v>136.9</v>
      </c>
      <c r="E661" s="5">
        <f>(C661-'Datenanalyse-1'!$K$34)/'Datenanalyse-1'!$K$36</f>
        <v>138.83566201114726</v>
      </c>
      <c r="F661">
        <f t="shared" si="10"/>
        <v>1.935662011147258</v>
      </c>
    </row>
    <row r="662" spans="1:6" x14ac:dyDescent="0.25">
      <c r="A662" t="s">
        <v>205</v>
      </c>
      <c r="B662" s="2">
        <v>10</v>
      </c>
      <c r="C662" s="2">
        <v>70.206580931113493</v>
      </c>
      <c r="D662" s="2">
        <v>128.6</v>
      </c>
      <c r="E662" s="5">
        <f>(C662-'Datenanalyse-1'!$K$34)/'Datenanalyse-1'!$K$36</f>
        <v>127.75605319076078</v>
      </c>
      <c r="F662">
        <f t="shared" si="10"/>
        <v>0.84394680923921328</v>
      </c>
    </row>
    <row r="663" spans="1:6" x14ac:dyDescent="0.25">
      <c r="A663" t="s">
        <v>205</v>
      </c>
      <c r="B663" s="2">
        <v>11</v>
      </c>
      <c r="C663" s="2">
        <v>70.231979823999509</v>
      </c>
      <c r="D663" s="2">
        <v>128.69999999999999</v>
      </c>
      <c r="E663" s="5">
        <f>(C663-'Datenanalyse-1'!$K$34)/'Datenanalyse-1'!$K$36</f>
        <v>127.72849238263734</v>
      </c>
      <c r="F663">
        <f t="shared" si="10"/>
        <v>0.97150761736264712</v>
      </c>
    </row>
    <row r="664" spans="1:6" x14ac:dyDescent="0.25">
      <c r="A664" t="s">
        <v>205</v>
      </c>
      <c r="B664" s="2">
        <v>12</v>
      </c>
      <c r="C664" s="2">
        <v>72.290707245374207</v>
      </c>
      <c r="D664" s="2">
        <v>126.5</v>
      </c>
      <c r="E664" s="5">
        <f>(C664-'Datenanalyse-1'!$K$34)/'Datenanalyse-1'!$K$36</f>
        <v>125.4945292058317</v>
      </c>
      <c r="F664">
        <f t="shared" si="10"/>
        <v>1.0054707941683034</v>
      </c>
    </row>
    <row r="665" spans="1:6" x14ac:dyDescent="0.25">
      <c r="A665" t="s">
        <v>205</v>
      </c>
      <c r="B665" s="2">
        <v>13</v>
      </c>
      <c r="C665" s="2">
        <v>69.51686495139036</v>
      </c>
      <c r="D665" s="2">
        <v>128.69999999999999</v>
      </c>
      <c r="E665" s="5">
        <f>(C665-'Datenanalyse-1'!$K$34)/'Datenanalyse-1'!$K$36</f>
        <v>128.50447674851719</v>
      </c>
      <c r="F665">
        <f t="shared" si="10"/>
        <v>0.19552325148279692</v>
      </c>
    </row>
    <row r="666" spans="1:6" x14ac:dyDescent="0.25">
      <c r="A666" t="s">
        <v>205</v>
      </c>
      <c r="B666" s="2">
        <v>14</v>
      </c>
      <c r="C666" s="2">
        <v>69.964077938223127</v>
      </c>
      <c r="D666" s="2">
        <v>128.6</v>
      </c>
      <c r="E666" s="5">
        <f>(C666-'Datenanalyse-1'!$K$34)/'Datenanalyse-1'!$K$36</f>
        <v>128.0191976705776</v>
      </c>
      <c r="F666">
        <f t="shared" si="10"/>
        <v>0.58080232942239718</v>
      </c>
    </row>
    <row r="667" spans="1:6" x14ac:dyDescent="0.25">
      <c r="A667" t="s">
        <v>205</v>
      </c>
      <c r="B667" s="2">
        <v>15</v>
      </c>
      <c r="C667" s="2">
        <v>160.79025738965041</v>
      </c>
      <c r="D667" s="2">
        <v>29.8</v>
      </c>
      <c r="E667" s="5">
        <f>(C667-'Datenanalyse-1'!$K$34)/'Datenanalyse-1'!$K$36</f>
        <v>29.462031589337126</v>
      </c>
      <c r="F667">
        <f t="shared" si="10"/>
        <v>0.33796841066287442</v>
      </c>
    </row>
    <row r="668" spans="1:6" x14ac:dyDescent="0.25">
      <c r="A668" t="s">
        <v>209</v>
      </c>
      <c r="B668" s="2">
        <v>1</v>
      </c>
      <c r="C668" s="2">
        <v>42.052534200857451</v>
      </c>
      <c r="D668" s="2">
        <v>160.80000000000001</v>
      </c>
      <c r="E668" s="5">
        <f>(C668-'Datenanalyse-1'!$K$34)/'Datenanalyse-1'!$K$36</f>
        <v>158.30652967465571</v>
      </c>
      <c r="F668">
        <f t="shared" si="10"/>
        <v>2.4934703253443047</v>
      </c>
    </row>
    <row r="669" spans="1:6" x14ac:dyDescent="0.25">
      <c r="A669" t="s">
        <v>209</v>
      </c>
      <c r="B669" s="2">
        <v>2</v>
      </c>
      <c r="C669" s="2">
        <v>73.250879013886177</v>
      </c>
      <c r="D669" s="2">
        <v>125.7</v>
      </c>
      <c r="E669" s="5">
        <f>(C669-'Datenanalyse-1'!$K$34)/'Datenanalyse-1'!$K$36</f>
        <v>124.45262907277193</v>
      </c>
      <c r="F669">
        <f t="shared" si="10"/>
        <v>1.2473709272280757</v>
      </c>
    </row>
    <row r="670" spans="1:6" x14ac:dyDescent="0.25">
      <c r="A670" t="s">
        <v>209</v>
      </c>
      <c r="B670" s="2">
        <v>3</v>
      </c>
      <c r="C670" s="2">
        <v>67.803530725253637</v>
      </c>
      <c r="D670" s="2">
        <v>130</v>
      </c>
      <c r="E670" s="5">
        <f>(C670-'Datenanalyse-1'!$K$34)/'Datenanalyse-1'!$K$36</f>
        <v>130.36364738519839</v>
      </c>
      <c r="F670">
        <f t="shared" si="10"/>
        <v>0.36364738519839079</v>
      </c>
    </row>
    <row r="671" spans="1:6" x14ac:dyDescent="0.25">
      <c r="A671" t="s">
        <v>209</v>
      </c>
      <c r="B671" s="2">
        <v>4</v>
      </c>
      <c r="C671" s="2">
        <v>90.536533465052798</v>
      </c>
      <c r="D671" s="2">
        <v>107.4</v>
      </c>
      <c r="E671" s="5">
        <f>(C671-'Datenanalyse-1'!$K$34)/'Datenanalyse-1'!$K$36</f>
        <v>105.69564593359188</v>
      </c>
      <c r="F671">
        <f t="shared" si="10"/>
        <v>1.7043540664081291</v>
      </c>
    </row>
    <row r="672" spans="1:6" x14ac:dyDescent="0.25">
      <c r="A672" t="s">
        <v>209</v>
      </c>
      <c r="B672" s="2">
        <v>5</v>
      </c>
      <c r="C672" s="2">
        <v>55.895297482591253</v>
      </c>
      <c r="D672" s="2">
        <v>143.5</v>
      </c>
      <c r="E672" s="5">
        <f>(C672-'Datenanalyse-1'!$K$34)/'Datenanalyse-1'!$K$36</f>
        <v>143.28549137907544</v>
      </c>
      <c r="F672">
        <f t="shared" si="10"/>
        <v>0.21450862092456191</v>
      </c>
    </row>
    <row r="673" spans="1:6" x14ac:dyDescent="0.25">
      <c r="A673" t="s">
        <v>209</v>
      </c>
      <c r="B673" s="2">
        <v>6</v>
      </c>
      <c r="C673" s="2">
        <v>74.005379078719827</v>
      </c>
      <c r="D673" s="2">
        <v>124.2</v>
      </c>
      <c r="E673" s="5">
        <f>(C673-'Datenanalyse-1'!$K$34)/'Datenanalyse-1'!$K$36</f>
        <v>123.63390710684486</v>
      </c>
      <c r="F673">
        <f t="shared" si="10"/>
        <v>0.56609289315514388</v>
      </c>
    </row>
    <row r="674" spans="1:6" x14ac:dyDescent="0.25">
      <c r="A674" t="s">
        <v>209</v>
      </c>
      <c r="B674" s="2">
        <v>8</v>
      </c>
      <c r="C674" s="2">
        <v>54.823573987428439</v>
      </c>
      <c r="D674" s="2">
        <v>147.1</v>
      </c>
      <c r="E674" s="5">
        <f>(C674-'Datenanalyse-1'!$K$34)/'Datenanalyse-1'!$K$36</f>
        <v>144.44843835255699</v>
      </c>
      <c r="F674">
        <f t="shared" si="10"/>
        <v>2.6515616474430033</v>
      </c>
    </row>
    <row r="675" spans="1:6" x14ac:dyDescent="0.25">
      <c r="A675" t="s">
        <v>209</v>
      </c>
      <c r="B675" s="2">
        <v>10</v>
      </c>
      <c r="C675" s="2">
        <v>39.189594132128803</v>
      </c>
      <c r="D675" s="2">
        <v>162.69999999999999</v>
      </c>
      <c r="E675" s="5">
        <f>(C675-'Datenanalyse-1'!$K$34)/'Datenanalyse-1'!$K$36</f>
        <v>161.41315885952883</v>
      </c>
      <c r="F675">
        <f t="shared" si="10"/>
        <v>1.2868411404711537</v>
      </c>
    </row>
    <row r="676" spans="1:6" x14ac:dyDescent="0.25">
      <c r="A676" t="s">
        <v>209</v>
      </c>
      <c r="B676" s="2">
        <v>11</v>
      </c>
      <c r="C676" s="2">
        <v>69.042623099681649</v>
      </c>
      <c r="D676" s="2">
        <v>129.5</v>
      </c>
      <c r="E676" s="5">
        <f>(C676-'Datenanalyse-1'!$K$34)/'Datenanalyse-1'!$K$36</f>
        <v>129.01908534731359</v>
      </c>
      <c r="F676">
        <f t="shared" si="10"/>
        <v>0.48091465268640832</v>
      </c>
    </row>
    <row r="677" spans="1:6" x14ac:dyDescent="0.25">
      <c r="A677" t="s">
        <v>209</v>
      </c>
      <c r="B677" s="2">
        <v>12</v>
      </c>
      <c r="C677" s="2">
        <v>55.684715039057458</v>
      </c>
      <c r="D677" s="2">
        <v>141.4</v>
      </c>
      <c r="E677" s="5">
        <f>(C677-'Datenanalyse-1'!$K$34)/'Datenanalyse-1'!$K$36</f>
        <v>143.5139982807915</v>
      </c>
      <c r="F677">
        <f t="shared" si="10"/>
        <v>2.1139982807914919</v>
      </c>
    </row>
    <row r="678" spans="1:6" x14ac:dyDescent="0.25">
      <c r="A678" t="s">
        <v>209</v>
      </c>
      <c r="B678" s="2">
        <v>13</v>
      </c>
      <c r="C678" s="2">
        <v>84.229942491781415</v>
      </c>
      <c r="D678" s="2">
        <v>115.2</v>
      </c>
      <c r="E678" s="5">
        <f>(C678-'Datenanalyse-1'!$K$34)/'Datenanalyse-1'!$K$36</f>
        <v>112.53904436467488</v>
      </c>
      <c r="F678">
        <f t="shared" si="10"/>
        <v>2.6609556353251236</v>
      </c>
    </row>
    <row r="679" spans="1:6" x14ac:dyDescent="0.25">
      <c r="A679" t="s">
        <v>209</v>
      </c>
      <c r="B679" s="2">
        <v>14</v>
      </c>
      <c r="C679" s="2">
        <v>40.683479607339173</v>
      </c>
      <c r="D679" s="2">
        <v>162.19999999999999</v>
      </c>
      <c r="E679" s="5">
        <f>(C679-'Datenanalyse-1'!$K$34)/'Datenanalyse-1'!$K$36</f>
        <v>159.79211611859313</v>
      </c>
      <c r="F679">
        <f t="shared" si="10"/>
        <v>2.4078838814068604</v>
      </c>
    </row>
    <row r="680" spans="1:6" x14ac:dyDescent="0.25">
      <c r="A680" t="s">
        <v>209</v>
      </c>
      <c r="B680" s="2">
        <v>15</v>
      </c>
      <c r="C680" s="2">
        <v>80.622426463416545</v>
      </c>
      <c r="D680" s="2">
        <v>114.7</v>
      </c>
      <c r="E680" s="5">
        <f>(C680-'Datenanalyse-1'!$K$34)/'Datenanalyse-1'!$K$36</f>
        <v>116.4536266854961</v>
      </c>
      <c r="F680">
        <f t="shared" si="10"/>
        <v>1.7536266854961013</v>
      </c>
    </row>
    <row r="681" spans="1:6" x14ac:dyDescent="0.25">
      <c r="A681" t="s">
        <v>209</v>
      </c>
      <c r="B681" s="2">
        <v>16</v>
      </c>
      <c r="C681" s="2">
        <v>70.496084374324198</v>
      </c>
      <c r="D681" s="2">
        <v>130.4</v>
      </c>
      <c r="E681" s="5">
        <f>(C681-'Datenanalyse-1'!$K$34)/'Datenanalyse-1'!$K$36</f>
        <v>127.44190765358263</v>
      </c>
      <c r="F681">
        <f t="shared" si="10"/>
        <v>2.9580923464173736</v>
      </c>
    </row>
    <row r="682" spans="1:6" x14ac:dyDescent="0.25">
      <c r="A682" t="s">
        <v>209</v>
      </c>
      <c r="B682" s="2">
        <v>17</v>
      </c>
      <c r="C682" s="2">
        <v>129.5866454541993</v>
      </c>
      <c r="D682" s="2">
        <v>61.4</v>
      </c>
      <c r="E682" s="5">
        <f>(C682-'Datenanalyse-1'!$K$34)/'Datenanalyse-1'!$K$36</f>
        <v>63.321647643114723</v>
      </c>
      <c r="F682">
        <f t="shared" si="10"/>
        <v>1.9216476431147242</v>
      </c>
    </row>
    <row r="683" spans="1:6" x14ac:dyDescent="0.25">
      <c r="A683" t="s">
        <v>209</v>
      </c>
      <c r="B683" s="2">
        <v>20</v>
      </c>
      <c r="C683" s="2">
        <v>138.7595400815072</v>
      </c>
      <c r="D683" s="2">
        <v>56.1</v>
      </c>
      <c r="E683" s="5">
        <f>(C683-'Datenanalyse-1'!$K$34)/'Datenanalyse-1'!$K$36</f>
        <v>53.367970138571224</v>
      </c>
      <c r="F683">
        <f t="shared" si="10"/>
        <v>2.7320298614287779</v>
      </c>
    </row>
    <row r="684" spans="1:6" x14ac:dyDescent="0.25">
      <c r="A684" t="s">
        <v>209</v>
      </c>
      <c r="B684" s="2">
        <v>23</v>
      </c>
      <c r="C684" s="2">
        <v>138.46660391575429</v>
      </c>
      <c r="D684" s="2">
        <v>56.4</v>
      </c>
      <c r="E684" s="5">
        <f>(C684-'Datenanalyse-1'!$K$34)/'Datenanalyse-1'!$K$36</f>
        <v>53.685840586427624</v>
      </c>
      <c r="F684">
        <f t="shared" si="10"/>
        <v>2.714159413572375</v>
      </c>
    </row>
    <row r="685" spans="1:6" x14ac:dyDescent="0.25">
      <c r="A685" t="s">
        <v>213</v>
      </c>
      <c r="B685" s="2">
        <v>1</v>
      </c>
      <c r="C685" s="2">
        <v>162.73289789755759</v>
      </c>
      <c r="D685" s="2">
        <v>27.9</v>
      </c>
      <c r="E685" s="5">
        <f>(C685-'Datenanalyse-1'!$K$34)/'Datenanalyse-1'!$K$36</f>
        <v>27.354036467992792</v>
      </c>
      <c r="F685">
        <f t="shared" si="10"/>
        <v>0.54596353200720671</v>
      </c>
    </row>
    <row r="686" spans="1:6" x14ac:dyDescent="0.25">
      <c r="A686" t="s">
        <v>213</v>
      </c>
      <c r="B686" s="2">
        <v>2</v>
      </c>
      <c r="C686" s="2">
        <v>-7.6093232849217998</v>
      </c>
      <c r="D686" s="2">
        <v>204.3</v>
      </c>
      <c r="E686" s="5">
        <f>(C686-'Datenanalyse-1'!$K$34)/'Datenanalyse-1'!$K$36</f>
        <v>212.19552914255004</v>
      </c>
      <c r="F686">
        <f t="shared" si="10"/>
        <v>7.895529142550032</v>
      </c>
    </row>
    <row r="687" spans="1:6" x14ac:dyDescent="0.25">
      <c r="A687" t="s">
        <v>213</v>
      </c>
      <c r="B687" s="2">
        <v>3</v>
      </c>
      <c r="C687" s="2">
        <v>128.37028060383011</v>
      </c>
      <c r="D687" s="2">
        <v>64.900000000000006</v>
      </c>
      <c r="E687" s="5">
        <f>(C687-'Datenanalyse-1'!$K$34)/'Datenanalyse-1'!$K$36</f>
        <v>64.641547624565888</v>
      </c>
      <c r="F687">
        <f t="shared" si="10"/>
        <v>0.2584523754341177</v>
      </c>
    </row>
    <row r="688" spans="1:6" x14ac:dyDescent="0.25">
      <c r="A688" t="s">
        <v>213</v>
      </c>
      <c r="B688" s="2">
        <v>4</v>
      </c>
      <c r="C688" s="2">
        <v>132.64141758890969</v>
      </c>
      <c r="D688" s="2">
        <v>63.3</v>
      </c>
      <c r="E688" s="5">
        <f>(C688-'Datenanalyse-1'!$K$34)/'Datenanalyse-1'!$K$36</f>
        <v>60.006857937774249</v>
      </c>
      <c r="F688">
        <f t="shared" si="10"/>
        <v>3.2931420622257477</v>
      </c>
    </row>
    <row r="689" spans="1:6" x14ac:dyDescent="0.25">
      <c r="A689" t="s">
        <v>213</v>
      </c>
      <c r="B689" s="2">
        <v>5</v>
      </c>
      <c r="C689" s="2">
        <v>151.74136862290879</v>
      </c>
      <c r="D689" s="2">
        <v>38.200000000000003</v>
      </c>
      <c r="E689" s="5">
        <f>(C689-'Datenanalyse-1'!$K$34)/'Datenanalyse-1'!$K$36</f>
        <v>39.281148042554953</v>
      </c>
      <c r="F689">
        <f t="shared" si="10"/>
        <v>1.0811480425549505</v>
      </c>
    </row>
    <row r="690" spans="1:6" x14ac:dyDescent="0.25">
      <c r="A690" t="s">
        <v>213</v>
      </c>
      <c r="B690" s="2">
        <v>6</v>
      </c>
      <c r="C690" s="2">
        <v>164.85177536690639</v>
      </c>
      <c r="D690" s="2">
        <v>23.7</v>
      </c>
      <c r="E690" s="5">
        <f>(C690-'Datenanalyse-1'!$K$34)/'Datenanalyse-1'!$K$36</f>
        <v>25.054803362365039</v>
      </c>
      <c r="F690">
        <f t="shared" si="10"/>
        <v>1.3548033623650397</v>
      </c>
    </row>
    <row r="691" spans="1:6" x14ac:dyDescent="0.25">
      <c r="A691" t="s">
        <v>213</v>
      </c>
      <c r="B691" s="2">
        <v>7</v>
      </c>
      <c r="C691" s="2">
        <v>74.703923479961233</v>
      </c>
      <c r="D691" s="2">
        <v>122.9</v>
      </c>
      <c r="E691" s="5">
        <f>(C691-'Datenanalyse-1'!$K$34)/'Datenanalyse-1'!$K$36</f>
        <v>122.87590366572149</v>
      </c>
      <c r="F691">
        <f t="shared" si="10"/>
        <v>2.4096334278510767E-2</v>
      </c>
    </row>
    <row r="692" spans="1:6" x14ac:dyDescent="0.25">
      <c r="A692" t="s">
        <v>213</v>
      </c>
      <c r="B692" s="2">
        <v>8</v>
      </c>
      <c r="C692" s="2">
        <v>59.821028430031589</v>
      </c>
      <c r="D692" s="2">
        <v>132.6</v>
      </c>
      <c r="E692" s="5">
        <f>(C692-'Datenanalyse-1'!$K$34)/'Datenanalyse-1'!$K$36</f>
        <v>139.02560816793522</v>
      </c>
      <c r="F692">
        <f t="shared" si="10"/>
        <v>6.4256081679352235</v>
      </c>
    </row>
    <row r="693" spans="1:6" x14ac:dyDescent="0.25">
      <c r="A693" t="s">
        <v>213</v>
      </c>
      <c r="B693" s="2">
        <v>9</v>
      </c>
      <c r="C693" s="2">
        <v>172.66485345836341</v>
      </c>
      <c r="D693" s="2">
        <v>25.7</v>
      </c>
      <c r="E693" s="5">
        <f>(C693-'Datenanalyse-1'!$K$34)/'Datenanalyse-1'!$K$36</f>
        <v>16.576687914635176</v>
      </c>
      <c r="F693">
        <f t="shared" si="10"/>
        <v>9.1233120853648231</v>
      </c>
    </row>
    <row r="694" spans="1:6" x14ac:dyDescent="0.25">
      <c r="A694" t="s">
        <v>213</v>
      </c>
      <c r="B694" s="2">
        <v>10</v>
      </c>
      <c r="C694" s="2">
        <v>173.42127561080181</v>
      </c>
      <c r="D694" s="2">
        <v>16.2</v>
      </c>
      <c r="E694" s="5">
        <f>(C694-'Datenanalyse-1'!$K$34)/'Datenanalyse-1'!$K$36</f>
        <v>15.755880255921864</v>
      </c>
      <c r="F694">
        <f t="shared" si="10"/>
        <v>0.44411974407813481</v>
      </c>
    </row>
    <row r="695" spans="1:6" x14ac:dyDescent="0.25">
      <c r="A695" t="s">
        <v>213</v>
      </c>
      <c r="B695" s="2">
        <v>11</v>
      </c>
      <c r="C695" s="2">
        <v>164.70559404794139</v>
      </c>
      <c r="D695" s="2">
        <v>17.7</v>
      </c>
      <c r="E695" s="5">
        <f>(C695-'Datenanalyse-1'!$K$34)/'Datenanalyse-1'!$K$36</f>
        <v>25.213427413472616</v>
      </c>
      <c r="F695">
        <f t="shared" si="10"/>
        <v>7.5134274134726162</v>
      </c>
    </row>
    <row r="696" spans="1:6" x14ac:dyDescent="0.25">
      <c r="A696" t="s">
        <v>217</v>
      </c>
      <c r="B696" s="2">
        <v>1</v>
      </c>
      <c r="C696" s="2">
        <v>98.689379134867295</v>
      </c>
      <c r="D696" s="2">
        <v>104.5</v>
      </c>
      <c r="E696" s="5">
        <f>(C696-'Datenanalyse-1'!$K$34)/'Datenanalyse-1'!$K$36</f>
        <v>96.848842406594002</v>
      </c>
      <c r="F696">
        <f t="shared" si="10"/>
        <v>7.6511575934059977</v>
      </c>
    </row>
    <row r="697" spans="1:6" x14ac:dyDescent="0.25">
      <c r="A697" t="s">
        <v>217</v>
      </c>
      <c r="B697" s="2">
        <v>2</v>
      </c>
      <c r="C697" s="2">
        <v>40.194070201396443</v>
      </c>
      <c r="D697" s="2">
        <v>161.19999999999999</v>
      </c>
      <c r="E697" s="5">
        <f>(C697-'Datenanalyse-1'!$K$34)/'Datenanalyse-1'!$K$36</f>
        <v>160.3231833108338</v>
      </c>
      <c r="F697">
        <f t="shared" si="10"/>
        <v>0.8768166891661906</v>
      </c>
    </row>
    <row r="698" spans="1:6" x14ac:dyDescent="0.25">
      <c r="A698" t="s">
        <v>217</v>
      </c>
      <c r="B698" s="2">
        <v>3</v>
      </c>
      <c r="C698" s="2">
        <v>101.2810662857791</v>
      </c>
      <c r="D698" s="2">
        <v>98.3</v>
      </c>
      <c r="E698" s="5">
        <f>(C698-'Datenanalyse-1'!$K$34)/'Datenanalyse-1'!$K$36</f>
        <v>94.036554776466033</v>
      </c>
      <c r="F698">
        <f t="shared" si="10"/>
        <v>4.2634452235339637</v>
      </c>
    </row>
    <row r="699" spans="1:6" x14ac:dyDescent="0.25">
      <c r="A699" t="s">
        <v>217</v>
      </c>
      <c r="B699" s="2">
        <v>4</v>
      </c>
      <c r="C699" s="2">
        <v>40.244320856252351</v>
      </c>
      <c r="D699" s="2">
        <v>161.19999999999999</v>
      </c>
      <c r="E699" s="5">
        <f>(C699-'Datenanalyse-1'!$K$34)/'Datenanalyse-1'!$K$36</f>
        <v>160.26865539645672</v>
      </c>
      <c r="F699">
        <f t="shared" si="10"/>
        <v>0.9313446035432662</v>
      </c>
    </row>
    <row r="700" spans="1:6" x14ac:dyDescent="0.25">
      <c r="A700" t="s">
        <v>217</v>
      </c>
      <c r="B700" s="2">
        <v>5</v>
      </c>
      <c r="C700" s="2">
        <v>93.23926939858525</v>
      </c>
      <c r="D700" s="2">
        <v>104.5</v>
      </c>
      <c r="E700" s="5">
        <f>(C700-'Datenanalyse-1'!$K$34)/'Datenanalyse-1'!$K$36</f>
        <v>102.76285721690533</v>
      </c>
      <c r="F700">
        <f t="shared" si="10"/>
        <v>1.7371427830946686</v>
      </c>
    </row>
    <row r="701" spans="1:6" x14ac:dyDescent="0.25">
      <c r="A701" t="s">
        <v>217</v>
      </c>
      <c r="B701" s="2">
        <v>6</v>
      </c>
      <c r="C701" s="2">
        <v>55.750978998590021</v>
      </c>
      <c r="D701" s="2">
        <v>136.9</v>
      </c>
      <c r="E701" s="5">
        <f>(C701-'Datenanalyse-1'!$K$34)/'Datenanalyse-1'!$K$36</f>
        <v>143.44209403353267</v>
      </c>
      <c r="F701">
        <f t="shared" si="10"/>
        <v>6.5420940335326634</v>
      </c>
    </row>
    <row r="702" spans="1:6" x14ac:dyDescent="0.25">
      <c r="A702" t="s">
        <v>217</v>
      </c>
      <c r="B702" s="2">
        <v>7</v>
      </c>
      <c r="C702" s="2">
        <v>95.568590104386217</v>
      </c>
      <c r="D702" s="2">
        <v>102.8</v>
      </c>
      <c r="E702" s="5">
        <f>(C702-'Datenanalyse-1'!$K$34)/'Datenanalyse-1'!$K$36</f>
        <v>100.23526826573877</v>
      </c>
      <c r="F702">
        <f t="shared" si="10"/>
        <v>2.5647317342612297</v>
      </c>
    </row>
    <row r="703" spans="1:6" x14ac:dyDescent="0.25">
      <c r="A703" t="s">
        <v>217</v>
      </c>
      <c r="B703" s="2">
        <v>8</v>
      </c>
      <c r="C703" s="2">
        <v>40.684243368653448</v>
      </c>
      <c r="D703" s="2">
        <v>159</v>
      </c>
      <c r="E703" s="5">
        <f>(C703-'Datenanalyse-1'!$K$34)/'Datenanalyse-1'!$K$36</f>
        <v>159.79128734707425</v>
      </c>
      <c r="F703">
        <f t="shared" si="10"/>
        <v>0.79128734707424542</v>
      </c>
    </row>
    <row r="704" spans="1:6" x14ac:dyDescent="0.25">
      <c r="A704" t="s">
        <v>217</v>
      </c>
      <c r="B704" s="2">
        <v>9</v>
      </c>
      <c r="C704" s="2">
        <v>39.734705513726027</v>
      </c>
      <c r="D704" s="2">
        <v>161.4</v>
      </c>
      <c r="E704" s="5">
        <f>(C704-'Datenanalyse-1'!$K$34)/'Datenanalyse-1'!$K$36</f>
        <v>160.82164842395466</v>
      </c>
      <c r="F704">
        <f t="shared" si="10"/>
        <v>0.5783515760453497</v>
      </c>
    </row>
    <row r="705" spans="1:6" x14ac:dyDescent="0.25">
      <c r="A705" t="s">
        <v>217</v>
      </c>
      <c r="B705" s="2">
        <v>10</v>
      </c>
      <c r="C705" s="2">
        <v>95.076700041768405</v>
      </c>
      <c r="D705" s="2">
        <v>104.4</v>
      </c>
      <c r="E705" s="5">
        <f>(C705-'Datenanalyse-1'!$K$34)/'Datenanalyse-1'!$K$36</f>
        <v>100.76902726438807</v>
      </c>
      <c r="F705">
        <f t="shared" si="10"/>
        <v>3.6309727356119339</v>
      </c>
    </row>
    <row r="706" spans="1:6" x14ac:dyDescent="0.25">
      <c r="A706" t="s">
        <v>217</v>
      </c>
      <c r="B706" s="2">
        <v>11</v>
      </c>
      <c r="C706" s="2">
        <v>52.880757958578947</v>
      </c>
      <c r="D706" s="2">
        <v>138.5</v>
      </c>
      <c r="E706" s="5">
        <f>(C706-'Datenanalyse-1'!$K$34)/'Datenanalyse-1'!$K$36</f>
        <v>146.55662393492</v>
      </c>
      <c r="F706">
        <f t="shared" si="10"/>
        <v>8.0566239349199975</v>
      </c>
    </row>
    <row r="707" spans="1:6" x14ac:dyDescent="0.25">
      <c r="A707" t="s">
        <v>217</v>
      </c>
      <c r="B707" s="2">
        <v>12</v>
      </c>
      <c r="C707" s="2">
        <v>89.532440700831103</v>
      </c>
      <c r="D707" s="2">
        <v>108.7</v>
      </c>
      <c r="E707" s="5">
        <f>(C707-'Datenanalyse-1'!$K$34)/'Datenanalyse-1'!$K$36</f>
        <v>106.78520555089685</v>
      </c>
      <c r="F707">
        <f t="shared" ref="F707:F770" si="11">ABS(E707-D707)</f>
        <v>1.9147944491031552</v>
      </c>
    </row>
    <row r="708" spans="1:6" x14ac:dyDescent="0.25">
      <c r="A708" t="s">
        <v>217</v>
      </c>
      <c r="B708" s="2">
        <v>13</v>
      </c>
      <c r="C708" s="2">
        <v>138.41553332719349</v>
      </c>
      <c r="D708" s="2">
        <v>56.6</v>
      </c>
      <c r="E708" s="5">
        <f>(C708-'Datenanalyse-1'!$K$34)/'Datenanalyse-1'!$K$36</f>
        <v>53.741258226022886</v>
      </c>
      <c r="F708">
        <f t="shared" si="11"/>
        <v>2.8587417739771155</v>
      </c>
    </row>
    <row r="709" spans="1:6" x14ac:dyDescent="0.25">
      <c r="A709" t="s">
        <v>217</v>
      </c>
      <c r="B709" s="2">
        <v>14</v>
      </c>
      <c r="C709" s="2">
        <v>139.26356476584709</v>
      </c>
      <c r="D709" s="2">
        <v>55.4</v>
      </c>
      <c r="E709" s="5">
        <f>(C709-'Datenanalyse-1'!$K$34)/'Datenanalyse-1'!$K$36</f>
        <v>52.821043637604639</v>
      </c>
      <c r="F709">
        <f t="shared" si="11"/>
        <v>2.5789563623953597</v>
      </c>
    </row>
    <row r="710" spans="1:6" x14ac:dyDescent="0.25">
      <c r="A710" t="s">
        <v>217</v>
      </c>
      <c r="B710" s="2">
        <v>15</v>
      </c>
      <c r="C710" s="2">
        <v>138.96336956736349</v>
      </c>
      <c r="D710" s="2">
        <v>55.4</v>
      </c>
      <c r="E710" s="5">
        <f>(C710-'Datenanalyse-1'!$K$34)/'Datenanalyse-1'!$K$36</f>
        <v>53.146790996047287</v>
      </c>
      <c r="F710">
        <f t="shared" si="11"/>
        <v>2.253209003952712</v>
      </c>
    </row>
    <row r="711" spans="1:6" x14ac:dyDescent="0.25">
      <c r="A711" t="s">
        <v>221</v>
      </c>
      <c r="B711" s="2">
        <v>1</v>
      </c>
      <c r="C711" s="2">
        <v>71.928354040739791</v>
      </c>
      <c r="D711" s="2">
        <v>127.7</v>
      </c>
      <c r="E711" s="5">
        <f>(C711-'Datenanalyse-1'!$K$34)/'Datenanalyse-1'!$K$36</f>
        <v>125.88772536562747</v>
      </c>
      <c r="F711">
        <f t="shared" si="11"/>
        <v>1.8122746343725282</v>
      </c>
    </row>
    <row r="712" spans="1:6" x14ac:dyDescent="0.25">
      <c r="A712" t="s">
        <v>221</v>
      </c>
      <c r="B712" s="2">
        <v>2</v>
      </c>
      <c r="C712" s="2">
        <v>70.161449806679485</v>
      </c>
      <c r="D712" s="2">
        <v>128.6</v>
      </c>
      <c r="E712" s="5">
        <f>(C712-'Datenanalyse-1'!$K$34)/'Datenanalyse-1'!$K$36</f>
        <v>127.80502580805175</v>
      </c>
      <c r="F712">
        <f t="shared" si="11"/>
        <v>0.79497419194824204</v>
      </c>
    </row>
    <row r="713" spans="1:6" x14ac:dyDescent="0.25">
      <c r="A713" t="s">
        <v>221</v>
      </c>
      <c r="B713" s="2">
        <v>3</v>
      </c>
      <c r="C713" s="2">
        <v>70.705474310054555</v>
      </c>
      <c r="D713" s="2">
        <v>127.3</v>
      </c>
      <c r="E713" s="5">
        <f>(C713-'Datenanalyse-1'!$K$34)/'Datenanalyse-1'!$K$36</f>
        <v>127.21469476412543</v>
      </c>
      <c r="F713">
        <f t="shared" si="11"/>
        <v>8.5305235874571395E-2</v>
      </c>
    </row>
    <row r="714" spans="1:6" x14ac:dyDescent="0.25">
      <c r="A714" t="s">
        <v>221</v>
      </c>
      <c r="B714" s="2">
        <v>4</v>
      </c>
      <c r="C714" s="2">
        <v>57.83289175443489</v>
      </c>
      <c r="D714" s="2">
        <v>138.6</v>
      </c>
      <c r="E714" s="5">
        <f>(C714-'Datenanalyse-1'!$K$34)/'Datenanalyse-1'!$K$36</f>
        <v>141.18297202175427</v>
      </c>
      <c r="F714">
        <f t="shared" si="11"/>
        <v>2.5829720217542729</v>
      </c>
    </row>
    <row r="715" spans="1:6" x14ac:dyDescent="0.25">
      <c r="A715" t="s">
        <v>221</v>
      </c>
      <c r="B715" s="2">
        <v>5</v>
      </c>
      <c r="C715" s="2">
        <v>71.459864972441025</v>
      </c>
      <c r="D715" s="2">
        <v>127.3</v>
      </c>
      <c r="E715" s="5">
        <f>(C715-'Datenanalyse-1'!$K$34)/'Datenanalyse-1'!$K$36</f>
        <v>126.3960915128159</v>
      </c>
      <c r="F715">
        <f t="shared" si="11"/>
        <v>0.903908487184097</v>
      </c>
    </row>
    <row r="716" spans="1:6" x14ac:dyDescent="0.25">
      <c r="A716" t="s">
        <v>221</v>
      </c>
      <c r="B716" s="2">
        <v>6</v>
      </c>
      <c r="C716" s="2">
        <v>70.271061831607241</v>
      </c>
      <c r="D716" s="2">
        <v>128.6</v>
      </c>
      <c r="E716" s="5">
        <f>(C716-'Datenanalyse-1'!$K$34)/'Datenanalyse-1'!$K$36</f>
        <v>127.68608377382159</v>
      </c>
      <c r="F716">
        <f t="shared" si="11"/>
        <v>0.91391622617840085</v>
      </c>
    </row>
    <row r="717" spans="1:6" x14ac:dyDescent="0.25">
      <c r="A717" t="s">
        <v>221</v>
      </c>
      <c r="B717" s="2">
        <v>7</v>
      </c>
      <c r="C717" s="2">
        <v>136.40467685017239</v>
      </c>
      <c r="D717" s="2">
        <v>56.5</v>
      </c>
      <c r="E717" s="5">
        <f>(C717-'Datenanalyse-1'!$K$34)/'Datenanalyse-1'!$K$36</f>
        <v>55.923275756302168</v>
      </c>
      <c r="F717">
        <f t="shared" si="11"/>
        <v>0.57672424369783215</v>
      </c>
    </row>
    <row r="718" spans="1:6" x14ac:dyDescent="0.25">
      <c r="A718" t="s">
        <v>221</v>
      </c>
      <c r="B718" s="2">
        <v>8</v>
      </c>
      <c r="C718" s="2">
        <v>59.274476084211848</v>
      </c>
      <c r="D718" s="2">
        <v>138.6</v>
      </c>
      <c r="E718" s="5">
        <f>(C718-'Datenanalyse-1'!$K$34)/'Datenanalyse-1'!$K$36</f>
        <v>139.61868222042091</v>
      </c>
      <c r="F718">
        <f t="shared" si="11"/>
        <v>1.0186822204209136</v>
      </c>
    </row>
    <row r="719" spans="1:6" x14ac:dyDescent="0.25">
      <c r="A719" t="s">
        <v>221</v>
      </c>
      <c r="B719" s="2">
        <v>9</v>
      </c>
      <c r="C719" s="2">
        <v>67.604936770959185</v>
      </c>
      <c r="D719" s="2">
        <v>127.3</v>
      </c>
      <c r="E719" s="5">
        <f>(C719-'Datenanalyse-1'!$K$34)/'Datenanalyse-1'!$K$36</f>
        <v>130.57914535565519</v>
      </c>
      <c r="F719">
        <f t="shared" si="11"/>
        <v>3.2791453556551886</v>
      </c>
    </row>
    <row r="720" spans="1:6" x14ac:dyDescent="0.25">
      <c r="A720" t="s">
        <v>221</v>
      </c>
      <c r="B720" s="2">
        <v>10</v>
      </c>
      <c r="C720" s="2">
        <v>69.614287483178273</v>
      </c>
      <c r="D720" s="2">
        <v>128.6</v>
      </c>
      <c r="E720" s="5">
        <f>(C720-'Datenanalyse-1'!$K$34)/'Datenanalyse-1'!$K$36</f>
        <v>128.39876175859391</v>
      </c>
      <c r="F720">
        <f t="shared" si="11"/>
        <v>0.20123824140608804</v>
      </c>
    </row>
    <row r="721" spans="1:6" x14ac:dyDescent="0.25">
      <c r="A721" t="s">
        <v>221</v>
      </c>
      <c r="B721" s="2">
        <v>11</v>
      </c>
      <c r="C721" s="2">
        <v>71.377454360729629</v>
      </c>
      <c r="D721" s="2">
        <v>127.7</v>
      </c>
      <c r="E721" s="5">
        <f>(C721-'Datenanalyse-1'!$K$34)/'Datenanalyse-1'!$K$36</f>
        <v>126.48551679079581</v>
      </c>
      <c r="F721">
        <f t="shared" si="11"/>
        <v>1.2144832092041895</v>
      </c>
    </row>
    <row r="722" spans="1:6" x14ac:dyDescent="0.25">
      <c r="A722" t="s">
        <v>221</v>
      </c>
      <c r="B722" s="2">
        <v>12</v>
      </c>
      <c r="C722" s="2">
        <v>70.936364904424991</v>
      </c>
      <c r="D722" s="2">
        <v>128.6</v>
      </c>
      <c r="E722" s="5">
        <f>(C722-'Datenanalyse-1'!$K$34)/'Datenanalyse-1'!$K$36</f>
        <v>126.96415111257689</v>
      </c>
      <c r="F722">
        <f t="shared" si="11"/>
        <v>1.6358488874231085</v>
      </c>
    </row>
    <row r="723" spans="1:6" x14ac:dyDescent="0.25">
      <c r="A723" t="s">
        <v>221</v>
      </c>
      <c r="B723" s="2">
        <v>13</v>
      </c>
      <c r="C723" s="2">
        <v>70.692175763342632</v>
      </c>
      <c r="D723" s="2">
        <v>127.3</v>
      </c>
      <c r="E723" s="5">
        <f>(C723-'Datenanalyse-1'!$K$34)/'Datenanalyse-1'!$K$36</f>
        <v>127.22912526296224</v>
      </c>
      <c r="F723">
        <f t="shared" si="11"/>
        <v>7.0874737037755153E-2</v>
      </c>
    </row>
    <row r="724" spans="1:6" x14ac:dyDescent="0.25">
      <c r="A724" t="s">
        <v>221</v>
      </c>
      <c r="B724" s="2">
        <v>14</v>
      </c>
      <c r="C724" s="2">
        <v>81.339754719755831</v>
      </c>
      <c r="D724" s="2">
        <v>120.8</v>
      </c>
      <c r="E724" s="5">
        <f>(C724-'Datenanalyse-1'!$K$34)/'Datenanalyse-1'!$K$36</f>
        <v>115.67524053602027</v>
      </c>
      <c r="F724">
        <f t="shared" si="11"/>
        <v>5.1247594639797285</v>
      </c>
    </row>
    <row r="725" spans="1:6" x14ac:dyDescent="0.25">
      <c r="A725" t="s">
        <v>221</v>
      </c>
      <c r="B725" s="2">
        <v>15</v>
      </c>
      <c r="C725" s="2">
        <v>129.9655597504447</v>
      </c>
      <c r="D725" s="2">
        <v>54.1</v>
      </c>
      <c r="E725" s="5">
        <f>(C725-'Datenanalyse-1'!$K$34)/'Datenanalyse-1'!$K$36</f>
        <v>62.910480736709886</v>
      </c>
      <c r="F725">
        <f t="shared" si="11"/>
        <v>8.8104807367098843</v>
      </c>
    </row>
    <row r="726" spans="1:6" x14ac:dyDescent="0.25">
      <c r="A726" t="s">
        <v>221</v>
      </c>
      <c r="B726" s="2">
        <v>16</v>
      </c>
      <c r="C726" s="2">
        <v>62.172669672975317</v>
      </c>
      <c r="D726" s="2">
        <v>135.30000000000001</v>
      </c>
      <c r="E726" s="5">
        <f>(C726-'Datenanalyse-1'!$K$34)/'Datenanalyse-1'!$K$36</f>
        <v>136.4737987893601</v>
      </c>
      <c r="F726">
        <f t="shared" si="11"/>
        <v>1.1737987893600916</v>
      </c>
    </row>
    <row r="727" spans="1:6" x14ac:dyDescent="0.25">
      <c r="A727" t="s">
        <v>221</v>
      </c>
      <c r="B727" s="2">
        <v>17</v>
      </c>
      <c r="C727" s="2">
        <v>80.125957540465251</v>
      </c>
      <c r="D727" s="2">
        <v>119.3</v>
      </c>
      <c r="E727" s="5">
        <f>(C727-'Datenanalyse-1'!$K$34)/'Datenanalyse-1'!$K$36</f>
        <v>116.99235429012526</v>
      </c>
      <c r="F727">
        <f t="shared" si="11"/>
        <v>2.3076457098747341</v>
      </c>
    </row>
    <row r="728" spans="1:6" x14ac:dyDescent="0.25">
      <c r="A728" t="s">
        <v>221</v>
      </c>
      <c r="B728" s="2">
        <v>18</v>
      </c>
      <c r="C728" s="2">
        <v>60.409359141778289</v>
      </c>
      <c r="D728" s="2">
        <v>135.30000000000001</v>
      </c>
      <c r="E728" s="5">
        <f>(C728-'Datenanalyse-1'!$K$34)/'Datenanalyse-1'!$K$36</f>
        <v>138.38719963838432</v>
      </c>
      <c r="F728">
        <f t="shared" si="11"/>
        <v>3.0871996383843054</v>
      </c>
    </row>
    <row r="729" spans="1:6" x14ac:dyDescent="0.25">
      <c r="A729" t="s">
        <v>221</v>
      </c>
      <c r="B729" s="2">
        <v>19</v>
      </c>
      <c r="C729" s="2">
        <v>78.650189708691883</v>
      </c>
      <c r="D729" s="2">
        <v>119.3</v>
      </c>
      <c r="E729" s="5">
        <f>(C729-'Datenanalyse-1'!$K$34)/'Datenanalyse-1'!$K$36</f>
        <v>118.59373724129544</v>
      </c>
      <c r="F729">
        <f t="shared" si="11"/>
        <v>0.70626275870455402</v>
      </c>
    </row>
    <row r="730" spans="1:6" x14ac:dyDescent="0.25">
      <c r="A730" t="s">
        <v>225</v>
      </c>
      <c r="B730" s="2">
        <v>1</v>
      </c>
      <c r="C730" s="2">
        <v>70.777723468941332</v>
      </c>
      <c r="D730" s="2">
        <v>128.1</v>
      </c>
      <c r="E730" s="5">
        <f>(C730-'Datenanalyse-1'!$K$34)/'Datenanalyse-1'!$K$36</f>
        <v>127.13629586642169</v>
      </c>
      <c r="F730">
        <f t="shared" si="11"/>
        <v>0.96370413357830387</v>
      </c>
    </row>
    <row r="731" spans="1:6" x14ac:dyDescent="0.25">
      <c r="A731" t="s">
        <v>225</v>
      </c>
      <c r="B731" s="2">
        <v>2</v>
      </c>
      <c r="C731" s="2">
        <v>82.701521772923698</v>
      </c>
      <c r="D731" s="2">
        <v>114.2</v>
      </c>
      <c r="E731" s="5">
        <f>(C731-'Datenanalyse-1'!$K$34)/'Datenanalyse-1'!$K$36</f>
        <v>114.19756193681417</v>
      </c>
      <c r="F731">
        <f t="shared" si="11"/>
        <v>2.4380631858349489E-3</v>
      </c>
    </row>
    <row r="732" spans="1:6" x14ac:dyDescent="0.25">
      <c r="A732" t="s">
        <v>225</v>
      </c>
      <c r="B732" s="2">
        <v>3</v>
      </c>
      <c r="C732" s="2">
        <v>44.495348106153841</v>
      </c>
      <c r="D732" s="2">
        <v>156.80000000000001</v>
      </c>
      <c r="E732" s="5">
        <f>(C732-'Datenanalyse-1'!$K$34)/'Datenanalyse-1'!$K$36</f>
        <v>155.6557871549991</v>
      </c>
      <c r="F732">
        <f t="shared" si="11"/>
        <v>1.1442128450009079</v>
      </c>
    </row>
    <row r="733" spans="1:6" x14ac:dyDescent="0.25">
      <c r="A733" t="s">
        <v>225</v>
      </c>
      <c r="B733" s="2">
        <v>4</v>
      </c>
      <c r="C733" s="2">
        <v>84.696646998129779</v>
      </c>
      <c r="D733" s="2">
        <v>114.2</v>
      </c>
      <c r="E733" s="5">
        <f>(C733-'Datenanalyse-1'!$K$34)/'Datenanalyse-1'!$K$36</f>
        <v>112.03261467864324</v>
      </c>
      <c r="F733">
        <f t="shared" si="11"/>
        <v>2.1673853213567611</v>
      </c>
    </row>
    <row r="734" spans="1:6" x14ac:dyDescent="0.25">
      <c r="A734" t="s">
        <v>225</v>
      </c>
      <c r="B734" s="2">
        <v>5</v>
      </c>
      <c r="C734" s="2">
        <v>72.069006959703785</v>
      </c>
      <c r="D734" s="2">
        <v>128.1</v>
      </c>
      <c r="E734" s="5">
        <f>(C734-'Datenanalyse-1'!$K$34)/'Datenanalyse-1'!$K$36</f>
        <v>125.73510028354353</v>
      </c>
      <c r="F734">
        <f t="shared" si="11"/>
        <v>2.3648997164564634</v>
      </c>
    </row>
    <row r="735" spans="1:6" x14ac:dyDescent="0.25">
      <c r="A735" t="s">
        <v>225</v>
      </c>
      <c r="B735" s="2">
        <v>6</v>
      </c>
      <c r="C735" s="2">
        <v>64.995510698237112</v>
      </c>
      <c r="D735" s="2">
        <v>129.6</v>
      </c>
      <c r="E735" s="5">
        <f>(C735-'Datenanalyse-1'!$K$34)/'Datenanalyse-1'!$K$36</f>
        <v>133.41068181771152</v>
      </c>
      <c r="F735">
        <f t="shared" si="11"/>
        <v>3.8106818177115258</v>
      </c>
    </row>
    <row r="736" spans="1:6" x14ac:dyDescent="0.25">
      <c r="A736" t="s">
        <v>225</v>
      </c>
      <c r="B736" s="2">
        <v>7</v>
      </c>
      <c r="C736" s="2">
        <v>118.56355202800989</v>
      </c>
      <c r="D736" s="2">
        <v>72.5</v>
      </c>
      <c r="E736" s="5">
        <f>(C736-'Datenanalyse-1'!$K$34)/'Datenanalyse-1'!$K$36</f>
        <v>75.283010061920137</v>
      </c>
      <c r="F736">
        <f t="shared" si="11"/>
        <v>2.7830100619201374</v>
      </c>
    </row>
    <row r="737" spans="1:6" x14ac:dyDescent="0.25">
      <c r="A737" t="s">
        <v>225</v>
      </c>
      <c r="B737" s="2">
        <v>8</v>
      </c>
      <c r="C737" s="2">
        <v>126.1904079067821</v>
      </c>
      <c r="D737" s="2">
        <v>67.8</v>
      </c>
      <c r="E737" s="5">
        <f>(C737-'Datenanalyse-1'!$K$34)/'Datenanalyse-1'!$K$36</f>
        <v>67.00696777915708</v>
      </c>
      <c r="F737">
        <f t="shared" si="11"/>
        <v>0.79303222084291747</v>
      </c>
    </row>
    <row r="738" spans="1:6" x14ac:dyDescent="0.25">
      <c r="A738" t="s">
        <v>225</v>
      </c>
      <c r="B738" s="2">
        <v>9</v>
      </c>
      <c r="C738" s="2">
        <v>1.0467623153419749</v>
      </c>
      <c r="D738" s="2">
        <v>192.8</v>
      </c>
      <c r="E738" s="5">
        <f>(C738-'Datenanalyse-1'!$K$34)/'Datenanalyse-1'!$K$36</f>
        <v>202.80265066553707</v>
      </c>
      <c r="F738">
        <f t="shared" si="11"/>
        <v>10.002650665537061</v>
      </c>
    </row>
    <row r="739" spans="1:6" x14ac:dyDescent="0.25">
      <c r="A739" t="s">
        <v>225</v>
      </c>
      <c r="B739" s="2">
        <v>10</v>
      </c>
      <c r="C739" s="2">
        <v>91.876977319035333</v>
      </c>
      <c r="D739" s="2">
        <v>100.4</v>
      </c>
      <c r="E739" s="5">
        <f>(C739-'Datenanalyse-1'!$K$34)/'Datenanalyse-1'!$K$36</f>
        <v>104.24110553194275</v>
      </c>
      <c r="F739">
        <f t="shared" si="11"/>
        <v>3.8411055319427447</v>
      </c>
    </row>
    <row r="740" spans="1:6" x14ac:dyDescent="0.25">
      <c r="A740" t="s">
        <v>225</v>
      </c>
      <c r="B740" s="2">
        <v>11</v>
      </c>
      <c r="C740" s="2">
        <v>36.348453578359489</v>
      </c>
      <c r="D740" s="2">
        <v>175.4</v>
      </c>
      <c r="E740" s="5">
        <f>(C740-'Datenanalyse-1'!$K$34)/'Datenanalyse-1'!$K$36</f>
        <v>164.49613298779479</v>
      </c>
      <c r="F740">
        <f t="shared" si="11"/>
        <v>10.903867012205211</v>
      </c>
    </row>
    <row r="741" spans="1:6" x14ac:dyDescent="0.25">
      <c r="A741" t="s">
        <v>225</v>
      </c>
      <c r="B741" s="2">
        <v>12</v>
      </c>
      <c r="C741" s="2">
        <v>29.27806335784372</v>
      </c>
      <c r="D741" s="2">
        <v>172.2</v>
      </c>
      <c r="E741" s="5">
        <f>(C741-'Datenanalyse-1'!$K$34)/'Datenanalyse-1'!$K$36</f>
        <v>172.16834409951736</v>
      </c>
      <c r="F741">
        <f t="shared" si="11"/>
        <v>3.1655900482633115E-2</v>
      </c>
    </row>
    <row r="742" spans="1:6" x14ac:dyDescent="0.25">
      <c r="A742" t="s">
        <v>225</v>
      </c>
      <c r="B742" s="2">
        <v>13</v>
      </c>
      <c r="C742" s="2">
        <v>75.779734715843361</v>
      </c>
      <c r="D742" s="2">
        <v>119.6</v>
      </c>
      <c r="E742" s="5">
        <f>(C742-'Datenanalyse-1'!$K$34)/'Datenanalyse-1'!$K$36</f>
        <v>121.70852100923089</v>
      </c>
      <c r="F742">
        <f t="shared" si="11"/>
        <v>2.1085210092308984</v>
      </c>
    </row>
    <row r="743" spans="1:6" x14ac:dyDescent="0.25">
      <c r="A743" t="s">
        <v>225</v>
      </c>
      <c r="B743" s="2">
        <v>14</v>
      </c>
      <c r="C743" s="2">
        <v>53.444750402389019</v>
      </c>
      <c r="D743" s="2">
        <v>144.5</v>
      </c>
      <c r="E743" s="5">
        <f>(C743-'Datenanalyse-1'!$K$34)/'Datenanalyse-1'!$K$36</f>
        <v>145.94462530975619</v>
      </c>
      <c r="F743">
        <f t="shared" si="11"/>
        <v>1.4446253097561907</v>
      </c>
    </row>
    <row r="744" spans="1:6" x14ac:dyDescent="0.25">
      <c r="A744" t="s">
        <v>225</v>
      </c>
      <c r="B744" s="2">
        <v>15</v>
      </c>
      <c r="C744" s="2">
        <v>71.057367630629201</v>
      </c>
      <c r="D744" s="2">
        <v>125.1</v>
      </c>
      <c r="E744" s="5">
        <f>(C744-'Datenanalyse-1'!$K$34)/'Datenanalyse-1'!$K$36</f>
        <v>126.83284881785504</v>
      </c>
      <c r="F744">
        <f t="shared" si="11"/>
        <v>1.732848817855043</v>
      </c>
    </row>
    <row r="745" spans="1:6" x14ac:dyDescent="0.25">
      <c r="A745" t="s">
        <v>225</v>
      </c>
      <c r="B745" s="2">
        <v>16</v>
      </c>
      <c r="C745" s="2">
        <v>50.57079901652083</v>
      </c>
      <c r="D745" s="2">
        <v>148.4</v>
      </c>
      <c r="E745" s="5">
        <f>(C745-'Datenanalyse-1'!$K$34)/'Datenanalyse-1'!$K$36</f>
        <v>149.06320307838183</v>
      </c>
      <c r="F745">
        <f t="shared" si="11"/>
        <v>0.66320307838182657</v>
      </c>
    </row>
    <row r="746" spans="1:6" x14ac:dyDescent="0.25">
      <c r="A746" t="s">
        <v>225</v>
      </c>
      <c r="B746" s="2">
        <v>17</v>
      </c>
      <c r="C746" s="2">
        <v>64.175004177180156</v>
      </c>
      <c r="D746" s="2">
        <v>132.69999999999999</v>
      </c>
      <c r="E746" s="5">
        <f>(C746-'Datenanalyse-1'!$K$34)/'Datenanalyse-1'!$K$36</f>
        <v>134.30102860929708</v>
      </c>
      <c r="F746">
        <f t="shared" si="11"/>
        <v>1.6010286092970887</v>
      </c>
    </row>
    <row r="747" spans="1:6" x14ac:dyDescent="0.25">
      <c r="A747" t="s">
        <v>225</v>
      </c>
      <c r="B747" s="2">
        <v>18</v>
      </c>
      <c r="C747" s="2">
        <v>49.725190538092818</v>
      </c>
      <c r="D747" s="2">
        <v>146.4</v>
      </c>
      <c r="E747" s="5">
        <f>(C747-'Datenanalyse-1'!$K$34)/'Datenanalyse-1'!$K$36</f>
        <v>149.98078846787521</v>
      </c>
      <c r="F747">
        <f t="shared" si="11"/>
        <v>3.5807884678752089</v>
      </c>
    </row>
    <row r="748" spans="1:6" x14ac:dyDescent="0.25">
      <c r="A748" t="s">
        <v>225</v>
      </c>
      <c r="B748" s="2">
        <v>19</v>
      </c>
      <c r="C748" s="2">
        <v>177.14113666574639</v>
      </c>
      <c r="D748" s="2">
        <v>12.1</v>
      </c>
      <c r="E748" s="5">
        <f>(C748-'Datenanalyse-1'!$K$34)/'Datenanalyse-1'!$K$36</f>
        <v>11.719390270263336</v>
      </c>
      <c r="F748">
        <f t="shared" si="11"/>
        <v>0.38060972973666374</v>
      </c>
    </row>
    <row r="749" spans="1:6" x14ac:dyDescent="0.25">
      <c r="A749" t="s">
        <v>225</v>
      </c>
      <c r="B749" s="2">
        <v>20</v>
      </c>
      <c r="C749" s="2">
        <v>158.29624722229019</v>
      </c>
      <c r="D749" s="2">
        <v>30.3</v>
      </c>
      <c r="E749" s="5">
        <f>(C749-'Datenanalyse-1'!$K$34)/'Datenanalyse-1'!$K$36</f>
        <v>32.168328119229976</v>
      </c>
      <c r="F749">
        <f t="shared" si="11"/>
        <v>1.8683281192299752</v>
      </c>
    </row>
    <row r="750" spans="1:6" x14ac:dyDescent="0.25">
      <c r="A750" t="s">
        <v>225</v>
      </c>
      <c r="B750" s="2">
        <v>21</v>
      </c>
      <c r="C750" s="2">
        <v>149.39145568184429</v>
      </c>
      <c r="D750" s="2">
        <v>44</v>
      </c>
      <c r="E750" s="5">
        <f>(C750-'Datenanalyse-1'!$K$34)/'Datenanalyse-1'!$K$36</f>
        <v>41.831082008816381</v>
      </c>
      <c r="F750">
        <f t="shared" si="11"/>
        <v>2.1689179911836192</v>
      </c>
    </row>
    <row r="751" spans="1:6" x14ac:dyDescent="0.25">
      <c r="A751" t="s">
        <v>225</v>
      </c>
      <c r="B751" s="2">
        <v>22</v>
      </c>
      <c r="C751" s="2">
        <v>160.23839947932299</v>
      </c>
      <c r="D751" s="2">
        <v>31.9</v>
      </c>
      <c r="E751" s="5">
        <f>(C751-'Datenanalyse-1'!$K$34)/'Datenanalyse-1'!$K$36</f>
        <v>30.060862807933876</v>
      </c>
      <c r="F751">
        <f t="shared" si="11"/>
        <v>1.8391371920661221</v>
      </c>
    </row>
    <row r="752" spans="1:6" x14ac:dyDescent="0.25">
      <c r="A752" t="s">
        <v>225</v>
      </c>
      <c r="B752" s="2">
        <v>23</v>
      </c>
      <c r="C752" s="2">
        <v>160.07208030003551</v>
      </c>
      <c r="D752" s="2">
        <v>29.5</v>
      </c>
      <c r="E752" s="5">
        <f>(C752-'Datenanalyse-1'!$K$34)/'Datenanalyse-1'!$K$36</f>
        <v>30.241338823489482</v>
      </c>
      <c r="F752">
        <f t="shared" si="11"/>
        <v>0.74133882348948177</v>
      </c>
    </row>
    <row r="753" spans="1:6" x14ac:dyDescent="0.25">
      <c r="A753" t="s">
        <v>225</v>
      </c>
      <c r="B753" s="2">
        <v>24</v>
      </c>
      <c r="C753" s="2">
        <v>182.58845315141369</v>
      </c>
      <c r="D753" s="2">
        <v>11.1</v>
      </c>
      <c r="E753" s="5">
        <f>(C753-'Datenanalyse-1'!$K$34)/'Datenanalyse-1'!$K$36</f>
        <v>5.8084064678222802</v>
      </c>
      <c r="F753">
        <f t="shared" si="11"/>
        <v>5.2915935321777194</v>
      </c>
    </row>
    <row r="754" spans="1:6" x14ac:dyDescent="0.25">
      <c r="A754" t="s">
        <v>225</v>
      </c>
      <c r="B754" s="2">
        <v>25</v>
      </c>
      <c r="C754" s="2">
        <v>173.29121616060081</v>
      </c>
      <c r="D754" s="2">
        <v>18.8</v>
      </c>
      <c r="E754" s="5">
        <f>(C754-'Datenanalyse-1'!$K$34)/'Datenanalyse-1'!$K$36</f>
        <v>15.897010169249883</v>
      </c>
      <c r="F754">
        <f t="shared" si="11"/>
        <v>2.9029898307501174</v>
      </c>
    </row>
    <row r="755" spans="1:6" x14ac:dyDescent="0.25">
      <c r="A755" t="s">
        <v>225</v>
      </c>
      <c r="B755" s="2">
        <v>26</v>
      </c>
      <c r="C755" s="2">
        <v>168.23019164553</v>
      </c>
      <c r="D755" s="2">
        <v>21.1</v>
      </c>
      <c r="E755" s="5">
        <f>(C755-'Datenanalyse-1'!$K$34)/'Datenanalyse-1'!$K$36</f>
        <v>21.388821414484699</v>
      </c>
      <c r="F755">
        <f t="shared" si="11"/>
        <v>0.28882141448469767</v>
      </c>
    </row>
    <row r="756" spans="1:6" x14ac:dyDescent="0.25">
      <c r="A756" s="1" t="s">
        <v>228</v>
      </c>
      <c r="B756" s="4">
        <v>1</v>
      </c>
      <c r="C756" s="4">
        <v>25.693412320384621</v>
      </c>
      <c r="D756" s="4">
        <v>174.6</v>
      </c>
      <c r="E756" s="5">
        <f>(C756-'Datenanalyse-1'!$K$34)/'Datenanalyse-1'!$K$36</f>
        <v>176.05811519608852</v>
      </c>
      <c r="F756">
        <f t="shared" si="11"/>
        <v>1.4581151960885279</v>
      </c>
    </row>
    <row r="757" spans="1:6" x14ac:dyDescent="0.25">
      <c r="A757" s="1" t="s">
        <v>228</v>
      </c>
      <c r="B757" s="4">
        <v>2</v>
      </c>
      <c r="C757" s="4">
        <v>99.716740070906624</v>
      </c>
      <c r="D757" s="4">
        <v>97.2</v>
      </c>
      <c r="E757" s="5">
        <f>(C757-'Datenanalyse-1'!$K$34)/'Datenanalyse-1'!$K$36</f>
        <v>95.734034065979429</v>
      </c>
      <c r="F757">
        <f t="shared" si="11"/>
        <v>1.4659659340205735</v>
      </c>
    </row>
    <row r="758" spans="1:6" x14ac:dyDescent="0.25">
      <c r="A758" s="1" t="s">
        <v>228</v>
      </c>
      <c r="B758" s="4">
        <v>3</v>
      </c>
      <c r="C758" s="4">
        <v>156.42306314049631</v>
      </c>
      <c r="D758" s="4">
        <v>32.9</v>
      </c>
      <c r="E758" s="5">
        <f>(C758-'Datenanalyse-1'!$K$34)/'Datenanalyse-1'!$K$36</f>
        <v>34.200954788821704</v>
      </c>
      <c r="F758">
        <f t="shared" si="11"/>
        <v>1.3009547888217057</v>
      </c>
    </row>
    <row r="759" spans="1:6" x14ac:dyDescent="0.25">
      <c r="A759" s="1" t="s">
        <v>228</v>
      </c>
      <c r="B759" s="4">
        <v>4</v>
      </c>
      <c r="C759" s="4">
        <v>159.9103985700738</v>
      </c>
      <c r="D759" s="4">
        <v>29</v>
      </c>
      <c r="E759" s="5">
        <f>(C759-'Datenanalyse-1'!$K$34)/'Datenanalyse-1'!$K$36</f>
        <v>30.41678265706679</v>
      </c>
      <c r="F759">
        <f t="shared" si="11"/>
        <v>1.4167826570667899</v>
      </c>
    </row>
    <row r="760" spans="1:6" x14ac:dyDescent="0.25">
      <c r="A760" s="1" t="s">
        <v>228</v>
      </c>
      <c r="B760" s="4">
        <v>5</v>
      </c>
      <c r="C760" s="4">
        <v>168.09930986080639</v>
      </c>
      <c r="D760" s="4">
        <v>20.9</v>
      </c>
      <c r="E760" s="5">
        <f>(C760-'Datenanalyse-1'!$K$34)/'Datenanalyse-1'!$K$36</f>
        <v>21.530843658202574</v>
      </c>
      <c r="F760">
        <f t="shared" si="11"/>
        <v>0.6308436582025756</v>
      </c>
    </row>
    <row r="761" spans="1:6" x14ac:dyDescent="0.25">
      <c r="A761" s="1" t="s">
        <v>228</v>
      </c>
      <c r="B761" s="4">
        <v>6</v>
      </c>
      <c r="C761" s="4">
        <v>161.16219471144211</v>
      </c>
      <c r="D761" s="4">
        <v>29.6</v>
      </c>
      <c r="E761" s="5">
        <f>(C761-'Datenanalyse-1'!$K$34)/'Datenanalyse-1'!$K$36</f>
        <v>29.058435526868809</v>
      </c>
      <c r="F761">
        <f t="shared" si="11"/>
        <v>0.54156447313119216</v>
      </c>
    </row>
    <row r="762" spans="1:6" x14ac:dyDescent="0.25">
      <c r="A762" s="1" t="s">
        <v>228</v>
      </c>
      <c r="B762" s="4">
        <v>13</v>
      </c>
      <c r="C762" s="4">
        <v>153.48163915594651</v>
      </c>
      <c r="D762" s="4">
        <v>35.6</v>
      </c>
      <c r="E762" s="5">
        <f>(C762-'Datenanalyse-1'!$K$34)/'Datenanalyse-1'!$K$36</f>
        <v>37.392748321386321</v>
      </c>
      <c r="F762">
        <f t="shared" si="11"/>
        <v>1.7927483213863198</v>
      </c>
    </row>
    <row r="763" spans="1:6" x14ac:dyDescent="0.25">
      <c r="A763" s="1" t="s">
        <v>228</v>
      </c>
      <c r="B763" s="4">
        <v>14</v>
      </c>
      <c r="C763" s="4">
        <v>115.0260896189009</v>
      </c>
      <c r="D763" s="4">
        <v>80.2</v>
      </c>
      <c r="E763" s="5">
        <f>(C763-'Datenanalyse-1'!$K$34)/'Datenanalyse-1'!$K$36</f>
        <v>79.121575905671719</v>
      </c>
      <c r="F763">
        <f t="shared" si="11"/>
        <v>1.0784240943282839</v>
      </c>
    </row>
    <row r="764" spans="1:6" x14ac:dyDescent="0.25">
      <c r="A764" s="1" t="s">
        <v>228</v>
      </c>
      <c r="B764" s="4">
        <v>15</v>
      </c>
      <c r="C764" s="4">
        <v>152.20633074174739</v>
      </c>
      <c r="D764" s="4">
        <v>35.5</v>
      </c>
      <c r="E764" s="5">
        <f>(C764-'Datenanalyse-1'!$K$34)/'Datenanalyse-1'!$K$36</f>
        <v>38.776609053415065</v>
      </c>
      <c r="F764">
        <f t="shared" si="11"/>
        <v>3.2766090534150649</v>
      </c>
    </row>
    <row r="765" spans="1:6" x14ac:dyDescent="0.25">
      <c r="A765" s="1" t="s">
        <v>228</v>
      </c>
      <c r="B765" s="4">
        <v>16</v>
      </c>
      <c r="C765" s="4">
        <v>160.84408199516091</v>
      </c>
      <c r="D765" s="4">
        <v>26.9</v>
      </c>
      <c r="E765" s="5">
        <f>(C765-'Datenanalyse-1'!$K$34)/'Datenanalyse-1'!$K$36</f>
        <v>29.403625515046702</v>
      </c>
      <c r="F765">
        <f t="shared" si="11"/>
        <v>2.5036255150467035</v>
      </c>
    </row>
    <row r="766" spans="1:6" x14ac:dyDescent="0.25">
      <c r="A766" s="1" t="s">
        <v>228</v>
      </c>
      <c r="B766" s="4">
        <v>17</v>
      </c>
      <c r="C766" s="4">
        <v>165.37163159443941</v>
      </c>
      <c r="D766" s="4">
        <v>22.5</v>
      </c>
      <c r="E766" s="5">
        <f>(C766-'Datenanalyse-1'!$K$34)/'Datenanalyse-1'!$K$36</f>
        <v>24.49069776126202</v>
      </c>
      <c r="F766">
        <f t="shared" si="11"/>
        <v>1.9906977612620196</v>
      </c>
    </row>
    <row r="767" spans="1:6" x14ac:dyDescent="0.25">
      <c r="A767" s="1" t="s">
        <v>228</v>
      </c>
      <c r="B767" s="4">
        <v>18</v>
      </c>
      <c r="C767" s="4">
        <v>175.11304809864879</v>
      </c>
      <c r="D767" s="4">
        <v>13.9</v>
      </c>
      <c r="E767" s="5">
        <f>(C767-'Datenanalyse-1'!$K$34)/'Datenanalyse-1'!$K$36</f>
        <v>13.920106659988809</v>
      </c>
      <c r="F767">
        <f t="shared" si="11"/>
        <v>2.0106659988808673E-2</v>
      </c>
    </row>
    <row r="768" spans="1:6" x14ac:dyDescent="0.25">
      <c r="A768" s="1" t="s">
        <v>228</v>
      </c>
      <c r="B768" s="4">
        <v>29</v>
      </c>
      <c r="C768" s="4">
        <v>32.125708088595552</v>
      </c>
      <c r="D768" s="4">
        <v>171.9</v>
      </c>
      <c r="E768" s="5">
        <f>(C768-'Datenanalyse-1'!$K$34)/'Datenanalyse-1'!$K$36</f>
        <v>169.07831216858969</v>
      </c>
      <c r="F768">
        <f t="shared" si="11"/>
        <v>2.8216878314103155</v>
      </c>
    </row>
    <row r="769" spans="1:6" x14ac:dyDescent="0.25">
      <c r="A769" t="s">
        <v>232</v>
      </c>
      <c r="B769" s="2">
        <v>1</v>
      </c>
      <c r="C769" s="2">
        <v>63.647627057761923</v>
      </c>
      <c r="D769" s="2">
        <v>133.30000000000001</v>
      </c>
      <c r="E769" s="5">
        <f>(C769-'Datenanalyse-1'!$K$34)/'Datenanalyse-1'!$K$36</f>
        <v>134.8732952691949</v>
      </c>
      <c r="F769">
        <f t="shared" si="11"/>
        <v>1.5732952691948867</v>
      </c>
    </row>
    <row r="770" spans="1:6" x14ac:dyDescent="0.25">
      <c r="A770" t="s">
        <v>232</v>
      </c>
      <c r="B770" s="2">
        <v>2</v>
      </c>
      <c r="C770" s="2">
        <v>43.087693339692322</v>
      </c>
      <c r="D770" s="2">
        <v>158.4</v>
      </c>
      <c r="E770" s="5">
        <f>(C770-'Datenanalyse-1'!$K$34)/'Datenanalyse-1'!$K$36</f>
        <v>157.18325936005195</v>
      </c>
      <c r="F770">
        <f t="shared" si="11"/>
        <v>1.2167406399480569</v>
      </c>
    </row>
    <row r="771" spans="1:6" x14ac:dyDescent="0.25">
      <c r="A771" t="s">
        <v>232</v>
      </c>
      <c r="B771" s="2">
        <v>3</v>
      </c>
      <c r="C771" s="2">
        <v>77.011727194533194</v>
      </c>
      <c r="D771" s="2">
        <v>121.1</v>
      </c>
      <c r="E771" s="5">
        <f>(C771-'Datenanalyse-1'!$K$34)/'Datenanalyse-1'!$K$36</f>
        <v>120.37166319944041</v>
      </c>
      <c r="F771">
        <f t="shared" ref="F771:F834" si="12">ABS(E771-D771)</f>
        <v>0.72833680055958894</v>
      </c>
    </row>
    <row r="772" spans="1:6" x14ac:dyDescent="0.25">
      <c r="A772" t="s">
        <v>232</v>
      </c>
      <c r="B772" s="2">
        <v>4</v>
      </c>
      <c r="C772" s="2">
        <v>44.272675612701619</v>
      </c>
      <c r="D772" s="2">
        <v>156.30000000000001</v>
      </c>
      <c r="E772" s="5">
        <f>(C772-'Datenanalyse-1'!$K$34)/'Datenanalyse-1'!$K$36</f>
        <v>155.89741319334448</v>
      </c>
      <c r="F772">
        <f t="shared" si="12"/>
        <v>0.4025868066555347</v>
      </c>
    </row>
    <row r="773" spans="1:6" x14ac:dyDescent="0.25">
      <c r="A773" t="s">
        <v>232</v>
      </c>
      <c r="B773" s="2">
        <v>5</v>
      </c>
      <c r="C773" s="2">
        <v>87.840618733588329</v>
      </c>
      <c r="D773" s="2">
        <v>111.2</v>
      </c>
      <c r="E773" s="5">
        <f>(C773-'Datenanalyse-1'!$K$34)/'Datenanalyse-1'!$K$36</f>
        <v>108.62103283783682</v>
      </c>
      <c r="F773">
        <f t="shared" si="12"/>
        <v>2.5789671621631811</v>
      </c>
    </row>
    <row r="774" spans="1:6" x14ac:dyDescent="0.25">
      <c r="A774" t="s">
        <v>232</v>
      </c>
      <c r="B774" s="2">
        <v>6</v>
      </c>
      <c r="C774" s="2">
        <v>69.187501115278479</v>
      </c>
      <c r="D774" s="2">
        <v>130.30000000000001</v>
      </c>
      <c r="E774" s="5">
        <f>(C774-'Datenanalyse-1'!$K$34)/'Datenanalyse-1'!$K$36</f>
        <v>128.86187553478004</v>
      </c>
      <c r="F774">
        <f t="shared" si="12"/>
        <v>1.4381244652199712</v>
      </c>
    </row>
    <row r="775" spans="1:6" x14ac:dyDescent="0.25">
      <c r="A775" t="s">
        <v>232</v>
      </c>
      <c r="B775" s="2">
        <v>7</v>
      </c>
      <c r="C775" s="2">
        <v>77.03068538132375</v>
      </c>
      <c r="D775" s="2">
        <v>119.6</v>
      </c>
      <c r="E775" s="5">
        <f>(C775-'Datenanalyse-1'!$K$34)/'Datenanalyse-1'!$K$36</f>
        <v>120.351091320546</v>
      </c>
      <c r="F775">
        <f t="shared" si="12"/>
        <v>0.75109132054600991</v>
      </c>
    </row>
    <row r="776" spans="1:6" x14ac:dyDescent="0.25">
      <c r="A776" t="s">
        <v>232</v>
      </c>
      <c r="B776" s="2">
        <v>8</v>
      </c>
      <c r="C776" s="2">
        <v>66.491045188014397</v>
      </c>
      <c r="D776" s="2">
        <v>130</v>
      </c>
      <c r="E776" s="5">
        <f>(C776-'Datenanalyse-1'!$K$34)/'Datenanalyse-1'!$K$36</f>
        <v>131.78784970059019</v>
      </c>
      <c r="F776">
        <f t="shared" si="12"/>
        <v>1.7878497005901863</v>
      </c>
    </row>
    <row r="777" spans="1:6" x14ac:dyDescent="0.25">
      <c r="A777" t="s">
        <v>232</v>
      </c>
      <c r="B777" s="2">
        <v>9</v>
      </c>
      <c r="C777" s="2">
        <v>139.23590468905411</v>
      </c>
      <c r="D777" s="2">
        <v>55.5</v>
      </c>
      <c r="E777" s="5">
        <f>(C777-'Datenanalyse-1'!$K$34)/'Datenanalyse-1'!$K$36</f>
        <v>52.851058098179458</v>
      </c>
      <c r="F777">
        <f t="shared" si="12"/>
        <v>2.6489419018205425</v>
      </c>
    </row>
    <row r="778" spans="1:6" x14ac:dyDescent="0.25">
      <c r="A778" t="s">
        <v>236</v>
      </c>
      <c r="B778" s="2">
        <v>1</v>
      </c>
      <c r="C778" s="2">
        <v>40.471491722158973</v>
      </c>
      <c r="D778" s="2">
        <v>161.5</v>
      </c>
      <c r="E778" s="5">
        <f>(C778-'Datenanalyse-1'!$K$34)/'Datenanalyse-1'!$K$36</f>
        <v>160.02214809101676</v>
      </c>
      <c r="F778">
        <f t="shared" si="12"/>
        <v>1.47785190898324</v>
      </c>
    </row>
    <row r="779" spans="1:6" x14ac:dyDescent="0.25">
      <c r="A779" t="s">
        <v>236</v>
      </c>
      <c r="B779" s="2">
        <v>2</v>
      </c>
      <c r="C779" s="2">
        <v>83.422040318906809</v>
      </c>
      <c r="D779" s="2">
        <v>114.4</v>
      </c>
      <c r="E779" s="5">
        <f>(C779-'Datenanalyse-1'!$K$34)/'Datenanalyse-1'!$K$36</f>
        <v>113.41571394507905</v>
      </c>
      <c r="F779">
        <f t="shared" si="12"/>
        <v>0.98428605492095755</v>
      </c>
    </row>
    <row r="780" spans="1:6" x14ac:dyDescent="0.25">
      <c r="A780" t="s">
        <v>236</v>
      </c>
      <c r="B780" s="2">
        <v>3</v>
      </c>
      <c r="C780" s="2">
        <v>36.423037793745998</v>
      </c>
      <c r="D780" s="2">
        <v>163.19999999999999</v>
      </c>
      <c r="E780" s="5">
        <f>(C780-'Datenanalyse-1'!$K$34)/'Datenanalyse-1'!$K$36</f>
        <v>164.41520027712386</v>
      </c>
      <c r="F780">
        <f t="shared" si="12"/>
        <v>1.2152002771238699</v>
      </c>
    </row>
    <row r="781" spans="1:6" x14ac:dyDescent="0.25">
      <c r="A781" t="s">
        <v>236</v>
      </c>
      <c r="B781" s="2">
        <v>4</v>
      </c>
      <c r="C781" s="2">
        <v>82.464616194542387</v>
      </c>
      <c r="D781" s="2">
        <v>114.7</v>
      </c>
      <c r="E781" s="5">
        <f>(C781-'Datenanalyse-1'!$K$34)/'Datenanalyse-1'!$K$36</f>
        <v>114.45463255868906</v>
      </c>
      <c r="F781">
        <f t="shared" si="12"/>
        <v>0.24536744131094679</v>
      </c>
    </row>
    <row r="782" spans="1:6" x14ac:dyDescent="0.25">
      <c r="A782" t="s">
        <v>236</v>
      </c>
      <c r="B782" s="2">
        <v>5</v>
      </c>
      <c r="C782" s="2">
        <v>68.318604794606443</v>
      </c>
      <c r="D782" s="2">
        <v>129</v>
      </c>
      <c r="E782" s="5">
        <f>(C782-'Datenanalyse-1'!$K$34)/'Datenanalyse-1'!$K$36</f>
        <v>129.80473099232628</v>
      </c>
      <c r="F782">
        <f t="shared" si="12"/>
        <v>0.80473099232628442</v>
      </c>
    </row>
    <row r="783" spans="1:6" x14ac:dyDescent="0.25">
      <c r="A783" t="s">
        <v>236</v>
      </c>
      <c r="B783" s="2">
        <v>6</v>
      </c>
      <c r="C783" s="2">
        <v>94.59775595402273</v>
      </c>
      <c r="D783" s="2">
        <v>103.6</v>
      </c>
      <c r="E783" s="5">
        <f>(C783-'Datenanalyse-1'!$K$34)/'Datenanalyse-1'!$K$36</f>
        <v>101.28873834642057</v>
      </c>
      <c r="F783">
        <f t="shared" si="12"/>
        <v>2.3112616535794217</v>
      </c>
    </row>
    <row r="784" spans="1:6" x14ac:dyDescent="0.25">
      <c r="A784" t="s">
        <v>236</v>
      </c>
      <c r="B784" s="2">
        <v>7</v>
      </c>
      <c r="C784" s="2">
        <v>138.84717062431741</v>
      </c>
      <c r="D784" s="2">
        <v>55.6</v>
      </c>
      <c r="E784" s="5">
        <f>(C784-'Datenanalyse-1'!$K$34)/'Datenanalyse-1'!$K$36</f>
        <v>53.27288061687495</v>
      </c>
      <c r="F784">
        <f t="shared" si="12"/>
        <v>2.3271193831250514</v>
      </c>
    </row>
    <row r="785" spans="1:6" x14ac:dyDescent="0.25">
      <c r="A785" t="s">
        <v>236</v>
      </c>
      <c r="B785" s="2">
        <v>8</v>
      </c>
      <c r="C785" s="2">
        <v>18.655313401385548</v>
      </c>
      <c r="D785" s="2">
        <v>187.8</v>
      </c>
      <c r="E785" s="5">
        <f>(C785-'Datenanalyse-1'!$K$34)/'Datenanalyse-1'!$K$36</f>
        <v>183.69528641968876</v>
      </c>
      <c r="F785">
        <f t="shared" si="12"/>
        <v>4.1047135803112553</v>
      </c>
    </row>
    <row r="786" spans="1:6" x14ac:dyDescent="0.25">
      <c r="A786" t="s">
        <v>236</v>
      </c>
      <c r="B786" s="2">
        <v>9</v>
      </c>
      <c r="C786" s="2">
        <v>104.11421040896791</v>
      </c>
      <c r="D786" s="2">
        <v>92.1</v>
      </c>
      <c r="E786" s="5">
        <f>(C786-'Datenanalyse-1'!$K$34)/'Datenanalyse-1'!$K$36</f>
        <v>90.962257722822628</v>
      </c>
      <c r="F786">
        <f t="shared" si="12"/>
        <v>1.1377422771773666</v>
      </c>
    </row>
    <row r="787" spans="1:6" x14ac:dyDescent="0.25">
      <c r="A787" t="s">
        <v>236</v>
      </c>
      <c r="B787" s="2">
        <v>10</v>
      </c>
      <c r="C787" s="2">
        <v>149.97091603144159</v>
      </c>
      <c r="D787" s="2">
        <v>37.5</v>
      </c>
      <c r="E787" s="5">
        <f>(C787-'Datenanalyse-1'!$K$34)/'Datenanalyse-1'!$K$36</f>
        <v>41.202298873186457</v>
      </c>
      <c r="F787">
        <f t="shared" si="12"/>
        <v>3.7022988731864572</v>
      </c>
    </row>
    <row r="788" spans="1:6" x14ac:dyDescent="0.25">
      <c r="A788" t="s">
        <v>236</v>
      </c>
      <c r="B788" s="2">
        <v>11</v>
      </c>
      <c r="C788" s="2">
        <v>152.83255908300859</v>
      </c>
      <c r="D788" s="2">
        <v>32.700000000000003</v>
      </c>
      <c r="E788" s="5">
        <f>(C788-'Datenanalyse-1'!$K$34)/'Datenanalyse-1'!$K$36</f>
        <v>38.09707710560847</v>
      </c>
      <c r="F788">
        <f t="shared" si="12"/>
        <v>5.3970771056084672</v>
      </c>
    </row>
    <row r="789" spans="1:6" x14ac:dyDescent="0.25">
      <c r="A789" t="s">
        <v>236</v>
      </c>
      <c r="B789" s="2">
        <v>12</v>
      </c>
      <c r="C789" s="2">
        <v>166.7238394057558</v>
      </c>
      <c r="D789" s="2">
        <v>23</v>
      </c>
      <c r="E789" s="5">
        <f>(C789-'Datenanalyse-1'!$K$34)/'Datenanalyse-1'!$K$36</f>
        <v>23.023392072074344</v>
      </c>
      <c r="F789">
        <f t="shared" si="12"/>
        <v>2.3392072074344128E-2</v>
      </c>
    </row>
    <row r="790" spans="1:6" x14ac:dyDescent="0.25">
      <c r="A790" t="s">
        <v>236</v>
      </c>
      <c r="B790" s="2">
        <v>13</v>
      </c>
      <c r="C790" s="2">
        <v>164.62058098062829</v>
      </c>
      <c r="D790" s="2">
        <v>25</v>
      </c>
      <c r="E790" s="5">
        <f>(C790-'Datenanalyse-1'!$K$34)/'Datenanalyse-1'!$K$36</f>
        <v>25.305676664127638</v>
      </c>
      <c r="F790">
        <f t="shared" si="12"/>
        <v>0.30567666412763828</v>
      </c>
    </row>
    <row r="791" spans="1:6" x14ac:dyDescent="0.25">
      <c r="A791" t="s">
        <v>236</v>
      </c>
      <c r="B791" s="2">
        <v>14</v>
      </c>
      <c r="C791" s="2">
        <v>167.43728092965989</v>
      </c>
      <c r="D791" s="2">
        <v>23</v>
      </c>
      <c r="E791" s="5">
        <f>(C791-'Datenanalyse-1'!$K$34)/'Datenanalyse-1'!$K$36</f>
        <v>22.249223487803189</v>
      </c>
      <c r="F791">
        <f t="shared" si="12"/>
        <v>0.7507765121968113</v>
      </c>
    </row>
    <row r="792" spans="1:6" x14ac:dyDescent="0.25">
      <c r="A792" t="s">
        <v>236</v>
      </c>
      <c r="B792" s="2">
        <v>15</v>
      </c>
      <c r="C792" s="2">
        <v>152.68986072846499</v>
      </c>
      <c r="D792" s="2">
        <v>32.700000000000003</v>
      </c>
      <c r="E792" s="5">
        <f>(C792-'Datenanalyse-1'!$K$34)/'Datenanalyse-1'!$K$36</f>
        <v>38.251921727646042</v>
      </c>
      <c r="F792">
        <f t="shared" si="12"/>
        <v>5.5519217276460395</v>
      </c>
    </row>
    <row r="793" spans="1:6" x14ac:dyDescent="0.25">
      <c r="A793" t="s">
        <v>240</v>
      </c>
      <c r="B793" s="2">
        <v>1</v>
      </c>
      <c r="C793" s="2">
        <v>50.703654635415177</v>
      </c>
      <c r="D793" s="2">
        <v>148.5</v>
      </c>
      <c r="E793" s="5">
        <f>(C793-'Datenanalyse-1'!$K$34)/'Datenanalyse-1'!$K$36</f>
        <v>148.9190389907225</v>
      </c>
      <c r="F793">
        <f t="shared" si="12"/>
        <v>0.41903899072249828</v>
      </c>
    </row>
    <row r="794" spans="1:6" x14ac:dyDescent="0.25">
      <c r="A794" t="s">
        <v>240</v>
      </c>
      <c r="B794" s="2">
        <v>2</v>
      </c>
      <c r="C794" s="2">
        <v>75.515790465458224</v>
      </c>
      <c r="D794" s="2">
        <v>124.6</v>
      </c>
      <c r="E794" s="5">
        <f>(C794-'Datenanalyse-1'!$K$34)/'Datenanalyse-1'!$K$36</f>
        <v>121.99493179385834</v>
      </c>
      <c r="F794">
        <f t="shared" si="12"/>
        <v>2.6050682061416524</v>
      </c>
    </row>
    <row r="795" spans="1:6" x14ac:dyDescent="0.25">
      <c r="A795" t="s">
        <v>240</v>
      </c>
      <c r="B795" s="2">
        <v>3</v>
      </c>
      <c r="C795" s="2">
        <v>64.561804488910042</v>
      </c>
      <c r="D795" s="2">
        <v>135.6</v>
      </c>
      <c r="E795" s="5">
        <f>(C795-'Datenanalyse-1'!$K$34)/'Datenanalyse-1'!$K$36</f>
        <v>133.8813044417312</v>
      </c>
      <c r="F795">
        <f t="shared" si="12"/>
        <v>1.7186955582687915</v>
      </c>
    </row>
    <row r="796" spans="1:6" x14ac:dyDescent="0.25">
      <c r="A796" t="s">
        <v>240</v>
      </c>
      <c r="B796" s="2">
        <v>4</v>
      </c>
      <c r="C796" s="2">
        <v>57.460392115164183</v>
      </c>
      <c r="D796" s="2">
        <v>141.69999999999999</v>
      </c>
      <c r="E796" s="5">
        <f>(C796-'Datenanalyse-1'!$K$34)/'Datenanalyse-1'!$K$36</f>
        <v>141.58717826531247</v>
      </c>
      <c r="F796">
        <f t="shared" si="12"/>
        <v>0.11282173468751466</v>
      </c>
    </row>
    <row r="797" spans="1:6" x14ac:dyDescent="0.25">
      <c r="A797" t="s">
        <v>240</v>
      </c>
      <c r="B797" s="2">
        <v>5</v>
      </c>
      <c r="C797" s="2">
        <v>47.307737795540589</v>
      </c>
      <c r="D797" s="2">
        <v>149.9</v>
      </c>
      <c r="E797" s="5">
        <f>(C797-'Datenanalyse-1'!$K$34)/'Datenanalyse-1'!$K$36</f>
        <v>152.60401112108269</v>
      </c>
      <c r="F797">
        <f t="shared" si="12"/>
        <v>2.7040111210826865</v>
      </c>
    </row>
    <row r="798" spans="1:6" x14ac:dyDescent="0.25">
      <c r="A798" t="s">
        <v>240</v>
      </c>
      <c r="B798" s="2">
        <v>6</v>
      </c>
      <c r="C798" s="2">
        <v>151.92918091282019</v>
      </c>
      <c r="D798" s="2">
        <v>36.700000000000003</v>
      </c>
      <c r="E798" s="5">
        <f>(C798-'Datenanalyse-1'!$K$34)/'Datenanalyse-1'!$K$36</f>
        <v>39.077349455399862</v>
      </c>
      <c r="F798">
        <f t="shared" si="12"/>
        <v>2.3773494553998589</v>
      </c>
    </row>
    <row r="799" spans="1:6" x14ac:dyDescent="0.25">
      <c r="A799" t="s">
        <v>240</v>
      </c>
      <c r="B799" s="2">
        <v>7</v>
      </c>
      <c r="C799" s="2">
        <v>81.77667342606388</v>
      </c>
      <c r="D799" s="2">
        <v>111.3</v>
      </c>
      <c r="E799" s="5">
        <f>(C799-'Datenanalyse-1'!$K$34)/'Datenanalyse-1'!$K$36</f>
        <v>115.2011319721493</v>
      </c>
      <c r="F799">
        <f t="shared" si="12"/>
        <v>3.901131972149301</v>
      </c>
    </row>
    <row r="800" spans="1:6" x14ac:dyDescent="0.25">
      <c r="A800" t="s">
        <v>240</v>
      </c>
      <c r="B800" s="2">
        <v>8</v>
      </c>
      <c r="C800" s="2">
        <v>54.281735070492203</v>
      </c>
      <c r="D800" s="2">
        <v>147</v>
      </c>
      <c r="E800" s="5">
        <f>(C800-'Datenanalyse-1'!$K$34)/'Datenanalyse-1'!$K$36</f>
        <v>145.0363977762419</v>
      </c>
      <c r="F800">
        <f t="shared" si="12"/>
        <v>1.9636022237581017</v>
      </c>
    </row>
    <row r="801" spans="1:6" x14ac:dyDescent="0.25">
      <c r="A801" t="s">
        <v>240</v>
      </c>
      <c r="B801" s="2">
        <v>9</v>
      </c>
      <c r="C801" s="2">
        <v>54.346213323898063</v>
      </c>
      <c r="D801" s="2">
        <v>143.9</v>
      </c>
      <c r="E801" s="5">
        <f>(C801-'Datenanalyse-1'!$K$34)/'Datenanalyse-1'!$K$36</f>
        <v>144.96643123170671</v>
      </c>
      <c r="F801">
        <f t="shared" si="12"/>
        <v>1.0664312317067015</v>
      </c>
    </row>
    <row r="802" spans="1:6" x14ac:dyDescent="0.25">
      <c r="A802" t="s">
        <v>240</v>
      </c>
      <c r="B802" s="2">
        <v>10</v>
      </c>
      <c r="C802" s="2">
        <v>89.393955223932764</v>
      </c>
      <c r="D802" s="2">
        <v>104.5</v>
      </c>
      <c r="E802" s="5">
        <f>(C802-'Datenanalyse-1'!$K$34)/'Datenanalyse-1'!$K$36</f>
        <v>106.93547870153409</v>
      </c>
      <c r="F802">
        <f t="shared" si="12"/>
        <v>2.4354787015340946</v>
      </c>
    </row>
    <row r="803" spans="1:6" x14ac:dyDescent="0.25">
      <c r="A803" t="s">
        <v>240</v>
      </c>
      <c r="B803" s="2">
        <v>11</v>
      </c>
      <c r="C803" s="2">
        <v>36.145589455209183</v>
      </c>
      <c r="D803" s="2">
        <v>166.7</v>
      </c>
      <c r="E803" s="5">
        <f>(C803-'Datenanalyse-1'!$K$34)/'Datenanalyse-1'!$K$36</f>
        <v>164.71626459740347</v>
      </c>
      <c r="F803">
        <f t="shared" si="12"/>
        <v>1.9837354025965226</v>
      </c>
    </row>
    <row r="804" spans="1:6" x14ac:dyDescent="0.25">
      <c r="A804" t="s">
        <v>240</v>
      </c>
      <c r="B804" s="2">
        <v>12</v>
      </c>
      <c r="C804" s="2">
        <v>141.6301966763518</v>
      </c>
      <c r="D804" s="2">
        <v>52.1</v>
      </c>
      <c r="E804" s="5">
        <f>(C804-'Datenanalyse-1'!$K$34)/'Datenanalyse-1'!$K$36</f>
        <v>50.252967608583575</v>
      </c>
      <c r="F804">
        <f t="shared" si="12"/>
        <v>1.8470323914164268</v>
      </c>
    </row>
    <row r="805" spans="1:6" x14ac:dyDescent="0.25">
      <c r="A805" t="s">
        <v>240</v>
      </c>
      <c r="B805" s="2">
        <v>13</v>
      </c>
      <c r="C805" s="2">
        <v>168.42023518369729</v>
      </c>
      <c r="D805" s="2">
        <v>18.600000000000001</v>
      </c>
      <c r="E805" s="5">
        <f>(C805-'Datenanalyse-1'!$K$34)/'Datenanalyse-1'!$K$36</f>
        <v>21.182601658606533</v>
      </c>
      <c r="F805">
        <f t="shared" si="12"/>
        <v>2.5826016586065315</v>
      </c>
    </row>
    <row r="806" spans="1:6" x14ac:dyDescent="0.25">
      <c r="A806" t="s">
        <v>240</v>
      </c>
      <c r="B806" s="2">
        <v>14</v>
      </c>
      <c r="C806" s="2">
        <v>18.870499226309491</v>
      </c>
      <c r="D806" s="2">
        <v>187.4</v>
      </c>
      <c r="E806" s="5">
        <f>(C806-'Datenanalyse-1'!$K$34)/'Datenanalyse-1'!$K$36</f>
        <v>183.46178430374101</v>
      </c>
      <c r="F806">
        <f t="shared" si="12"/>
        <v>3.9382156962589931</v>
      </c>
    </row>
    <row r="807" spans="1:6" x14ac:dyDescent="0.25">
      <c r="A807" t="s">
        <v>243</v>
      </c>
      <c r="B807" s="2">
        <v>1</v>
      </c>
      <c r="C807" s="2">
        <v>99.456639604139923</v>
      </c>
      <c r="D807" s="2">
        <v>96.8</v>
      </c>
      <c r="E807" s="5">
        <f>(C807-'Datenanalyse-1'!$K$34)/'Datenanalyse-1'!$K$36</f>
        <v>96.016273889957091</v>
      </c>
      <c r="F807">
        <f t="shared" si="12"/>
        <v>0.78372611004290604</v>
      </c>
    </row>
    <row r="808" spans="1:6" x14ac:dyDescent="0.25">
      <c r="A808" t="s">
        <v>243</v>
      </c>
      <c r="B808" s="2">
        <v>2</v>
      </c>
      <c r="C808" s="2">
        <v>166.99181927038211</v>
      </c>
      <c r="D808" s="2">
        <v>22.1</v>
      </c>
      <c r="E808" s="5">
        <f>(C808-'Datenanalyse-1'!$K$34)/'Datenanalyse-1'!$K$36</f>
        <v>22.732602167842732</v>
      </c>
      <c r="F808">
        <f t="shared" si="12"/>
        <v>0.63260216784273027</v>
      </c>
    </row>
    <row r="809" spans="1:6" x14ac:dyDescent="0.25">
      <c r="A809" t="s">
        <v>243</v>
      </c>
      <c r="B809" s="2">
        <v>3</v>
      </c>
      <c r="C809" s="2">
        <v>151.22277942383499</v>
      </c>
      <c r="D809" s="2">
        <v>41</v>
      </c>
      <c r="E809" s="5">
        <f>(C809-'Datenanalyse-1'!$K$34)/'Datenanalyse-1'!$K$36</f>
        <v>39.84387876765814</v>
      </c>
      <c r="F809">
        <f t="shared" si="12"/>
        <v>1.1561212323418601</v>
      </c>
    </row>
    <row r="810" spans="1:6" x14ac:dyDescent="0.25">
      <c r="A810" t="s">
        <v>243</v>
      </c>
      <c r="B810" s="2">
        <v>4</v>
      </c>
      <c r="C810" s="2">
        <v>146.62460031469629</v>
      </c>
      <c r="D810" s="2">
        <v>44.9</v>
      </c>
      <c r="E810" s="5">
        <f>(C810-'Datenanalyse-1'!$K$34)/'Datenanalyse-1'!$K$36</f>
        <v>44.833447908051525</v>
      </c>
      <c r="F810">
        <f t="shared" si="12"/>
        <v>6.6552091948473446E-2</v>
      </c>
    </row>
    <row r="811" spans="1:6" x14ac:dyDescent="0.25">
      <c r="A811" t="s">
        <v>243</v>
      </c>
      <c r="B811" s="2">
        <v>5</v>
      </c>
      <c r="C811" s="2">
        <v>30.002254703697581</v>
      </c>
      <c r="D811" s="2">
        <v>167.3</v>
      </c>
      <c r="E811" s="5">
        <f>(C811-'Datenanalyse-1'!$K$34)/'Datenanalyse-1'!$K$36</f>
        <v>171.38251068475739</v>
      </c>
      <c r="F811">
        <f t="shared" si="12"/>
        <v>4.0825106847573807</v>
      </c>
    </row>
    <row r="812" spans="1:6" x14ac:dyDescent="0.25">
      <c r="A812" t="s">
        <v>243</v>
      </c>
      <c r="B812" s="2">
        <v>6</v>
      </c>
      <c r="C812" s="2">
        <v>30.38282214955801</v>
      </c>
      <c r="D812" s="2">
        <v>171.6</v>
      </c>
      <c r="E812" s="5">
        <f>(C812-'Datenanalyse-1'!$K$34)/'Datenanalyse-1'!$K$36</f>
        <v>170.9695499151498</v>
      </c>
      <c r="F812">
        <f t="shared" si="12"/>
        <v>0.63045008485019594</v>
      </c>
    </row>
    <row r="813" spans="1:6" x14ac:dyDescent="0.25">
      <c r="A813" t="s">
        <v>243</v>
      </c>
      <c r="B813" s="2">
        <v>7</v>
      </c>
      <c r="C813" s="2">
        <v>132.1163851922588</v>
      </c>
      <c r="D813" s="2">
        <v>60.6</v>
      </c>
      <c r="E813" s="5">
        <f>(C813-'Datenanalyse-1'!$K$34)/'Datenanalyse-1'!$K$36</f>
        <v>60.576580295659248</v>
      </c>
      <c r="F813">
        <f t="shared" si="12"/>
        <v>2.3419704340753356E-2</v>
      </c>
    </row>
    <row r="814" spans="1:6" x14ac:dyDescent="0.25">
      <c r="A814" t="s">
        <v>243</v>
      </c>
      <c r="B814" s="2">
        <v>8</v>
      </c>
      <c r="C814" s="2">
        <v>177.05510849609331</v>
      </c>
      <c r="D814" s="2">
        <v>14.2</v>
      </c>
      <c r="E814" s="5">
        <f>(C814-'Datenanalyse-1'!$K$34)/'Datenanalyse-1'!$K$36</f>
        <v>11.812741027229809</v>
      </c>
      <c r="F814">
        <f t="shared" si="12"/>
        <v>2.3872589727701907</v>
      </c>
    </row>
    <row r="815" spans="1:6" x14ac:dyDescent="0.25">
      <c r="A815" t="s">
        <v>243</v>
      </c>
      <c r="B815" s="2">
        <v>9</v>
      </c>
      <c r="C815" s="2">
        <v>48.720369467745847</v>
      </c>
      <c r="D815" s="2">
        <v>155.6</v>
      </c>
      <c r="E815" s="5">
        <f>(C815-'Datenanalyse-1'!$K$34)/'Datenanalyse-1'!$K$36</f>
        <v>151.07113838361815</v>
      </c>
      <c r="F815">
        <f t="shared" si="12"/>
        <v>4.528861616381846</v>
      </c>
    </row>
    <row r="816" spans="1:6" x14ac:dyDescent="0.25">
      <c r="A816" t="s">
        <v>243</v>
      </c>
      <c r="B816" s="2">
        <v>10</v>
      </c>
      <c r="C816" s="2">
        <v>140.47739443590061</v>
      </c>
      <c r="D816" s="2">
        <v>52.8</v>
      </c>
      <c r="E816" s="5">
        <f>(C816-'Datenanalyse-1'!$K$34)/'Datenanalyse-1'!$K$36</f>
        <v>51.503894627172258</v>
      </c>
      <c r="F816">
        <f t="shared" si="12"/>
        <v>1.2961053728277392</v>
      </c>
    </row>
    <row r="817" spans="1:6" x14ac:dyDescent="0.25">
      <c r="A817" t="s">
        <v>247</v>
      </c>
      <c r="B817" s="2">
        <v>1</v>
      </c>
      <c r="C817" s="2">
        <v>19.514477372019151</v>
      </c>
      <c r="D817" s="2">
        <v>179</v>
      </c>
      <c r="E817" s="5">
        <f>(C817-'Datenanalyse-1'!$K$34)/'Datenanalyse-1'!$K$36</f>
        <v>182.7629917150542</v>
      </c>
      <c r="F817">
        <f t="shared" si="12"/>
        <v>3.7629917150541985</v>
      </c>
    </row>
    <row r="818" spans="1:6" x14ac:dyDescent="0.25">
      <c r="A818" t="s">
        <v>247</v>
      </c>
      <c r="B818" s="2">
        <v>2</v>
      </c>
      <c r="C818" s="2">
        <v>63.144768309421529</v>
      </c>
      <c r="D818" s="2">
        <v>130.69999999999999</v>
      </c>
      <c r="E818" s="5">
        <f>(C818-'Datenanalyse-1'!$K$34)/'Datenanalyse-1'!$K$36</f>
        <v>135.4189565914582</v>
      </c>
      <c r="F818">
        <f t="shared" si="12"/>
        <v>4.718956591458209</v>
      </c>
    </row>
    <row r="819" spans="1:6" x14ac:dyDescent="0.25">
      <c r="A819" t="s">
        <v>247</v>
      </c>
      <c r="B819" s="2">
        <v>3</v>
      </c>
      <c r="C819" s="2">
        <v>54.609881546278409</v>
      </c>
      <c r="D819" s="2">
        <v>142.19999999999999</v>
      </c>
      <c r="E819" s="5">
        <f>(C819-'Datenanalyse-1'!$K$34)/'Datenanalyse-1'!$K$36</f>
        <v>144.68031997016914</v>
      </c>
      <c r="F819">
        <f t="shared" si="12"/>
        <v>2.4803199701691483</v>
      </c>
    </row>
    <row r="820" spans="1:6" x14ac:dyDescent="0.25">
      <c r="A820" t="s">
        <v>247</v>
      </c>
      <c r="B820" s="2">
        <v>4</v>
      </c>
      <c r="C820" s="2">
        <v>67.528967285294343</v>
      </c>
      <c r="D820" s="2">
        <v>133.9</v>
      </c>
      <c r="E820" s="5">
        <f>(C820-'Datenanalyse-1'!$K$34)/'Datenanalyse-1'!$K$36</f>
        <v>130.66158124870935</v>
      </c>
      <c r="F820">
        <f t="shared" si="12"/>
        <v>3.2384187512906522</v>
      </c>
    </row>
    <row r="821" spans="1:6" x14ac:dyDescent="0.25">
      <c r="A821" t="s">
        <v>247</v>
      </c>
      <c r="B821" s="2">
        <v>5</v>
      </c>
      <c r="C821" s="2">
        <v>62.731938810066133</v>
      </c>
      <c r="D821" s="2">
        <v>134.80000000000001</v>
      </c>
      <c r="E821" s="5">
        <f>(C821-'Datenanalyse-1'!$K$34)/'Datenanalyse-1'!$K$36</f>
        <v>135.8669255116192</v>
      </c>
      <c r="F821">
        <f t="shared" si="12"/>
        <v>1.0669255116191891</v>
      </c>
    </row>
    <row r="822" spans="1:6" x14ac:dyDescent="0.25">
      <c r="A822" t="s">
        <v>247</v>
      </c>
      <c r="B822" s="2">
        <v>6</v>
      </c>
      <c r="C822" s="2">
        <v>75.945169777526345</v>
      </c>
      <c r="D822" s="2">
        <v>115.3</v>
      </c>
      <c r="E822" s="5">
        <f>(C822-'Datenanalyse-1'!$K$34)/'Datenanalyse-1'!$K$36</f>
        <v>121.52900436602926</v>
      </c>
      <c r="F822">
        <f t="shared" si="12"/>
        <v>6.2290043660292582</v>
      </c>
    </row>
    <row r="823" spans="1:6" x14ac:dyDescent="0.25">
      <c r="A823" t="s">
        <v>247</v>
      </c>
      <c r="B823" s="2">
        <v>7</v>
      </c>
      <c r="C823" s="2">
        <v>37.743357193751443</v>
      </c>
      <c r="D823" s="2">
        <v>157.69999999999999</v>
      </c>
      <c r="E823" s="5">
        <f>(C823-'Datenanalyse-1'!$K$34)/'Datenanalyse-1'!$K$36</f>
        <v>162.98249729244958</v>
      </c>
      <c r="F823">
        <f t="shared" si="12"/>
        <v>5.282497292449591</v>
      </c>
    </row>
    <row r="824" spans="1:6" x14ac:dyDescent="0.25">
      <c r="A824" t="s">
        <v>247</v>
      </c>
      <c r="B824" s="2">
        <v>8</v>
      </c>
      <c r="C824" s="2">
        <v>33.426259979399049</v>
      </c>
      <c r="D824" s="2">
        <v>168.4</v>
      </c>
      <c r="E824" s="5">
        <f>(C824-'Datenanalyse-1'!$K$34)/'Datenanalyse-1'!$K$36</f>
        <v>167.66705927351731</v>
      </c>
      <c r="F824">
        <f t="shared" si="12"/>
        <v>0.73294072648269548</v>
      </c>
    </row>
    <row r="825" spans="1:6" x14ac:dyDescent="0.25">
      <c r="A825" t="s">
        <v>247</v>
      </c>
      <c r="B825" s="2">
        <v>9</v>
      </c>
      <c r="C825" s="2">
        <v>140.9068729931823</v>
      </c>
      <c r="D825" s="2">
        <v>52.7</v>
      </c>
      <c r="E825" s="5">
        <f>(C825-'Datenanalyse-1'!$K$34)/'Datenanalyse-1'!$K$36</f>
        <v>51.037859506527553</v>
      </c>
      <c r="F825">
        <f t="shared" si="12"/>
        <v>1.6621404934724495</v>
      </c>
    </row>
    <row r="826" spans="1:6" x14ac:dyDescent="0.25">
      <c r="A826" t="s">
        <v>247</v>
      </c>
      <c r="B826" s="2">
        <v>10</v>
      </c>
      <c r="C826" s="2">
        <v>135.1191928679724</v>
      </c>
      <c r="D826" s="2">
        <v>56.1</v>
      </c>
      <c r="E826" s="5">
        <f>(C826-'Datenanalyse-1'!$K$34)/'Datenanalyse-1'!$K$36</f>
        <v>57.318178185245721</v>
      </c>
      <c r="F826">
        <f t="shared" si="12"/>
        <v>1.2181781852457192</v>
      </c>
    </row>
    <row r="827" spans="1:6" x14ac:dyDescent="0.25">
      <c r="A827" t="s">
        <v>247</v>
      </c>
      <c r="B827" s="2">
        <v>11</v>
      </c>
      <c r="C827" s="2">
        <v>65.932740800756747</v>
      </c>
      <c r="D827" s="2">
        <v>127.9</v>
      </c>
      <c r="E827" s="5">
        <f>(C827-'Datenanalyse-1'!$K$34)/'Datenanalyse-1'!$K$36</f>
        <v>132.39367611045546</v>
      </c>
      <c r="F827">
        <f t="shared" si="12"/>
        <v>4.4936761104554535</v>
      </c>
    </row>
    <row r="828" spans="1:6" x14ac:dyDescent="0.25">
      <c r="A828" t="s">
        <v>247</v>
      </c>
      <c r="B828" s="2">
        <v>12</v>
      </c>
      <c r="C828" s="2">
        <v>62.814098299447252</v>
      </c>
      <c r="D828" s="2">
        <v>132</v>
      </c>
      <c r="E828" s="5">
        <f>(C828-'Datenanalyse-1'!$K$34)/'Datenanalyse-1'!$K$36</f>
        <v>135.77777273112142</v>
      </c>
      <c r="F828">
        <f t="shared" si="12"/>
        <v>3.7777727311214164</v>
      </c>
    </row>
    <row r="829" spans="1:6" x14ac:dyDescent="0.25">
      <c r="A829" t="s">
        <v>247</v>
      </c>
      <c r="B829" s="2">
        <v>13</v>
      </c>
      <c r="C829" s="2">
        <v>72.204886761334564</v>
      </c>
      <c r="D829" s="2">
        <v>131.80000000000001</v>
      </c>
      <c r="E829" s="5">
        <f>(C829-'Datenanalyse-1'!$K$34)/'Datenanalyse-1'!$K$36</f>
        <v>125.58765459930034</v>
      </c>
      <c r="F829">
        <f t="shared" si="12"/>
        <v>6.2123454006996752</v>
      </c>
    </row>
    <row r="830" spans="1:6" x14ac:dyDescent="0.25">
      <c r="A830" t="s">
        <v>247</v>
      </c>
      <c r="B830" s="2">
        <v>14</v>
      </c>
      <c r="C830" s="2">
        <v>68.072233398847075</v>
      </c>
      <c r="D830" s="2">
        <v>134.69999999999999</v>
      </c>
      <c r="E830" s="5">
        <f>(C830-'Datenanalyse-1'!$K$34)/'Datenanalyse-1'!$K$36</f>
        <v>130.07207314759671</v>
      </c>
      <c r="F830">
        <f t="shared" si="12"/>
        <v>4.6279268524032773</v>
      </c>
    </row>
    <row r="831" spans="1:6" x14ac:dyDescent="0.25">
      <c r="A831" t="s">
        <v>251</v>
      </c>
      <c r="B831" s="2">
        <v>1</v>
      </c>
      <c r="C831" s="2">
        <v>26.28027771984225</v>
      </c>
      <c r="D831" s="2">
        <v>178.6</v>
      </c>
      <c r="E831" s="5">
        <f>(C831-'Datenanalyse-1'!$K$34)/'Datenanalyse-1'!$K$36</f>
        <v>175.42129670398614</v>
      </c>
      <c r="F831">
        <f t="shared" si="12"/>
        <v>3.1787032960138504</v>
      </c>
    </row>
    <row r="832" spans="1:6" x14ac:dyDescent="0.25">
      <c r="A832" t="s">
        <v>251</v>
      </c>
      <c r="B832" s="2">
        <v>2</v>
      </c>
      <c r="C832" s="2">
        <v>74.223209397614227</v>
      </c>
      <c r="D832" s="2">
        <v>113</v>
      </c>
      <c r="E832" s="5">
        <f>(C832-'Datenanalyse-1'!$K$34)/'Datenanalyse-1'!$K$36</f>
        <v>123.39753540161107</v>
      </c>
      <c r="F832">
        <f t="shared" si="12"/>
        <v>10.397535401611066</v>
      </c>
    </row>
    <row r="833" spans="1:6" x14ac:dyDescent="0.25">
      <c r="A833" t="s">
        <v>251</v>
      </c>
      <c r="B833" s="2">
        <v>3</v>
      </c>
      <c r="C833" s="2">
        <v>34.962988086898193</v>
      </c>
      <c r="D833" s="2">
        <v>166.7</v>
      </c>
      <c r="E833" s="5">
        <f>(C833-'Datenanalyse-1'!$K$34)/'Datenanalyse-1'!$K$36</f>
        <v>165.99952720041608</v>
      </c>
      <c r="F833">
        <f t="shared" si="12"/>
        <v>0.70047279958390618</v>
      </c>
    </row>
    <row r="834" spans="1:6" x14ac:dyDescent="0.25">
      <c r="A834" t="s">
        <v>251</v>
      </c>
      <c r="B834" s="2">
        <v>4</v>
      </c>
      <c r="C834" s="2">
        <v>78.527913690184818</v>
      </c>
      <c r="D834" s="2">
        <v>119.3</v>
      </c>
      <c r="E834" s="5">
        <f>(C834-'Datenanalyse-1'!$K$34)/'Datenanalyse-1'!$K$36</f>
        <v>118.72642120902965</v>
      </c>
      <c r="F834">
        <f t="shared" si="12"/>
        <v>0.5735787909703447</v>
      </c>
    </row>
    <row r="835" spans="1:6" x14ac:dyDescent="0.25">
      <c r="A835" t="s">
        <v>251</v>
      </c>
      <c r="B835" s="2">
        <v>5</v>
      </c>
      <c r="C835" s="2">
        <v>147.06582825320169</v>
      </c>
      <c r="D835" s="2">
        <v>45.5</v>
      </c>
      <c r="E835" s="5">
        <f>(C835-'Datenanalyse-1'!$K$34)/'Datenanalyse-1'!$K$36</f>
        <v>44.354663316674809</v>
      </c>
      <c r="F835">
        <f t="shared" ref="F835:F898" si="13">ABS(E835-D835)</f>
        <v>1.1453366833251906</v>
      </c>
    </row>
    <row r="836" spans="1:6" x14ac:dyDescent="0.25">
      <c r="A836" t="s">
        <v>251</v>
      </c>
      <c r="B836" s="2">
        <v>6</v>
      </c>
      <c r="C836" s="2">
        <v>176.48826195745229</v>
      </c>
      <c r="D836" s="2">
        <v>14.2</v>
      </c>
      <c r="E836" s="5">
        <f>(C836-'Datenanalyse-1'!$K$34)/'Datenanalyse-1'!$K$36</f>
        <v>12.427836683447472</v>
      </c>
      <c r="F836">
        <f t="shared" si="13"/>
        <v>1.7721633165525272</v>
      </c>
    </row>
    <row r="837" spans="1:6" x14ac:dyDescent="0.25">
      <c r="A837" t="s">
        <v>251</v>
      </c>
      <c r="B837" s="2">
        <v>7</v>
      </c>
      <c r="C837" s="2">
        <v>147.73056598890531</v>
      </c>
      <c r="D837" s="2">
        <v>43.7</v>
      </c>
      <c r="E837" s="5">
        <f>(C837-'Datenanalyse-1'!$K$34)/'Datenanalyse-1'!$K$36</f>
        <v>43.633344113181877</v>
      </c>
      <c r="F837">
        <f t="shared" si="13"/>
        <v>6.6655886818125509E-2</v>
      </c>
    </row>
    <row r="838" spans="1:6" x14ac:dyDescent="0.25">
      <c r="A838" t="s">
        <v>251</v>
      </c>
      <c r="B838" s="2">
        <v>8</v>
      </c>
      <c r="C838" s="2">
        <v>176.0452935064111</v>
      </c>
      <c r="D838" s="2">
        <v>13.7</v>
      </c>
      <c r="E838" s="5">
        <f>(C838-'Datenanalyse-1'!$K$34)/'Datenanalyse-1'!$K$36</f>
        <v>12.908509937147024</v>
      </c>
      <c r="F838">
        <f t="shared" si="13"/>
        <v>0.79149006285297574</v>
      </c>
    </row>
    <row r="839" spans="1:6" x14ac:dyDescent="0.25">
      <c r="A839" t="s">
        <v>251</v>
      </c>
      <c r="B839" s="2">
        <v>9</v>
      </c>
      <c r="C839" s="2">
        <v>182.86920666497281</v>
      </c>
      <c r="D839" s="2">
        <v>7.6</v>
      </c>
      <c r="E839" s="5">
        <f>(C839-'Datenanalyse-1'!$K$34)/'Datenanalyse-1'!$K$36</f>
        <v>5.5037556410357622</v>
      </c>
      <c r="F839">
        <f t="shared" si="13"/>
        <v>2.0962443589642374</v>
      </c>
    </row>
    <row r="840" spans="1:6" x14ac:dyDescent="0.25">
      <c r="A840" s="1" t="s">
        <v>254</v>
      </c>
      <c r="B840" s="4">
        <v>1</v>
      </c>
      <c r="C840" s="4">
        <v>160.63940273428759</v>
      </c>
      <c r="D840" s="4">
        <v>27.7</v>
      </c>
      <c r="E840" s="5">
        <f>(C840-'Datenanalyse-1'!$K$34)/'Datenanalyse-1'!$K$36</f>
        <v>29.625726764148183</v>
      </c>
      <c r="F840">
        <f t="shared" si="13"/>
        <v>1.9257267641481839</v>
      </c>
    </row>
    <row r="841" spans="1:6" x14ac:dyDescent="0.25">
      <c r="A841" s="1" t="s">
        <v>254</v>
      </c>
      <c r="B841" s="4">
        <v>2</v>
      </c>
      <c r="C841" s="4">
        <v>112.6177206013279</v>
      </c>
      <c r="D841" s="4">
        <v>78.599999999999994</v>
      </c>
      <c r="E841" s="5">
        <f>(C841-'Datenanalyse-1'!$K$34)/'Datenanalyse-1'!$K$36</f>
        <v>81.734941641007907</v>
      </c>
      <c r="F841">
        <f t="shared" si="13"/>
        <v>3.1349416410079129</v>
      </c>
    </row>
    <row r="842" spans="1:6" x14ac:dyDescent="0.25">
      <c r="A842" s="1" t="s">
        <v>254</v>
      </c>
      <c r="B842" s="4">
        <v>3</v>
      </c>
      <c r="C842" s="4">
        <v>147.52420192767821</v>
      </c>
      <c r="D842" s="4">
        <v>42.4</v>
      </c>
      <c r="E842" s="5">
        <f>(C842-'Datenanalyse-1'!$K$34)/'Datenanalyse-1'!$K$36</f>
        <v>43.857273570287752</v>
      </c>
      <c r="F842">
        <f t="shared" si="13"/>
        <v>1.4572735702877537</v>
      </c>
    </row>
    <row r="843" spans="1:6" x14ac:dyDescent="0.25">
      <c r="A843" s="1" t="s">
        <v>254</v>
      </c>
      <c r="B843" s="4">
        <v>4</v>
      </c>
      <c r="C843" s="4">
        <v>136.35981232169891</v>
      </c>
      <c r="D843" s="4">
        <v>53.7</v>
      </c>
      <c r="E843" s="5">
        <f>(C843-'Datenanalyse-1'!$K$34)/'Datenanalyse-1'!$K$36</f>
        <v>55.971959085388825</v>
      </c>
      <c r="F843">
        <f t="shared" si="13"/>
        <v>2.2719590853888221</v>
      </c>
    </row>
    <row r="844" spans="1:6" x14ac:dyDescent="0.25">
      <c r="A844" s="1" t="s">
        <v>254</v>
      </c>
      <c r="B844" s="4">
        <v>5</v>
      </c>
      <c r="C844" s="4">
        <v>150.8978451038503</v>
      </c>
      <c r="D844" s="4">
        <v>38.4</v>
      </c>
      <c r="E844" s="5">
        <f>(C844-'Datenanalyse-1'!$K$34)/'Datenanalyse-1'!$K$36</f>
        <v>40.196471004099756</v>
      </c>
      <c r="F844">
        <f t="shared" si="13"/>
        <v>1.7964710040997574</v>
      </c>
    </row>
    <row r="845" spans="1:6" x14ac:dyDescent="0.25">
      <c r="A845" s="1" t="s">
        <v>254</v>
      </c>
      <c r="B845" s="4">
        <v>6</v>
      </c>
      <c r="C845" s="4">
        <v>151.58678691556099</v>
      </c>
      <c r="D845" s="4">
        <v>38</v>
      </c>
      <c r="E845" s="5">
        <f>(C845-'Datenanalyse-1'!$K$34)/'Datenanalyse-1'!$K$36</f>
        <v>39.448887510362759</v>
      </c>
      <c r="F845">
        <f t="shared" si="13"/>
        <v>1.4488875103627592</v>
      </c>
    </row>
    <row r="846" spans="1:6" x14ac:dyDescent="0.25">
      <c r="A846" s="1" t="s">
        <v>254</v>
      </c>
      <c r="B846" s="4">
        <v>9</v>
      </c>
      <c r="C846" s="4">
        <v>128.38233177619509</v>
      </c>
      <c r="D846" s="4">
        <v>60.7</v>
      </c>
      <c r="E846" s="5">
        <f>(C846-'Datenanalyse-1'!$K$34)/'Datenanalyse-1'!$K$36</f>
        <v>64.628470674688415</v>
      </c>
      <c r="F846">
        <f t="shared" si="13"/>
        <v>3.9284706746884126</v>
      </c>
    </row>
    <row r="847" spans="1:6" x14ac:dyDescent="0.25">
      <c r="A847" s="1" t="s">
        <v>254</v>
      </c>
      <c r="B847" s="4">
        <v>10</v>
      </c>
      <c r="C847" s="4">
        <v>49.697871083626772</v>
      </c>
      <c r="D847" s="4">
        <v>148.9</v>
      </c>
      <c r="E847" s="5">
        <f>(C847-'Datenanalyse-1'!$K$34)/'Datenanalyse-1'!$K$36</f>
        <v>150.01043331286726</v>
      </c>
      <c r="F847">
        <f t="shared" si="13"/>
        <v>1.1104333128672579</v>
      </c>
    </row>
    <row r="848" spans="1:6" x14ac:dyDescent="0.25">
      <c r="A848" s="1" t="s">
        <v>254</v>
      </c>
      <c r="B848" s="4">
        <v>11</v>
      </c>
      <c r="C848" s="4">
        <v>84.899966778653592</v>
      </c>
      <c r="D848" s="4">
        <v>108.2</v>
      </c>
      <c r="E848" s="5">
        <f>(C848-'Datenanalyse-1'!$K$34)/'Datenanalyse-1'!$K$36</f>
        <v>111.81198862679656</v>
      </c>
      <c r="F848">
        <f t="shared" si="13"/>
        <v>3.6119886267965597</v>
      </c>
    </row>
    <row r="849" spans="1:6" x14ac:dyDescent="0.25">
      <c r="A849" s="1" t="s">
        <v>254</v>
      </c>
      <c r="B849" s="4">
        <v>14</v>
      </c>
      <c r="C849" s="4">
        <v>153.45498888476149</v>
      </c>
      <c r="D849" s="4">
        <v>36.299999999999997</v>
      </c>
      <c r="E849" s="5">
        <f>(C849-'Datenanalyse-1'!$K$34)/'Datenanalyse-1'!$K$36</f>
        <v>37.4216670232315</v>
      </c>
      <c r="F849">
        <f t="shared" si="13"/>
        <v>1.1216670232315025</v>
      </c>
    </row>
    <row r="850" spans="1:6" x14ac:dyDescent="0.25">
      <c r="A850" s="1" t="s">
        <v>254</v>
      </c>
      <c r="B850" s="4">
        <v>15</v>
      </c>
      <c r="C850" s="4">
        <v>166.0421764359582</v>
      </c>
      <c r="D850" s="4">
        <v>23.2</v>
      </c>
      <c r="E850" s="5">
        <f>(C850-'Datenanalyse-1'!$K$34)/'Datenanalyse-1'!$K$36</f>
        <v>23.763077159915149</v>
      </c>
      <c r="F850">
        <f t="shared" si="13"/>
        <v>0.56307715991514939</v>
      </c>
    </row>
    <row r="851" spans="1:6" x14ac:dyDescent="0.25">
      <c r="A851" s="1" t="s">
        <v>254</v>
      </c>
      <c r="B851" s="4">
        <v>20</v>
      </c>
      <c r="C851" s="4">
        <v>55.883645596733118</v>
      </c>
      <c r="D851" s="4">
        <v>135.6</v>
      </c>
      <c r="E851" s="5">
        <f>(C851-'Datenanalyse-1'!$K$34)/'Datenanalyse-1'!$K$36</f>
        <v>143.29813505578426</v>
      </c>
      <c r="F851">
        <f t="shared" si="13"/>
        <v>7.6981350557842632</v>
      </c>
    </row>
    <row r="852" spans="1:6" x14ac:dyDescent="0.25">
      <c r="A852" s="1" t="s">
        <v>254</v>
      </c>
      <c r="B852" s="4">
        <v>21</v>
      </c>
      <c r="C852" s="4">
        <v>74.735337905571427</v>
      </c>
      <c r="D852" s="4">
        <v>121.4</v>
      </c>
      <c r="E852" s="5">
        <f>(C852-'Datenanalyse-1'!$K$34)/'Datenanalyse-1'!$K$36</f>
        <v>122.84181529185274</v>
      </c>
      <c r="F852">
        <f t="shared" si="13"/>
        <v>1.441815291852734</v>
      </c>
    </row>
    <row r="853" spans="1:6" x14ac:dyDescent="0.25">
      <c r="A853" s="1" t="s">
        <v>254</v>
      </c>
      <c r="B853" s="4">
        <v>22</v>
      </c>
      <c r="C853" s="4">
        <v>68.993706687246558</v>
      </c>
      <c r="D853" s="4">
        <v>125.8</v>
      </c>
      <c r="E853" s="5">
        <f>(C853-'Datenanalyse-1'!$K$34)/'Datenanalyse-1'!$K$36</f>
        <v>129.07216545057878</v>
      </c>
      <c r="F853">
        <f t="shared" si="13"/>
        <v>3.2721654505787825</v>
      </c>
    </row>
    <row r="854" spans="1:6" x14ac:dyDescent="0.25">
      <c r="A854" s="1" t="s">
        <v>254</v>
      </c>
      <c r="B854" s="4">
        <v>23</v>
      </c>
      <c r="C854" s="4">
        <v>69.415040045467478</v>
      </c>
      <c r="D854" s="4">
        <v>132.6</v>
      </c>
      <c r="E854" s="5">
        <f>(C854-'Datenanalyse-1'!$K$34)/'Datenanalyse-1'!$K$36</f>
        <v>128.61496883598426</v>
      </c>
      <c r="F854">
        <f t="shared" si="13"/>
        <v>3.9850311640157372</v>
      </c>
    </row>
    <row r="855" spans="1:6" x14ac:dyDescent="0.25">
      <c r="A855" s="1" t="s">
        <v>254</v>
      </c>
      <c r="B855" s="4">
        <v>24</v>
      </c>
      <c r="C855" s="4">
        <v>52.999635832574597</v>
      </c>
      <c r="D855" s="4">
        <v>144.5</v>
      </c>
      <c r="E855" s="5">
        <f>(C855-'Datenanalyse-1'!$K$34)/'Datenanalyse-1'!$K$36</f>
        <v>146.42762735660372</v>
      </c>
      <c r="F855">
        <f t="shared" si="13"/>
        <v>1.9276273566037219</v>
      </c>
    </row>
    <row r="856" spans="1:6" x14ac:dyDescent="0.25">
      <c r="A856" s="1" t="s">
        <v>254</v>
      </c>
      <c r="B856" s="4">
        <v>25</v>
      </c>
      <c r="C856" s="4">
        <v>75.677222868108899</v>
      </c>
      <c r="D856" s="4">
        <v>122.7</v>
      </c>
      <c r="E856" s="5">
        <f>(C856-'Datenanalyse-1'!$K$34)/'Datenanalyse-1'!$K$36</f>
        <v>121.81975850995461</v>
      </c>
      <c r="F856">
        <f t="shared" si="13"/>
        <v>0.88024149004539254</v>
      </c>
    </row>
    <row r="857" spans="1:6" x14ac:dyDescent="0.25">
      <c r="A857" s="1" t="s">
        <v>254</v>
      </c>
      <c r="B857" s="4">
        <v>26</v>
      </c>
      <c r="C857" s="4">
        <v>172.48589981762109</v>
      </c>
      <c r="D857" s="4">
        <v>18.399999999999999</v>
      </c>
      <c r="E857" s="5">
        <f>(C857-'Datenanalyse-1'!$K$34)/'Datenanalyse-1'!$K$36</f>
        <v>16.770873817840712</v>
      </c>
      <c r="F857">
        <f t="shared" si="13"/>
        <v>1.6291261821592862</v>
      </c>
    </row>
    <row r="858" spans="1:6" x14ac:dyDescent="0.25">
      <c r="A858" s="1" t="s">
        <v>254</v>
      </c>
      <c r="B858" s="4">
        <v>30</v>
      </c>
      <c r="C858" s="4">
        <v>172.38767045245481</v>
      </c>
      <c r="D858" s="4">
        <v>18.399999999999999</v>
      </c>
      <c r="E858" s="5">
        <f>(C858-'Datenanalyse-1'!$K$34)/'Datenanalyse-1'!$K$36</f>
        <v>16.877464317575704</v>
      </c>
      <c r="F858">
        <f t="shared" si="13"/>
        <v>1.5225356824242944</v>
      </c>
    </row>
    <row r="859" spans="1:6" x14ac:dyDescent="0.25">
      <c r="A859" s="1" t="s">
        <v>254</v>
      </c>
      <c r="B859" s="4">
        <v>35</v>
      </c>
      <c r="C859" s="4">
        <v>34.856102313790821</v>
      </c>
      <c r="D859" s="4">
        <v>168.6</v>
      </c>
      <c r="E859" s="5">
        <f>(C859-'Datenanalyse-1'!$K$34)/'Datenanalyse-1'!$K$36</f>
        <v>166.11551092840608</v>
      </c>
      <c r="F859">
        <f t="shared" si="13"/>
        <v>2.484489071593913</v>
      </c>
    </row>
    <row r="860" spans="1:6" x14ac:dyDescent="0.25">
      <c r="A860" s="1" t="s">
        <v>254</v>
      </c>
      <c r="B860" s="4">
        <v>41</v>
      </c>
      <c r="C860" s="4">
        <v>173.842883087855</v>
      </c>
      <c r="D860" s="4">
        <v>15.5</v>
      </c>
      <c r="E860" s="5">
        <f>(C860-'Datenanalyse-1'!$K$34)/'Datenanalyse-1'!$K$36</f>
        <v>15.29838618991587</v>
      </c>
      <c r="F860">
        <f t="shared" si="13"/>
        <v>0.2016138100841296</v>
      </c>
    </row>
    <row r="861" spans="1:6" x14ac:dyDescent="0.25">
      <c r="A861" s="1" t="s">
        <v>254</v>
      </c>
      <c r="B861" s="4">
        <v>46</v>
      </c>
      <c r="C861" s="4">
        <v>128.13776933656911</v>
      </c>
      <c r="D861" s="4">
        <v>62.7</v>
      </c>
      <c r="E861" s="5">
        <f>(C861-'Datenanalyse-1'!$K$34)/'Datenanalyse-1'!$K$36</f>
        <v>64.893849898223209</v>
      </c>
      <c r="F861">
        <f t="shared" si="13"/>
        <v>2.1938498982232062</v>
      </c>
    </row>
    <row r="862" spans="1:6" x14ac:dyDescent="0.25">
      <c r="A862" s="1" t="s">
        <v>254</v>
      </c>
      <c r="B862" s="4">
        <v>51</v>
      </c>
      <c r="C862" s="4">
        <v>165.11203375158021</v>
      </c>
      <c r="D862" s="4">
        <v>23</v>
      </c>
      <c r="E862" s="5">
        <f>(C862-'Datenanalyse-1'!$K$34)/'Datenanalyse-1'!$K$36</f>
        <v>24.772392178747541</v>
      </c>
      <c r="F862">
        <f t="shared" si="13"/>
        <v>1.7723921787475412</v>
      </c>
    </row>
    <row r="863" spans="1:6" x14ac:dyDescent="0.25">
      <c r="A863" t="s">
        <v>258</v>
      </c>
      <c r="B863" s="2">
        <v>1</v>
      </c>
      <c r="C863" s="2">
        <v>50.194998091545301</v>
      </c>
      <c r="D863" s="2">
        <v>157.19999999999999</v>
      </c>
      <c r="E863" s="5">
        <f>(C863-'Datenanalyse-1'!$K$34)/'Datenanalyse-1'!$K$36</f>
        <v>149.47099160807667</v>
      </c>
      <c r="F863">
        <f t="shared" si="13"/>
        <v>7.7290083919233155</v>
      </c>
    </row>
    <row r="864" spans="1:6" x14ac:dyDescent="0.25">
      <c r="A864" t="s">
        <v>258</v>
      </c>
      <c r="B864" s="2">
        <v>2</v>
      </c>
      <c r="C864" s="2">
        <v>89.822625863371783</v>
      </c>
      <c r="D864" s="2">
        <v>108.8</v>
      </c>
      <c r="E864" s="5">
        <f>(C864-'Datenanalyse-1'!$K$34)/'Datenanalyse-1'!$K$36</f>
        <v>106.47032026747338</v>
      </c>
      <c r="F864">
        <f t="shared" si="13"/>
        <v>2.3296797325266141</v>
      </c>
    </row>
    <row r="865" spans="1:6" x14ac:dyDescent="0.25">
      <c r="A865" t="s">
        <v>258</v>
      </c>
      <c r="B865" s="2">
        <v>3</v>
      </c>
      <c r="C865" s="2">
        <v>72.435191305393403</v>
      </c>
      <c r="D865" s="2">
        <v>126.2</v>
      </c>
      <c r="E865" s="5">
        <f>(C865-'Datenanalyse-1'!$K$34)/'Datenanalyse-1'!$K$36</f>
        <v>125.33774688177699</v>
      </c>
      <c r="F865">
        <f t="shared" si="13"/>
        <v>0.8622531182230091</v>
      </c>
    </row>
    <row r="866" spans="1:6" x14ac:dyDescent="0.25">
      <c r="A866" t="s">
        <v>258</v>
      </c>
      <c r="B866" s="2">
        <v>4</v>
      </c>
      <c r="C866" s="2">
        <v>94.867195081094607</v>
      </c>
      <c r="D866" s="2">
        <v>103.5</v>
      </c>
      <c r="E866" s="5">
        <f>(C866-'Datenanalyse-1'!$K$34)/'Datenanalyse-1'!$K$36</f>
        <v>100.99636496953742</v>
      </c>
      <c r="F866">
        <f t="shared" si="13"/>
        <v>2.5036350304625756</v>
      </c>
    </row>
    <row r="867" spans="1:6" x14ac:dyDescent="0.25">
      <c r="A867" t="s">
        <v>258</v>
      </c>
      <c r="B867" s="2">
        <v>5</v>
      </c>
      <c r="C867" s="2">
        <v>44.999551930375901</v>
      </c>
      <c r="D867" s="2">
        <v>152.1</v>
      </c>
      <c r="E867" s="5">
        <f>(C867-'Datenanalyse-1'!$K$34)/'Datenanalyse-1'!$K$36</f>
        <v>155.1086662660353</v>
      </c>
      <c r="F867">
        <f t="shared" si="13"/>
        <v>3.0086662660353056</v>
      </c>
    </row>
    <row r="868" spans="1:6" x14ac:dyDescent="0.25">
      <c r="A868" t="s">
        <v>258</v>
      </c>
      <c r="B868" s="2">
        <v>6</v>
      </c>
      <c r="C868" s="2">
        <v>80.760131199186489</v>
      </c>
      <c r="D868" s="2">
        <v>119.4</v>
      </c>
      <c r="E868" s="5">
        <f>(C868-'Datenanalyse-1'!$K$34)/'Datenanalyse-1'!$K$36</f>
        <v>116.30420073148788</v>
      </c>
      <c r="F868">
        <f t="shared" si="13"/>
        <v>3.0957992685121241</v>
      </c>
    </row>
    <row r="869" spans="1:6" x14ac:dyDescent="0.25">
      <c r="A869" t="s">
        <v>258</v>
      </c>
      <c r="B869" s="2">
        <v>7</v>
      </c>
      <c r="C869" s="2">
        <v>45.349285463369178</v>
      </c>
      <c r="D869" s="2">
        <v>155</v>
      </c>
      <c r="E869" s="5">
        <f>(C869-'Datenanalyse-1'!$K$34)/'Datenanalyse-1'!$K$36</f>
        <v>154.72916394518924</v>
      </c>
      <c r="F869">
        <f t="shared" si="13"/>
        <v>0.27083605481075779</v>
      </c>
    </row>
    <row r="870" spans="1:6" x14ac:dyDescent="0.25">
      <c r="A870" t="s">
        <v>258</v>
      </c>
      <c r="B870" s="2">
        <v>8</v>
      </c>
      <c r="C870" s="2">
        <v>100.7805114986114</v>
      </c>
      <c r="D870" s="2">
        <v>100</v>
      </c>
      <c r="E870" s="5">
        <f>(C870-'Datenanalyse-1'!$K$34)/'Datenanalyse-1'!$K$36</f>
        <v>94.579716027876259</v>
      </c>
      <c r="F870">
        <f t="shared" si="13"/>
        <v>5.420283972123741</v>
      </c>
    </row>
    <row r="871" spans="1:6" x14ac:dyDescent="0.25">
      <c r="A871" t="s">
        <v>258</v>
      </c>
      <c r="B871" s="2">
        <v>9</v>
      </c>
      <c r="C871" s="2">
        <v>66.894735651268164</v>
      </c>
      <c r="D871" s="2">
        <v>133.19999999999999</v>
      </c>
      <c r="E871" s="5">
        <f>(C871-'Datenanalyse-1'!$K$34)/'Datenanalyse-1'!$K$36</f>
        <v>131.34979771742169</v>
      </c>
      <c r="F871">
        <f t="shared" si="13"/>
        <v>1.8502022825782944</v>
      </c>
    </row>
    <row r="872" spans="1:6" x14ac:dyDescent="0.25">
      <c r="A872" t="s">
        <v>258</v>
      </c>
      <c r="B872" s="2">
        <v>10</v>
      </c>
      <c r="C872" s="2">
        <v>92.65702587798144</v>
      </c>
      <c r="D872" s="2">
        <v>102.6</v>
      </c>
      <c r="E872" s="5">
        <f>(C872-'Datenanalyse-1'!$K$34)/'Datenanalyse-1'!$K$36</f>
        <v>103.39466042283632</v>
      </c>
      <c r="F872">
        <f t="shared" si="13"/>
        <v>0.79466042283632987</v>
      </c>
    </row>
    <row r="873" spans="1:6" x14ac:dyDescent="0.25">
      <c r="A873" t="s">
        <v>258</v>
      </c>
      <c r="B873" s="2">
        <v>11</v>
      </c>
      <c r="C873" s="2">
        <v>39.65953120020918</v>
      </c>
      <c r="D873" s="2">
        <v>162.4</v>
      </c>
      <c r="E873" s="5">
        <f>(C873-'Datenanalyse-1'!$K$34)/'Datenanalyse-1'!$K$36</f>
        <v>160.90322146101371</v>
      </c>
      <c r="F873">
        <f t="shared" si="13"/>
        <v>1.4967785389862911</v>
      </c>
    </row>
    <row r="874" spans="1:6" x14ac:dyDescent="0.25">
      <c r="A874" t="s">
        <v>258</v>
      </c>
      <c r="B874" s="2">
        <v>12</v>
      </c>
      <c r="C874" s="2">
        <v>100.3915276260453</v>
      </c>
      <c r="D874" s="2">
        <v>102.4</v>
      </c>
      <c r="E874" s="5">
        <f>(C874-'Datenanalyse-1'!$K$34)/'Datenanalyse-1'!$K$36</f>
        <v>95.001809617664691</v>
      </c>
      <c r="F874">
        <f t="shared" si="13"/>
        <v>7.398190382335315</v>
      </c>
    </row>
    <row r="875" spans="1:6" x14ac:dyDescent="0.25">
      <c r="A875" t="s">
        <v>258</v>
      </c>
      <c r="B875" s="2">
        <v>13</v>
      </c>
      <c r="C875" s="2">
        <v>42.17285189826049</v>
      </c>
      <c r="D875" s="2">
        <v>159.80000000000001</v>
      </c>
      <c r="E875" s="5">
        <f>(C875-'Datenanalyse-1'!$K$34)/'Datenanalyse-1'!$K$36</f>
        <v>158.17597071734752</v>
      </c>
      <c r="F875">
        <f t="shared" si="13"/>
        <v>1.6240292826524865</v>
      </c>
    </row>
    <row r="876" spans="1:6" x14ac:dyDescent="0.25">
      <c r="A876" t="s">
        <v>258</v>
      </c>
      <c r="B876" s="2">
        <v>14</v>
      </c>
      <c r="C876" s="2">
        <v>96.063382605747663</v>
      </c>
      <c r="D876" s="2">
        <v>105.1</v>
      </c>
      <c r="E876" s="5">
        <f>(C876-'Datenanalyse-1'!$K$34)/'Datenanalyse-1'!$K$36</f>
        <v>99.698359777162395</v>
      </c>
      <c r="F876">
        <f t="shared" si="13"/>
        <v>5.4016402228375995</v>
      </c>
    </row>
    <row r="877" spans="1:6" x14ac:dyDescent="0.25">
      <c r="A877" t="s">
        <v>258</v>
      </c>
      <c r="B877" s="2">
        <v>15</v>
      </c>
      <c r="C877" s="2">
        <v>138.91218630057151</v>
      </c>
      <c r="D877" s="2">
        <v>55.7</v>
      </c>
      <c r="E877" s="5">
        <f>(C877-'Datenanalyse-1'!$K$34)/'Datenanalyse-1'!$K$36</f>
        <v>53.202330904873847</v>
      </c>
      <c r="F877">
        <f t="shared" si="13"/>
        <v>2.497669095126156</v>
      </c>
    </row>
    <row r="878" spans="1:6" x14ac:dyDescent="0.25">
      <c r="A878" s="1" t="s">
        <v>262</v>
      </c>
      <c r="B878" s="4">
        <v>1</v>
      </c>
      <c r="C878" s="4">
        <v>62.566320324030549</v>
      </c>
      <c r="D878" s="4">
        <v>142.5</v>
      </c>
      <c r="E878" s="5">
        <f>(C878-'Datenanalyse-1'!$K$34)/'Datenanalyse-1'!$K$36</f>
        <v>136.04664119197611</v>
      </c>
      <c r="F878">
        <f t="shared" si="13"/>
        <v>6.4533588080238928</v>
      </c>
    </row>
    <row r="879" spans="1:6" x14ac:dyDescent="0.25">
      <c r="A879" s="1" t="s">
        <v>262</v>
      </c>
      <c r="B879" s="4">
        <v>2</v>
      </c>
      <c r="C879" s="4">
        <v>47.164026198038577</v>
      </c>
      <c r="D879" s="4">
        <v>152.4</v>
      </c>
      <c r="E879" s="5">
        <f>(C879-'Datenanalyse-1'!$K$34)/'Datenanalyse-1'!$K$36</f>
        <v>152.75995523178238</v>
      </c>
      <c r="F879">
        <f t="shared" si="13"/>
        <v>0.35995523178237931</v>
      </c>
    </row>
    <row r="880" spans="1:6" x14ac:dyDescent="0.25">
      <c r="A880" s="1" t="s">
        <v>262</v>
      </c>
      <c r="B880" s="4">
        <v>3</v>
      </c>
      <c r="C880" s="4">
        <v>17.481795150329319</v>
      </c>
      <c r="D880" s="4">
        <v>181.4</v>
      </c>
      <c r="E880" s="5">
        <f>(C880-'Datenanalyse-1'!$K$34)/'Datenanalyse-1'!$K$36</f>
        <v>184.96869276428313</v>
      </c>
      <c r="F880">
        <f t="shared" si="13"/>
        <v>3.5686927642831279</v>
      </c>
    </row>
    <row r="881" spans="1:6" x14ac:dyDescent="0.25">
      <c r="A881" s="1" t="s">
        <v>262</v>
      </c>
      <c r="B881" s="4">
        <v>5</v>
      </c>
      <c r="C881" s="4">
        <v>-7.3056292247077481</v>
      </c>
      <c r="D881" s="4">
        <v>199.6</v>
      </c>
      <c r="E881" s="5">
        <f>(C881-'Datenanalyse-1'!$K$34)/'Datenanalyse-1'!$K$36</f>
        <v>211.86598510457355</v>
      </c>
      <c r="F881">
        <f t="shared" si="13"/>
        <v>12.265985104573559</v>
      </c>
    </row>
    <row r="882" spans="1:6" x14ac:dyDescent="0.25">
      <c r="A882" s="1" t="s">
        <v>262</v>
      </c>
      <c r="B882" s="4">
        <v>7</v>
      </c>
      <c r="C882" s="4">
        <v>146.6536556730934</v>
      </c>
      <c r="D882" s="4">
        <v>44.2</v>
      </c>
      <c r="E882" s="5">
        <f>(C882-'Datenanalyse-1'!$K$34)/'Datenanalyse-1'!$K$36</f>
        <v>44.801919401618811</v>
      </c>
      <c r="F882">
        <f t="shared" si="13"/>
        <v>0.60191940161880808</v>
      </c>
    </row>
    <row r="883" spans="1:6" x14ac:dyDescent="0.25">
      <c r="A883" s="1" t="s">
        <v>262</v>
      </c>
      <c r="B883" s="4">
        <v>8</v>
      </c>
      <c r="C883" s="4">
        <v>144.19197414947709</v>
      </c>
      <c r="D883" s="4">
        <v>46.3</v>
      </c>
      <c r="E883" s="5">
        <f>(C883-'Datenanalyse-1'!$K$34)/'Datenanalyse-1'!$K$36</f>
        <v>47.473135522648334</v>
      </c>
      <c r="F883">
        <f t="shared" si="13"/>
        <v>1.1731355226483373</v>
      </c>
    </row>
    <row r="884" spans="1:6" x14ac:dyDescent="0.25">
      <c r="A884" s="1" t="s">
        <v>262</v>
      </c>
      <c r="B884" s="4">
        <v>9</v>
      </c>
      <c r="C884" s="4">
        <v>154.64366290266591</v>
      </c>
      <c r="D884" s="4">
        <v>35.299999999999997</v>
      </c>
      <c r="E884" s="5">
        <f>(C884-'Datenanalyse-1'!$K$34)/'Datenanalyse-1'!$K$36</f>
        <v>36.131814875903061</v>
      </c>
      <c r="F884">
        <f t="shared" si="13"/>
        <v>0.83181487590306347</v>
      </c>
    </row>
    <row r="885" spans="1:6" x14ac:dyDescent="0.25">
      <c r="A885" s="1" t="s">
        <v>262</v>
      </c>
      <c r="B885" s="4">
        <v>10</v>
      </c>
      <c r="C885" s="4">
        <v>55.594338069349433</v>
      </c>
      <c r="D885" s="4">
        <v>143.69999999999999</v>
      </c>
      <c r="E885" s="5">
        <f>(C885-'Datenanalyse-1'!$K$34)/'Datenanalyse-1'!$K$36</f>
        <v>143.61206800107738</v>
      </c>
      <c r="F885">
        <f t="shared" si="13"/>
        <v>8.7931998922613275E-2</v>
      </c>
    </row>
    <row r="886" spans="1:6" x14ac:dyDescent="0.25">
      <c r="A886" s="1" t="s">
        <v>262</v>
      </c>
      <c r="B886" s="4">
        <v>11</v>
      </c>
      <c r="C886" s="4">
        <v>78.178540066168352</v>
      </c>
      <c r="D886" s="4">
        <v>117.4</v>
      </c>
      <c r="E886" s="5">
        <f>(C886-'Datenanalyse-1'!$K$34)/'Datenanalyse-1'!$K$36</f>
        <v>119.1055329859927</v>
      </c>
      <c r="F886">
        <f t="shared" si="13"/>
        <v>1.70553298599269</v>
      </c>
    </row>
    <row r="887" spans="1:6" x14ac:dyDescent="0.25">
      <c r="A887" s="1" t="s">
        <v>262</v>
      </c>
      <c r="B887" s="4">
        <v>14</v>
      </c>
      <c r="C887" s="4">
        <v>149.95375685422891</v>
      </c>
      <c r="D887" s="4">
        <v>42.6</v>
      </c>
      <c r="E887" s="5">
        <f>(C887-'Datenanalyse-1'!$K$34)/'Datenanalyse-1'!$K$36</f>
        <v>41.220918613536448</v>
      </c>
      <c r="F887">
        <f t="shared" si="13"/>
        <v>1.3790813864635538</v>
      </c>
    </row>
    <row r="888" spans="1:6" x14ac:dyDescent="0.25">
      <c r="A888" s="1" t="s">
        <v>262</v>
      </c>
      <c r="B888" s="4">
        <v>15</v>
      </c>
      <c r="C888" s="4">
        <v>151.4306552279842</v>
      </c>
      <c r="D888" s="4">
        <v>40.200000000000003</v>
      </c>
      <c r="E888" s="5">
        <f>(C888-'Datenanalyse-1'!$K$34)/'Datenanalyse-1'!$K$36</f>
        <v>39.61830889036564</v>
      </c>
      <c r="F888">
        <f t="shared" si="13"/>
        <v>0.5816911096343631</v>
      </c>
    </row>
    <row r="889" spans="1:6" x14ac:dyDescent="0.25">
      <c r="A889" s="1" t="s">
        <v>262</v>
      </c>
      <c r="B889" s="4">
        <v>16</v>
      </c>
      <c r="C889" s="4">
        <v>116.952145270801</v>
      </c>
      <c r="D889" s="4">
        <v>80</v>
      </c>
      <c r="E889" s="5">
        <f>(C889-'Datenanalyse-1'!$K$34)/'Datenanalyse-1'!$K$36</f>
        <v>77.03157731812189</v>
      </c>
      <c r="F889">
        <f t="shared" si="13"/>
        <v>2.9684226818781099</v>
      </c>
    </row>
    <row r="890" spans="1:6" x14ac:dyDescent="0.25">
      <c r="A890" s="1" t="s">
        <v>262</v>
      </c>
      <c r="B890" s="4">
        <v>18</v>
      </c>
      <c r="C890" s="4">
        <v>24.725065511425839</v>
      </c>
      <c r="D890" s="4">
        <v>176.1</v>
      </c>
      <c r="E890" s="5">
        <f>(C890-'Datenanalyse-1'!$K$34)/'Datenanalyse-1'!$K$36</f>
        <v>177.10888621663804</v>
      </c>
      <c r="F890">
        <f t="shared" si="13"/>
        <v>1.0088862166380466</v>
      </c>
    </row>
    <row r="891" spans="1:6" x14ac:dyDescent="0.25">
      <c r="A891" s="1" t="s">
        <v>262</v>
      </c>
      <c r="B891" s="4">
        <v>20</v>
      </c>
      <c r="C891" s="4">
        <v>120.06319738086211</v>
      </c>
      <c r="D891" s="4">
        <v>70.7</v>
      </c>
      <c r="E891" s="5">
        <f>(C891-'Datenanalyse-1'!$K$34)/'Datenanalyse-1'!$K$36</f>
        <v>73.655717171294285</v>
      </c>
      <c r="F891">
        <f t="shared" si="13"/>
        <v>2.9557171712942818</v>
      </c>
    </row>
    <row r="892" spans="1:6" x14ac:dyDescent="0.25">
      <c r="A892" s="1" t="s">
        <v>262</v>
      </c>
      <c r="B892" s="4">
        <v>21</v>
      </c>
      <c r="C892" s="4">
        <v>156.05282095926489</v>
      </c>
      <c r="D892" s="4">
        <v>33.6</v>
      </c>
      <c r="E892" s="5">
        <f>(C892-'Datenanalyse-1'!$K$34)/'Datenanalyse-1'!$K$36</f>
        <v>34.602711422936437</v>
      </c>
      <c r="F892">
        <f t="shared" si="13"/>
        <v>1.0027114229364358</v>
      </c>
    </row>
    <row r="893" spans="1:6" x14ac:dyDescent="0.25">
      <c r="A893" s="1" t="s">
        <v>262</v>
      </c>
      <c r="B893" s="4">
        <v>22</v>
      </c>
      <c r="C893" s="4">
        <v>167.69356014131901</v>
      </c>
      <c r="D893" s="4">
        <v>24.5</v>
      </c>
      <c r="E893" s="5">
        <f>(C893-'Datenanalyse-1'!$K$34)/'Datenanalyse-1'!$K$36</f>
        <v>21.971130178371794</v>
      </c>
      <c r="F893">
        <f t="shared" si="13"/>
        <v>2.5288698216282057</v>
      </c>
    </row>
    <row r="894" spans="1:6" x14ac:dyDescent="0.25">
      <c r="A894" s="1" t="s">
        <v>262</v>
      </c>
      <c r="B894" s="4">
        <v>23</v>
      </c>
      <c r="C894" s="4">
        <v>164.7192866586042</v>
      </c>
      <c r="D894" s="4">
        <v>29.2</v>
      </c>
      <c r="E894" s="5">
        <f>(C894-'Datenanalyse-1'!$K$34)/'Datenanalyse-1'!$K$36</f>
        <v>25.198569308559122</v>
      </c>
      <c r="F894">
        <f t="shared" si="13"/>
        <v>4.001430691440877</v>
      </c>
    </row>
    <row r="895" spans="1:6" x14ac:dyDescent="0.25">
      <c r="A895" s="1" t="s">
        <v>262</v>
      </c>
      <c r="B895" s="4">
        <v>24</v>
      </c>
      <c r="C895" s="4">
        <v>162.0046588389587</v>
      </c>
      <c r="D895" s="4">
        <v>31.9</v>
      </c>
      <c r="E895" s="5">
        <f>(C895-'Datenanalyse-1'!$K$34)/'Datenanalyse-1'!$K$36</f>
        <v>28.144262130667066</v>
      </c>
      <c r="F895">
        <f t="shared" si="13"/>
        <v>3.7557378693329326</v>
      </c>
    </row>
    <row r="896" spans="1:6" x14ac:dyDescent="0.25">
      <c r="A896" s="1" t="s">
        <v>262</v>
      </c>
      <c r="B896" s="4">
        <v>25</v>
      </c>
      <c r="C896" s="4">
        <v>170.84381474124089</v>
      </c>
      <c r="D896" s="4">
        <v>22.7</v>
      </c>
      <c r="E896" s="5">
        <f>(C896-'Datenanalyse-1'!$K$34)/'Datenanalyse-1'!$K$36</f>
        <v>18.552730685208775</v>
      </c>
      <c r="F896">
        <f t="shared" si="13"/>
        <v>4.1472693147912238</v>
      </c>
    </row>
    <row r="897" spans="1:6" x14ac:dyDescent="0.25">
      <c r="A897" s="1" t="s">
        <v>262</v>
      </c>
      <c r="B897" s="4">
        <v>26</v>
      </c>
      <c r="C897" s="4">
        <v>178.51072310629931</v>
      </c>
      <c r="D897" s="4">
        <v>14.2</v>
      </c>
      <c r="E897" s="5">
        <f>(C897-'Datenanalyse-1'!$K$34)/'Datenanalyse-1'!$K$36</f>
        <v>10.233226709278407</v>
      </c>
      <c r="F897">
        <f t="shared" si="13"/>
        <v>3.9667732907215925</v>
      </c>
    </row>
    <row r="898" spans="1:6" x14ac:dyDescent="0.25">
      <c r="A898" s="1" t="s">
        <v>262</v>
      </c>
      <c r="B898" s="4">
        <v>44</v>
      </c>
      <c r="C898" s="4">
        <v>164.89456711663209</v>
      </c>
      <c r="D898" s="4">
        <v>28.6</v>
      </c>
      <c r="E898" s="5">
        <f>(C898-'Datenanalyse-1'!$K$34)/'Datenanalyse-1'!$K$36</f>
        <v>25.008369243809195</v>
      </c>
      <c r="F898">
        <f t="shared" si="13"/>
        <v>3.5916307561908063</v>
      </c>
    </row>
    <row r="899" spans="1:6" x14ac:dyDescent="0.25">
      <c r="A899" s="1" t="s">
        <v>262</v>
      </c>
      <c r="B899" s="4">
        <v>48</v>
      </c>
      <c r="C899" s="4">
        <v>161.82900338266359</v>
      </c>
      <c r="D899" s="4">
        <v>24.5</v>
      </c>
      <c r="E899" s="5">
        <f>(C899-'Datenanalyse-1'!$K$34)/'Datenanalyse-1'!$K$36</f>
        <v>28.334869112967937</v>
      </c>
      <c r="F899">
        <f t="shared" ref="F899:F951" si="14">ABS(E899-D899)</f>
        <v>3.8348691129679366</v>
      </c>
    </row>
    <row r="900" spans="1:6" x14ac:dyDescent="0.25">
      <c r="A900" s="1" t="s">
        <v>262</v>
      </c>
      <c r="B900" s="4">
        <v>56</v>
      </c>
      <c r="C900" s="4">
        <v>166.17504116222619</v>
      </c>
      <c r="D900" s="4">
        <v>24.4</v>
      </c>
      <c r="E900" s="5">
        <f>(C900-'Datenanalyse-1'!$K$34)/'Datenanalyse-1'!$K$36</f>
        <v>23.618903189676352</v>
      </c>
      <c r="F900">
        <f t="shared" si="14"/>
        <v>0.7810968103236462</v>
      </c>
    </row>
    <row r="901" spans="1:6" x14ac:dyDescent="0.25">
      <c r="A901" t="s">
        <v>265</v>
      </c>
      <c r="B901" s="2">
        <v>1</v>
      </c>
      <c r="C901" s="2">
        <v>77.056679818027064</v>
      </c>
      <c r="D901" s="2">
        <v>119.1</v>
      </c>
      <c r="E901" s="5">
        <f>(C901-'Datenanalyse-1'!$K$34)/'Datenanalyse-1'!$K$36</f>
        <v>120.32288427681885</v>
      </c>
      <c r="F901">
        <f t="shared" si="14"/>
        <v>1.2228842768188599</v>
      </c>
    </row>
    <row r="902" spans="1:6" x14ac:dyDescent="0.25">
      <c r="A902" t="s">
        <v>265</v>
      </c>
      <c r="B902" s="2">
        <v>2</v>
      </c>
      <c r="C902" s="2">
        <v>75.674594585273951</v>
      </c>
      <c r="D902" s="2">
        <v>123.8</v>
      </c>
      <c r="E902" s="5">
        <f>(C902-'Datenanalyse-1'!$K$34)/'Datenanalyse-1'!$K$36</f>
        <v>121.82261050823789</v>
      </c>
      <c r="F902">
        <f t="shared" si="14"/>
        <v>1.9773894917621107</v>
      </c>
    </row>
    <row r="903" spans="1:6" x14ac:dyDescent="0.25">
      <c r="A903" t="s">
        <v>265</v>
      </c>
      <c r="B903" s="2">
        <v>3</v>
      </c>
      <c r="C903" s="2">
        <v>72.252572406270787</v>
      </c>
      <c r="D903" s="2">
        <v>127.1</v>
      </c>
      <c r="E903" s="5">
        <f>(C903-'Datenanalyse-1'!$K$34)/'Datenanalyse-1'!$K$36</f>
        <v>125.5359100245967</v>
      </c>
      <c r="F903">
        <f t="shared" si="14"/>
        <v>1.5640899754032915</v>
      </c>
    </row>
    <row r="904" spans="1:6" x14ac:dyDescent="0.25">
      <c r="A904" t="s">
        <v>265</v>
      </c>
      <c r="B904" s="2">
        <v>4</v>
      </c>
      <c r="C904" s="2">
        <v>87.90950633775924</v>
      </c>
      <c r="D904" s="2">
        <v>110.9</v>
      </c>
      <c r="E904" s="5">
        <f>(C904-'Datenanalyse-1'!$K$34)/'Datenanalyse-1'!$K$36</f>
        <v>108.54628162528756</v>
      </c>
      <c r="F904">
        <f t="shared" si="14"/>
        <v>2.3537183747124431</v>
      </c>
    </row>
    <row r="905" spans="1:6" x14ac:dyDescent="0.25">
      <c r="A905" t="s">
        <v>265</v>
      </c>
      <c r="B905" s="2">
        <v>5</v>
      </c>
      <c r="C905" s="2">
        <v>67.21207381573052</v>
      </c>
      <c r="D905" s="2">
        <v>132.9</v>
      </c>
      <c r="E905" s="5">
        <f>(C905-'Datenanalyse-1'!$K$34)/'Datenanalyse-1'!$K$36</f>
        <v>131.00544820973863</v>
      </c>
      <c r="F905">
        <f t="shared" si="14"/>
        <v>1.8945517902613744</v>
      </c>
    </row>
    <row r="906" spans="1:6" x14ac:dyDescent="0.25">
      <c r="A906" t="s">
        <v>265</v>
      </c>
      <c r="B906" s="2">
        <v>6</v>
      </c>
      <c r="C906" s="2">
        <v>52.776409811474927</v>
      </c>
      <c r="D906" s="2">
        <v>145.30000000000001</v>
      </c>
      <c r="E906" s="5">
        <f>(C906-'Datenanalyse-1'!$K$34)/'Datenanalyse-1'!$K$36</f>
        <v>146.66985403803031</v>
      </c>
      <c r="F906">
        <f t="shared" si="14"/>
        <v>1.3698540380302973</v>
      </c>
    </row>
    <row r="907" spans="1:6" x14ac:dyDescent="0.25">
      <c r="A907" t="s">
        <v>265</v>
      </c>
      <c r="B907" s="2">
        <v>7</v>
      </c>
      <c r="C907" s="2">
        <v>146.71761121281079</v>
      </c>
      <c r="D907" s="2">
        <v>46.5</v>
      </c>
      <c r="E907" s="5">
        <f>(C907-'Datenanalyse-1'!$K$34)/'Datenanalyse-1'!$K$36</f>
        <v>44.732520063368391</v>
      </c>
      <c r="F907">
        <f t="shared" si="14"/>
        <v>1.7674799366316094</v>
      </c>
    </row>
    <row r="908" spans="1:6" x14ac:dyDescent="0.25">
      <c r="A908" t="s">
        <v>265</v>
      </c>
      <c r="B908" s="2">
        <v>8</v>
      </c>
      <c r="C908" s="2">
        <v>75.799897518269574</v>
      </c>
      <c r="D908" s="2">
        <v>119.2</v>
      </c>
      <c r="E908" s="5">
        <f>(C908-'Datenanalyse-1'!$K$34)/'Datenanalyse-1'!$K$36</f>
        <v>121.68664197964509</v>
      </c>
      <c r="F908">
        <f t="shared" si="14"/>
        <v>2.4866419796450856</v>
      </c>
    </row>
    <row r="909" spans="1:6" x14ac:dyDescent="0.25">
      <c r="A909" t="s">
        <v>265</v>
      </c>
      <c r="B909" s="2">
        <v>9</v>
      </c>
      <c r="C909" s="2">
        <v>47.828391512643528</v>
      </c>
      <c r="D909" s="2">
        <v>155.19999999999999</v>
      </c>
      <c r="E909" s="5">
        <f>(C909-'Datenanalyse-1'!$K$34)/'Datenanalyse-1'!$K$36</f>
        <v>152.03904014930717</v>
      </c>
      <c r="F909">
        <f t="shared" si="14"/>
        <v>3.1609598506928194</v>
      </c>
    </row>
    <row r="910" spans="1:6" x14ac:dyDescent="0.25">
      <c r="A910" t="s">
        <v>265</v>
      </c>
      <c r="B910" s="2">
        <v>10</v>
      </c>
      <c r="C910" s="2">
        <v>85.081987617518408</v>
      </c>
      <c r="D910" s="2">
        <v>115.5</v>
      </c>
      <c r="E910" s="5">
        <f>(C910-'Datenanalyse-1'!$K$34)/'Datenanalyse-1'!$K$36</f>
        <v>111.61447445021666</v>
      </c>
      <c r="F910">
        <f t="shared" si="14"/>
        <v>3.8855255497833383</v>
      </c>
    </row>
    <row r="911" spans="1:6" x14ac:dyDescent="0.25">
      <c r="A911" t="s">
        <v>265</v>
      </c>
      <c r="B911" s="2">
        <v>11</v>
      </c>
      <c r="C911" s="2">
        <v>69.36180302898407</v>
      </c>
      <c r="D911" s="2">
        <v>129.80000000000001</v>
      </c>
      <c r="E911" s="5">
        <f>(C911-'Datenanalyse-1'!$K$34)/'Datenanalyse-1'!$K$36</f>
        <v>128.67273730656086</v>
      </c>
      <c r="F911">
        <f t="shared" si="14"/>
        <v>1.1272626934391496</v>
      </c>
    </row>
    <row r="912" spans="1:6" x14ac:dyDescent="0.25">
      <c r="A912" t="s">
        <v>265</v>
      </c>
      <c r="B912" s="2">
        <v>12</v>
      </c>
      <c r="C912" s="2">
        <v>77.166874041993111</v>
      </c>
      <c r="D912" s="2">
        <v>121.8</v>
      </c>
      <c r="E912" s="5">
        <f>(C912-'Datenanalyse-1'!$K$34)/'Datenanalyse-1'!$K$36</f>
        <v>120.20331048765134</v>
      </c>
      <c r="F912">
        <f t="shared" si="14"/>
        <v>1.5966895123486609</v>
      </c>
    </row>
    <row r="913" spans="1:6" x14ac:dyDescent="0.25">
      <c r="A913" t="s">
        <v>265</v>
      </c>
      <c r="B913" s="2">
        <v>13</v>
      </c>
      <c r="C913" s="2">
        <v>66.225889221363005</v>
      </c>
      <c r="D913" s="2">
        <v>129.5</v>
      </c>
      <c r="E913" s="5">
        <f>(C913-'Datenanalyse-1'!$K$34)/'Datenanalyse-1'!$K$36</f>
        <v>132.07557534093453</v>
      </c>
      <c r="F913">
        <f t="shared" si="14"/>
        <v>2.5755753409345346</v>
      </c>
    </row>
    <row r="914" spans="1:6" x14ac:dyDescent="0.25">
      <c r="A914" t="s">
        <v>269</v>
      </c>
      <c r="B914" s="2">
        <v>1</v>
      </c>
      <c r="C914" s="2">
        <v>70.890922719419251</v>
      </c>
      <c r="D914" s="2">
        <v>127</v>
      </c>
      <c r="E914" s="5">
        <f>(C914-'Datenanalyse-1'!$K$34)/'Datenanalyse-1'!$K$36</f>
        <v>127.01346126744365</v>
      </c>
      <c r="F914">
        <f t="shared" si="14"/>
        <v>1.3461267443645397E-2</v>
      </c>
    </row>
    <row r="915" spans="1:6" x14ac:dyDescent="0.25">
      <c r="A915" t="s">
        <v>269</v>
      </c>
      <c r="B915" s="2">
        <v>2</v>
      </c>
      <c r="C915" s="2">
        <v>70.096738756786806</v>
      </c>
      <c r="D915" s="2">
        <v>128.6</v>
      </c>
      <c r="E915" s="5">
        <f>(C915-'Datenanalyse-1'!$K$34)/'Datenanalyse-1'!$K$36</f>
        <v>127.87524496435762</v>
      </c>
      <c r="F915">
        <f t="shared" si="14"/>
        <v>0.72475503564237442</v>
      </c>
    </row>
    <row r="916" spans="1:6" x14ac:dyDescent="0.25">
      <c r="A916" t="s">
        <v>269</v>
      </c>
      <c r="B916" s="2">
        <v>3</v>
      </c>
      <c r="C916" s="2">
        <v>64.994643784738358</v>
      </c>
      <c r="D916" s="2">
        <v>133.80000000000001</v>
      </c>
      <c r="E916" s="5">
        <f>(C916-'Datenanalyse-1'!$K$34)/'Datenanalyse-1'!$K$36</f>
        <v>133.41162252157235</v>
      </c>
      <c r="F916">
        <f t="shared" si="14"/>
        <v>0.3883774784276568</v>
      </c>
    </row>
    <row r="917" spans="1:6" x14ac:dyDescent="0.25">
      <c r="A917" t="s">
        <v>269</v>
      </c>
      <c r="B917" s="2">
        <v>4</v>
      </c>
      <c r="C917" s="2">
        <v>70.12186081892817</v>
      </c>
      <c r="D917" s="2">
        <v>128.6</v>
      </c>
      <c r="E917" s="5">
        <f>(C917-'Datenanalyse-1'!$K$34)/'Datenanalyse-1'!$K$36</f>
        <v>127.84798455039191</v>
      </c>
      <c r="F917">
        <f t="shared" si="14"/>
        <v>0.75201544960808064</v>
      </c>
    </row>
    <row r="918" spans="1:6" x14ac:dyDescent="0.25">
      <c r="A918" t="s">
        <v>269</v>
      </c>
      <c r="B918" s="2">
        <v>5</v>
      </c>
      <c r="C918" s="2">
        <v>69.781213757806157</v>
      </c>
      <c r="D918" s="2">
        <v>127</v>
      </c>
      <c r="E918" s="5">
        <f>(C918-'Datenanalyse-1'!$K$34)/'Datenanalyse-1'!$K$36</f>
        <v>128.21762697266337</v>
      </c>
      <c r="F918">
        <f t="shared" si="14"/>
        <v>1.2176269726633677</v>
      </c>
    </row>
    <row r="919" spans="1:6" x14ac:dyDescent="0.25">
      <c r="A919" t="s">
        <v>269</v>
      </c>
      <c r="B919" s="2">
        <v>6</v>
      </c>
      <c r="C919" s="2">
        <v>63.491877333981598</v>
      </c>
      <c r="D919" s="2">
        <v>135.80000000000001</v>
      </c>
      <c r="E919" s="5">
        <f>(C919-'Datenanalyse-1'!$K$34)/'Datenanalyse-1'!$K$36</f>
        <v>135.04230217322234</v>
      </c>
      <c r="F919">
        <f t="shared" si="14"/>
        <v>0.75769782677767239</v>
      </c>
    </row>
    <row r="920" spans="1:6" x14ac:dyDescent="0.25">
      <c r="A920" t="s">
        <v>269</v>
      </c>
      <c r="B920" s="2">
        <v>7</v>
      </c>
      <c r="C920" s="2">
        <v>8.673371453058289</v>
      </c>
      <c r="D920" s="2">
        <v>190.1</v>
      </c>
      <c r="E920" s="5">
        <f>(C920-'Datenanalyse-1'!$K$34)/'Datenanalyse-1'!$K$36</f>
        <v>194.52687612605433</v>
      </c>
      <c r="F920">
        <f t="shared" si="14"/>
        <v>4.4268761260543386</v>
      </c>
    </row>
    <row r="921" spans="1:6" x14ac:dyDescent="0.25">
      <c r="A921" t="s">
        <v>269</v>
      </c>
      <c r="B921" s="2">
        <v>8</v>
      </c>
      <c r="C921" s="2">
        <v>148.384594085299</v>
      </c>
      <c r="D921" s="2">
        <v>37.200000000000003</v>
      </c>
      <c r="E921" s="5">
        <f>(C921-'Datenanalyse-1'!$K$34)/'Datenanalyse-1'!$K$36</f>
        <v>42.923646137252568</v>
      </c>
      <c r="F921">
        <f t="shared" si="14"/>
        <v>5.7236461372525653</v>
      </c>
    </row>
    <row r="922" spans="1:6" x14ac:dyDescent="0.25">
      <c r="A922" t="s">
        <v>269</v>
      </c>
      <c r="B922" s="2">
        <v>9</v>
      </c>
      <c r="C922" s="2">
        <v>160.01891289730659</v>
      </c>
      <c r="D922" s="2">
        <v>33.700000000000003</v>
      </c>
      <c r="E922" s="5">
        <f>(C922-'Datenanalyse-1'!$K$34)/'Datenanalyse-1'!$K$36</f>
        <v>30.299031754894401</v>
      </c>
      <c r="F922">
        <f t="shared" si="14"/>
        <v>3.4009682451056023</v>
      </c>
    </row>
    <row r="923" spans="1:6" x14ac:dyDescent="0.25">
      <c r="A923" t="s">
        <v>269</v>
      </c>
      <c r="B923" s="2">
        <v>10</v>
      </c>
      <c r="C923" s="2">
        <v>31.286529196294691</v>
      </c>
      <c r="D923" s="2">
        <v>174.3</v>
      </c>
      <c r="E923" s="5">
        <f>(C923-'Datenanalyse-1'!$K$34)/'Datenanalyse-1'!$K$36</f>
        <v>169.98892069533719</v>
      </c>
      <c r="F923">
        <f t="shared" si="14"/>
        <v>4.311079304662826</v>
      </c>
    </row>
    <row r="924" spans="1:6" x14ac:dyDescent="0.25">
      <c r="A924" t="s">
        <v>269</v>
      </c>
      <c r="B924" s="2">
        <v>11</v>
      </c>
      <c r="C924" s="2">
        <v>119.4468154166768</v>
      </c>
      <c r="D924" s="2">
        <v>72.900000000000006</v>
      </c>
      <c r="E924" s="5">
        <f>(C924-'Datenanalyse-1'!$K$34)/'Datenanalyse-1'!$K$36</f>
        <v>74.324564633343272</v>
      </c>
      <c r="F924">
        <f t="shared" si="14"/>
        <v>1.424564633343266</v>
      </c>
    </row>
    <row r="925" spans="1:6" x14ac:dyDescent="0.25">
      <c r="A925" t="s">
        <v>272</v>
      </c>
      <c r="B925" s="2">
        <v>1</v>
      </c>
      <c r="C925" s="2">
        <v>89.623099729607873</v>
      </c>
      <c r="D925" s="2">
        <v>118</v>
      </c>
      <c r="E925" s="5">
        <f>(C925-'Datenanalyse-1'!$K$34)/'Datenanalyse-1'!$K$36</f>
        <v>106.68682976310215</v>
      </c>
      <c r="F925">
        <f t="shared" si="14"/>
        <v>11.313170236897847</v>
      </c>
    </row>
    <row r="926" spans="1:6" x14ac:dyDescent="0.25">
      <c r="A926" t="s">
        <v>272</v>
      </c>
      <c r="B926" s="2">
        <v>2</v>
      </c>
      <c r="C926" s="2">
        <v>58.700763095171659</v>
      </c>
      <c r="D926" s="2">
        <v>145.80000000000001</v>
      </c>
      <c r="E926" s="5">
        <f>(C926-'Datenanalyse-1'!$K$34)/'Datenanalyse-1'!$K$36</f>
        <v>140.24122878888068</v>
      </c>
      <c r="F926">
        <f t="shared" si="14"/>
        <v>5.5587712111193355</v>
      </c>
    </row>
    <row r="927" spans="1:6" x14ac:dyDescent="0.25">
      <c r="A927" t="s">
        <v>272</v>
      </c>
      <c r="B927" s="2">
        <v>3</v>
      </c>
      <c r="C927" s="2">
        <v>64.195669413377829</v>
      </c>
      <c r="D927" s="2">
        <v>129.1</v>
      </c>
      <c r="E927" s="5">
        <f>(C927-'Datenanalyse-1'!$K$34)/'Datenanalyse-1'!$K$36</f>
        <v>134.27860437953927</v>
      </c>
      <c r="F927">
        <f t="shared" si="14"/>
        <v>5.17860437953928</v>
      </c>
    </row>
    <row r="928" spans="1:6" x14ac:dyDescent="0.25">
      <c r="A928" t="s">
        <v>272</v>
      </c>
      <c r="B928" s="2">
        <v>4</v>
      </c>
      <c r="C928" s="2">
        <v>73.398083555511704</v>
      </c>
      <c r="D928" s="2">
        <v>125.2</v>
      </c>
      <c r="E928" s="5">
        <f>(C928-'Datenanalyse-1'!$K$34)/'Datenanalyse-1'!$K$36</f>
        <v>124.29289470384299</v>
      </c>
      <c r="F928">
        <f t="shared" si="14"/>
        <v>0.90710529615701319</v>
      </c>
    </row>
    <row r="929" spans="1:6" x14ac:dyDescent="0.25">
      <c r="A929" t="s">
        <v>272</v>
      </c>
      <c r="B929" s="2">
        <v>5</v>
      </c>
      <c r="C929" s="2">
        <v>76.675071934342142</v>
      </c>
      <c r="D929" s="2">
        <v>118.3</v>
      </c>
      <c r="E929" s="5">
        <f>(C929-'Datenanalyse-1'!$K$34)/'Datenanalyse-1'!$K$36</f>
        <v>120.73697404474044</v>
      </c>
      <c r="F929">
        <f t="shared" si="14"/>
        <v>2.4369740447404382</v>
      </c>
    </row>
    <row r="930" spans="1:6" x14ac:dyDescent="0.25">
      <c r="A930" t="s">
        <v>272</v>
      </c>
      <c r="B930" s="2">
        <v>6</v>
      </c>
      <c r="C930" s="2">
        <v>70.19365635282594</v>
      </c>
      <c r="D930" s="2">
        <v>125.6</v>
      </c>
      <c r="E930" s="5">
        <f>(C930-'Datenanalyse-1'!$K$34)/'Datenanalyse-1'!$K$36</f>
        <v>127.77007788954819</v>
      </c>
      <c r="F930">
        <f t="shared" si="14"/>
        <v>2.170077889548196</v>
      </c>
    </row>
    <row r="931" spans="1:6" x14ac:dyDescent="0.25">
      <c r="A931" t="s">
        <v>272</v>
      </c>
      <c r="B931" s="2">
        <v>7</v>
      </c>
      <c r="C931" s="2">
        <v>22.778097804486439</v>
      </c>
      <c r="D931" s="2">
        <v>175.1</v>
      </c>
      <c r="E931" s="5">
        <f>(C931-'Datenanalyse-1'!$K$34)/'Datenanalyse-1'!$K$36</f>
        <v>179.22157686163274</v>
      </c>
      <c r="F931">
        <f t="shared" si="14"/>
        <v>4.1215768616327466</v>
      </c>
    </row>
    <row r="932" spans="1:6" x14ac:dyDescent="0.25">
      <c r="A932" t="s">
        <v>272</v>
      </c>
      <c r="B932" s="2">
        <v>8</v>
      </c>
      <c r="C932" s="2">
        <v>116.63819955986629</v>
      </c>
      <c r="D932" s="2">
        <v>79.3</v>
      </c>
      <c r="E932" s="5">
        <f>(C932-'Datenanalyse-1'!$K$34)/'Datenanalyse-1'!$K$36</f>
        <v>77.372245611778709</v>
      </c>
      <c r="F932">
        <f t="shared" si="14"/>
        <v>1.9277543882212882</v>
      </c>
    </row>
    <row r="933" spans="1:6" x14ac:dyDescent="0.25">
      <c r="A933" t="s">
        <v>272</v>
      </c>
      <c r="B933" s="2">
        <v>9</v>
      </c>
      <c r="C933" s="2">
        <v>152.323541622427</v>
      </c>
      <c r="D933" s="2">
        <v>32.9</v>
      </c>
      <c r="E933" s="5">
        <f>(C933-'Datenanalyse-1'!$K$34)/'Datenanalyse-1'!$K$36</f>
        <v>38.649421360357394</v>
      </c>
      <c r="F933">
        <f t="shared" si="14"/>
        <v>5.7494213603573954</v>
      </c>
    </row>
    <row r="934" spans="1:6" x14ac:dyDescent="0.25">
      <c r="A934" t="s">
        <v>272</v>
      </c>
      <c r="B934" s="2">
        <v>10</v>
      </c>
      <c r="C934" s="2">
        <v>145.48170333136551</v>
      </c>
      <c r="D934" s="2">
        <v>45.6</v>
      </c>
      <c r="E934" s="5">
        <f>(C934-'Datenanalyse-1'!$K$34)/'Datenanalyse-1'!$K$36</f>
        <v>46.073626549057991</v>
      </c>
      <c r="F934">
        <f t="shared" si="14"/>
        <v>0.47362654905798962</v>
      </c>
    </row>
    <row r="935" spans="1:6" x14ac:dyDescent="0.25">
      <c r="A935" t="s">
        <v>272</v>
      </c>
      <c r="B935" s="2">
        <v>11</v>
      </c>
      <c r="C935" s="2">
        <v>155.03984346165259</v>
      </c>
      <c r="D935" s="2">
        <v>30.1</v>
      </c>
      <c r="E935" s="5">
        <f>(C935-'Datenanalyse-1'!$K$34)/'Datenanalyse-1'!$K$36</f>
        <v>35.701912028661852</v>
      </c>
      <c r="F935">
        <f t="shared" si="14"/>
        <v>5.6019120286618502</v>
      </c>
    </row>
    <row r="936" spans="1:6" x14ac:dyDescent="0.25">
      <c r="A936" t="s">
        <v>276</v>
      </c>
      <c r="B936" s="2">
        <v>1</v>
      </c>
      <c r="C936" s="2">
        <v>140.5228523075223</v>
      </c>
      <c r="D936" s="2">
        <v>47.9</v>
      </c>
      <c r="E936" s="5">
        <f>(C936-'Datenanalyse-1'!$K$34)/'Datenanalyse-1'!$K$36</f>
        <v>51.454567450468602</v>
      </c>
      <c r="F936">
        <f t="shared" si="14"/>
        <v>3.5545674504686033</v>
      </c>
    </row>
    <row r="937" spans="1:6" x14ac:dyDescent="0.25">
      <c r="A937" t="s">
        <v>276</v>
      </c>
      <c r="B937" s="2">
        <v>2</v>
      </c>
      <c r="C937" s="2">
        <v>147.44329268216339</v>
      </c>
      <c r="D937" s="2">
        <v>43.8</v>
      </c>
      <c r="E937" s="5">
        <f>(C937-'Datenanalyse-1'!$K$34)/'Datenanalyse-1'!$K$36</f>
        <v>43.9450696880577</v>
      </c>
      <c r="F937">
        <f t="shared" si="14"/>
        <v>0.14506968805770271</v>
      </c>
    </row>
    <row r="938" spans="1:6" x14ac:dyDescent="0.25">
      <c r="A938" t="s">
        <v>276</v>
      </c>
      <c r="B938" s="2">
        <v>3</v>
      </c>
      <c r="C938" s="2">
        <v>163.95981665200921</v>
      </c>
      <c r="D938" s="2">
        <v>24.1</v>
      </c>
      <c r="E938" s="5">
        <f>(C938-'Datenanalyse-1'!$K$34)/'Datenanalyse-1'!$K$36</f>
        <v>26.022684250151851</v>
      </c>
      <c r="F938">
        <f t="shared" si="14"/>
        <v>1.9226842501518497</v>
      </c>
    </row>
    <row r="939" spans="1:6" x14ac:dyDescent="0.25">
      <c r="A939" t="s">
        <v>276</v>
      </c>
      <c r="B939" s="2">
        <v>4</v>
      </c>
      <c r="C939" s="2">
        <v>160.5122792425004</v>
      </c>
      <c r="D939" s="2">
        <v>24.1</v>
      </c>
      <c r="E939" s="5">
        <f>(C939-'Datenanalyse-1'!$K$34)/'Datenanalyse-1'!$K$36</f>
        <v>29.763670814735462</v>
      </c>
      <c r="F939">
        <f t="shared" si="14"/>
        <v>5.6636708147354611</v>
      </c>
    </row>
    <row r="940" spans="1:6" x14ac:dyDescent="0.25">
      <c r="A940" t="s">
        <v>276</v>
      </c>
      <c r="B940" s="2">
        <v>5</v>
      </c>
      <c r="C940" s="2">
        <v>142.62544607093051</v>
      </c>
      <c r="D940" s="2">
        <v>47.6</v>
      </c>
      <c r="E940" s="5">
        <f>(C940-'Datenanalyse-1'!$K$34)/'Datenanalyse-1'!$K$36</f>
        <v>49.173004095131994</v>
      </c>
      <c r="F940">
        <f t="shared" si="14"/>
        <v>1.5730040951319921</v>
      </c>
    </row>
    <row r="941" spans="1:6" x14ac:dyDescent="0.25">
      <c r="A941" t="s">
        <v>276</v>
      </c>
      <c r="B941" s="2">
        <v>6</v>
      </c>
      <c r="C941" s="2">
        <v>82.645278126451529</v>
      </c>
      <c r="D941" s="2">
        <v>121.5</v>
      </c>
      <c r="E941" s="5">
        <f>(C941-'Datenanalyse-1'!$K$34)/'Datenanalyse-1'!$K$36</f>
        <v>114.25859295716371</v>
      </c>
      <c r="F941">
        <f t="shared" si="14"/>
        <v>7.2414070428362862</v>
      </c>
    </row>
    <row r="942" spans="1:6" x14ac:dyDescent="0.25">
      <c r="A942" t="s">
        <v>276</v>
      </c>
      <c r="B942" s="2">
        <v>7</v>
      </c>
      <c r="C942" s="2">
        <v>182.40373827596241</v>
      </c>
      <c r="D942" s="2">
        <v>7.6</v>
      </c>
      <c r="E942" s="5">
        <f>(C942-'Datenanalyse-1'!$K$34)/'Datenanalyse-1'!$K$36</f>
        <v>6.008843993296562</v>
      </c>
      <c r="F942">
        <f t="shared" si="14"/>
        <v>1.5911560067034376</v>
      </c>
    </row>
    <row r="943" spans="1:6" x14ac:dyDescent="0.25">
      <c r="A943" t="s">
        <v>276</v>
      </c>
      <c r="B943" s="2">
        <v>8</v>
      </c>
      <c r="C943" s="2">
        <v>180.17334007889531</v>
      </c>
      <c r="D943" s="2">
        <v>8.1999999999999993</v>
      </c>
      <c r="E943" s="5">
        <f>(C943-'Datenanalyse-1'!$K$34)/'Datenanalyse-1'!$K$36</f>
        <v>8.4290903018314243</v>
      </c>
      <c r="F943">
        <f t="shared" si="14"/>
        <v>0.22909030183142498</v>
      </c>
    </row>
    <row r="944" spans="1:6" x14ac:dyDescent="0.25">
      <c r="A944" t="s">
        <v>279</v>
      </c>
      <c r="B944" s="2">
        <v>1</v>
      </c>
      <c r="C944" s="2">
        <v>144.59190852160171</v>
      </c>
      <c r="D944" s="2">
        <v>44.8</v>
      </c>
      <c r="E944" s="5">
        <f>(C944-'Datenanalyse-1'!$K$34)/'Datenanalyse-1'!$K$36</f>
        <v>47.039159343388675</v>
      </c>
      <c r="F944">
        <f t="shared" si="14"/>
        <v>2.2391593433886783</v>
      </c>
    </row>
    <row r="945" spans="1:6" x14ac:dyDescent="0.25">
      <c r="A945" t="s">
        <v>279</v>
      </c>
      <c r="B945" s="2">
        <v>2</v>
      </c>
      <c r="C945" s="2">
        <v>-4.9771395236485976</v>
      </c>
      <c r="D945" s="2">
        <v>203</v>
      </c>
      <c r="E945" s="5">
        <f>(C945-'Datenanalyse-1'!$K$34)/'Datenanalyse-1'!$K$36</f>
        <v>209.33929789201196</v>
      </c>
      <c r="F945">
        <f t="shared" si="14"/>
        <v>6.339297892011956</v>
      </c>
    </row>
    <row r="946" spans="1:6" x14ac:dyDescent="0.25">
      <c r="A946" t="s">
        <v>279</v>
      </c>
      <c r="B946" s="2">
        <v>5</v>
      </c>
      <c r="C946" s="2">
        <v>146.336500600417</v>
      </c>
      <c r="D946" s="2">
        <v>47.9</v>
      </c>
      <c r="E946" s="5">
        <f>(C946-'Datenanalyse-1'!$K$34)/'Datenanalyse-1'!$K$36</f>
        <v>45.146070233020808</v>
      </c>
      <c r="F946">
        <f t="shared" si="14"/>
        <v>2.7539297669791907</v>
      </c>
    </row>
    <row r="947" spans="1:6" x14ac:dyDescent="0.25">
      <c r="A947" t="s">
        <v>279</v>
      </c>
      <c r="B947" s="2">
        <v>6</v>
      </c>
      <c r="C947" s="2">
        <v>176.8630780822181</v>
      </c>
      <c r="D947" s="2">
        <v>11.2</v>
      </c>
      <c r="E947" s="5">
        <f>(C947-'Datenanalyse-1'!$K$34)/'Datenanalyse-1'!$K$36</f>
        <v>12.021116778662471</v>
      </c>
      <c r="F947">
        <f t="shared" si="14"/>
        <v>0.82111677866247135</v>
      </c>
    </row>
    <row r="948" spans="1:6" x14ac:dyDescent="0.25">
      <c r="A948" t="s">
        <v>279</v>
      </c>
      <c r="B948" s="2">
        <v>7</v>
      </c>
      <c r="C948" s="2">
        <v>144.73575755260691</v>
      </c>
      <c r="D948" s="2">
        <v>46</v>
      </c>
      <c r="E948" s="5">
        <f>(C948-'Datenanalyse-1'!$K$34)/'Datenanalyse-1'!$K$36</f>
        <v>46.883066101054432</v>
      </c>
      <c r="F948">
        <f t="shared" si="14"/>
        <v>0.88306610105443184</v>
      </c>
    </row>
    <row r="949" spans="1:6" x14ac:dyDescent="0.25">
      <c r="A949" t="s">
        <v>279</v>
      </c>
      <c r="B949" s="2">
        <v>8</v>
      </c>
      <c r="C949" s="2">
        <v>180.51002376784481</v>
      </c>
      <c r="D949" s="2">
        <v>13.8</v>
      </c>
      <c r="E949" s="5">
        <f>(C949-'Datenanalyse-1'!$K$34)/'Datenanalyse-1'!$K$36</f>
        <v>8.0637486079601448</v>
      </c>
      <c r="F949">
        <f t="shared" si="14"/>
        <v>5.7362513920398559</v>
      </c>
    </row>
    <row r="950" spans="1:6" x14ac:dyDescent="0.25">
      <c r="A950" t="s">
        <v>279</v>
      </c>
      <c r="B950" s="2">
        <v>9</v>
      </c>
      <c r="C950" s="2">
        <v>163.938845448162</v>
      </c>
      <c r="D950" s="2">
        <v>23.4</v>
      </c>
      <c r="E950" s="5">
        <f>(C950-'Datenanalyse-1'!$K$34)/'Datenanalyse-1'!$K$36</f>
        <v>26.045440491061427</v>
      </c>
      <c r="F950">
        <f t="shared" si="14"/>
        <v>2.6454404910614286</v>
      </c>
    </row>
    <row r="951" spans="1:6" x14ac:dyDescent="0.25">
      <c r="A951" t="s">
        <v>279</v>
      </c>
      <c r="B951" s="2">
        <v>10</v>
      </c>
      <c r="C951" s="2">
        <v>175.59366293621309</v>
      </c>
      <c r="D951" s="2">
        <v>13.8</v>
      </c>
      <c r="E951" s="5">
        <f>(C951-'Datenanalyse-1'!$K$34)/'Datenanalyse-1'!$K$36</f>
        <v>13.398582616447317</v>
      </c>
      <c r="F951">
        <f t="shared" si="14"/>
        <v>0.4014173835526833</v>
      </c>
    </row>
    <row r="953" spans="1:6" x14ac:dyDescent="0.25">
      <c r="A953" t="s">
        <v>319</v>
      </c>
      <c r="E953" s="5" t="s">
        <v>323</v>
      </c>
      <c r="F953">
        <f>AVERAGE(F2:F951)</f>
        <v>2.5716667742128041</v>
      </c>
    </row>
    <row r="954" spans="1:6" x14ac:dyDescent="0.25">
      <c r="A954" t="s">
        <v>320</v>
      </c>
      <c r="E954" s="5" t="s">
        <v>322</v>
      </c>
      <c r="F954">
        <f>MAX(F2:F951)</f>
        <v>23.912805281647863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306A-5AF0-4C57-A93E-02DE92BCCF3B}">
  <dimension ref="A1:S631"/>
  <sheetViews>
    <sheetView workbookViewId="0">
      <pane ySplit="1" topLeftCell="A610" activePane="bottomLeft" state="frozen"/>
      <selection pane="bottomLeft" activeCell="S622" sqref="S622:S631"/>
    </sheetView>
  </sheetViews>
  <sheetFormatPr baseColWidth="10" defaultRowHeight="15" x14ac:dyDescent="0.25"/>
  <cols>
    <col min="2" max="2" width="8.7109375" customWidth="1"/>
    <col min="3" max="3" width="9.28515625" customWidth="1"/>
    <col min="4" max="4" width="7.85546875" customWidth="1"/>
    <col min="5" max="5" width="7.28515625" customWidth="1"/>
    <col min="6" max="6" width="10.42578125" customWidth="1"/>
    <col min="7" max="7" width="10" customWidth="1"/>
    <col min="8" max="8" width="9" customWidth="1"/>
    <col min="9" max="9" width="10.7109375" customWidth="1"/>
    <col min="10" max="10" width="12.7109375" customWidth="1"/>
    <col min="11" max="11" width="14.7109375" customWidth="1"/>
  </cols>
  <sheetData>
    <row r="1" spans="1:19" x14ac:dyDescent="0.25">
      <c r="A1" t="s">
        <v>0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s="2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306</v>
      </c>
      <c r="Q1" t="s">
        <v>307</v>
      </c>
      <c r="R1" t="s">
        <v>308</v>
      </c>
      <c r="S1" t="s">
        <v>309</v>
      </c>
    </row>
    <row r="2" spans="1:19" x14ac:dyDescent="0.25">
      <c r="A2" t="s">
        <v>4</v>
      </c>
      <c r="B2">
        <v>1</v>
      </c>
      <c r="C2">
        <v>159.69999999999999</v>
      </c>
      <c r="D2" t="s">
        <v>297</v>
      </c>
      <c r="E2" t="s">
        <v>298</v>
      </c>
      <c r="F2" t="s">
        <v>298</v>
      </c>
      <c r="G2" t="s">
        <v>298</v>
      </c>
      <c r="H2" t="s">
        <v>299</v>
      </c>
      <c r="I2" t="s">
        <v>300</v>
      </c>
      <c r="J2">
        <v>0.12</v>
      </c>
      <c r="K2">
        <v>41.053645670293591</v>
      </c>
      <c r="L2">
        <v>157.97</v>
      </c>
      <c r="M2">
        <v>155.97999999999999</v>
      </c>
      <c r="N2">
        <v>156.69999999999999</v>
      </c>
      <c r="O2">
        <v>149.16999999999999</v>
      </c>
      <c r="P2">
        <v>1.7299999999999898</v>
      </c>
      <c r="Q2">
        <v>3.7199999999999989</v>
      </c>
      <c r="R2">
        <v>3</v>
      </c>
      <c r="S2">
        <v>10.530000000000001</v>
      </c>
    </row>
    <row r="3" spans="1:19" x14ac:dyDescent="0.25">
      <c r="A3" t="s">
        <v>4</v>
      </c>
      <c r="B3">
        <v>2</v>
      </c>
      <c r="C3">
        <v>113.3</v>
      </c>
      <c r="D3" t="s">
        <v>297</v>
      </c>
      <c r="E3" t="s">
        <v>298</v>
      </c>
      <c r="F3" t="s">
        <v>298</v>
      </c>
      <c r="G3" t="s">
        <v>298</v>
      </c>
      <c r="H3" t="s">
        <v>299</v>
      </c>
      <c r="I3" t="s">
        <v>300</v>
      </c>
      <c r="J3">
        <v>-0.02</v>
      </c>
      <c r="K3">
        <v>88.570545733641325</v>
      </c>
      <c r="L3">
        <v>106.7</v>
      </c>
      <c r="M3">
        <v>105.7</v>
      </c>
      <c r="N3">
        <v>106.03</v>
      </c>
      <c r="O3">
        <v>101.65</v>
      </c>
      <c r="P3">
        <v>6.5999999999999943</v>
      </c>
      <c r="Q3">
        <v>7.5999999999999943</v>
      </c>
      <c r="R3">
        <v>7.269999999999996</v>
      </c>
      <c r="S3">
        <v>11.649999999999991</v>
      </c>
    </row>
    <row r="4" spans="1:19" x14ac:dyDescent="0.25">
      <c r="A4" t="s">
        <v>4</v>
      </c>
      <c r="B4">
        <v>3</v>
      </c>
      <c r="C4">
        <v>126.6</v>
      </c>
      <c r="D4" t="s">
        <v>297</v>
      </c>
      <c r="E4" t="s">
        <v>298</v>
      </c>
      <c r="F4" t="s">
        <v>298</v>
      </c>
      <c r="G4" t="s">
        <v>298</v>
      </c>
      <c r="H4" t="s">
        <v>299</v>
      </c>
      <c r="I4" t="s">
        <v>300</v>
      </c>
      <c r="J4">
        <v>-0.05</v>
      </c>
      <c r="K4">
        <v>70.114777571188981</v>
      </c>
      <c r="L4">
        <v>126.62</v>
      </c>
      <c r="M4">
        <v>125.23</v>
      </c>
      <c r="N4">
        <v>125.71</v>
      </c>
      <c r="O4">
        <v>120.11</v>
      </c>
      <c r="P4">
        <v>2.0000000000010232E-2</v>
      </c>
      <c r="Q4">
        <v>1.3699999999999903</v>
      </c>
      <c r="R4">
        <v>0.89000000000000057</v>
      </c>
      <c r="S4">
        <v>6.4899999999999949</v>
      </c>
    </row>
    <row r="5" spans="1:19" x14ac:dyDescent="0.25">
      <c r="A5" t="s">
        <v>4</v>
      </c>
      <c r="B5">
        <v>4</v>
      </c>
      <c r="C5">
        <v>125.7</v>
      </c>
      <c r="D5" t="s">
        <v>297</v>
      </c>
      <c r="E5" t="s">
        <v>298</v>
      </c>
      <c r="F5" t="s">
        <v>298</v>
      </c>
      <c r="G5" t="s">
        <v>298</v>
      </c>
      <c r="H5" t="s">
        <v>299</v>
      </c>
      <c r="I5" t="s">
        <v>300</v>
      </c>
      <c r="J5">
        <v>0.02</v>
      </c>
      <c r="K5">
        <v>72.22558408971399</v>
      </c>
      <c r="L5">
        <v>124.34</v>
      </c>
      <c r="M5">
        <v>122.99</v>
      </c>
      <c r="N5">
        <v>123.46</v>
      </c>
      <c r="O5">
        <v>118</v>
      </c>
      <c r="P5">
        <v>1.3599999999999994</v>
      </c>
      <c r="Q5">
        <v>2.710000000000008</v>
      </c>
      <c r="R5">
        <v>2.2400000000000091</v>
      </c>
      <c r="S5">
        <v>7.7000000000000028</v>
      </c>
    </row>
    <row r="6" spans="1:19" x14ac:dyDescent="0.25">
      <c r="A6" t="s">
        <v>4</v>
      </c>
      <c r="B6">
        <v>5</v>
      </c>
      <c r="C6">
        <v>126.6</v>
      </c>
      <c r="D6" t="s">
        <v>297</v>
      </c>
      <c r="E6" t="s">
        <v>298</v>
      </c>
      <c r="F6" t="s">
        <v>298</v>
      </c>
      <c r="G6" t="s">
        <v>298</v>
      </c>
      <c r="H6" t="s">
        <v>299</v>
      </c>
      <c r="I6" t="s">
        <v>300</v>
      </c>
      <c r="J6">
        <v>-0.05</v>
      </c>
      <c r="K6">
        <v>73.055461447492092</v>
      </c>
      <c r="L6">
        <v>123.44</v>
      </c>
      <c r="M6">
        <v>122.11</v>
      </c>
      <c r="N6">
        <v>122.58</v>
      </c>
      <c r="O6">
        <v>117.17</v>
      </c>
      <c r="P6">
        <v>3.1599999999999966</v>
      </c>
      <c r="Q6">
        <v>4.4899999999999949</v>
      </c>
      <c r="R6">
        <v>4.019999999999996</v>
      </c>
      <c r="S6">
        <v>9.4299999999999926</v>
      </c>
    </row>
    <row r="7" spans="1:19" x14ac:dyDescent="0.25">
      <c r="A7" t="s">
        <v>4</v>
      </c>
      <c r="B7">
        <v>6</v>
      </c>
      <c r="C7">
        <v>113.3</v>
      </c>
      <c r="D7" t="s">
        <v>297</v>
      </c>
      <c r="E7" t="s">
        <v>298</v>
      </c>
      <c r="F7" t="s">
        <v>298</v>
      </c>
      <c r="G7" t="s">
        <v>298</v>
      </c>
      <c r="H7" t="s">
        <v>299</v>
      </c>
      <c r="I7" t="s">
        <v>300</v>
      </c>
      <c r="J7">
        <v>-0.02</v>
      </c>
      <c r="K7">
        <v>81.162682353454628</v>
      </c>
      <c r="L7">
        <v>114.7</v>
      </c>
      <c r="M7">
        <v>113.53</v>
      </c>
      <c r="N7">
        <v>113.93</v>
      </c>
      <c r="O7">
        <v>109.06</v>
      </c>
      <c r="P7">
        <v>1.4000000000000057</v>
      </c>
      <c r="Q7">
        <v>0.23000000000000398</v>
      </c>
      <c r="R7">
        <v>0.63000000000000966</v>
      </c>
      <c r="S7">
        <v>4.2399999999999949</v>
      </c>
    </row>
    <row r="8" spans="1:19" x14ac:dyDescent="0.25">
      <c r="A8" t="s">
        <v>4</v>
      </c>
      <c r="B8">
        <v>7</v>
      </c>
      <c r="C8">
        <v>150.5</v>
      </c>
      <c r="D8" t="s">
        <v>297</v>
      </c>
      <c r="E8" t="s">
        <v>298</v>
      </c>
      <c r="F8" t="s">
        <v>298</v>
      </c>
      <c r="G8" t="s">
        <v>298</v>
      </c>
      <c r="H8" t="s">
        <v>299</v>
      </c>
      <c r="I8" t="s">
        <v>298</v>
      </c>
      <c r="J8">
        <v>0.17</v>
      </c>
      <c r="K8">
        <v>51.281323020011378</v>
      </c>
      <c r="L8">
        <v>146.93</v>
      </c>
      <c r="M8">
        <v>145.16</v>
      </c>
      <c r="N8">
        <v>145.80000000000001</v>
      </c>
      <c r="O8">
        <v>138.94</v>
      </c>
      <c r="P8">
        <v>3.5699999999999932</v>
      </c>
      <c r="Q8">
        <v>5.3400000000000034</v>
      </c>
      <c r="R8">
        <v>4.6999999999999886</v>
      </c>
      <c r="S8">
        <v>11.560000000000002</v>
      </c>
    </row>
    <row r="9" spans="1:19" x14ac:dyDescent="0.25">
      <c r="A9" t="s">
        <v>8</v>
      </c>
      <c r="B9">
        <v>1</v>
      </c>
      <c r="C9">
        <v>164.9</v>
      </c>
      <c r="D9" t="s">
        <v>297</v>
      </c>
      <c r="E9" t="s">
        <v>298</v>
      </c>
      <c r="F9" t="s">
        <v>302</v>
      </c>
      <c r="G9" t="s">
        <v>298</v>
      </c>
      <c r="H9" t="s">
        <v>299</v>
      </c>
      <c r="I9" t="s">
        <v>298</v>
      </c>
      <c r="J9">
        <v>0.25</v>
      </c>
      <c r="K9">
        <v>31.306746880417439</v>
      </c>
      <c r="L9">
        <v>168.48</v>
      </c>
      <c r="M9">
        <v>166.3</v>
      </c>
      <c r="N9">
        <v>167.1</v>
      </c>
      <c r="O9">
        <v>158.91999999999999</v>
      </c>
      <c r="P9">
        <v>3.5799999999999841</v>
      </c>
      <c r="Q9">
        <v>1.4000000000000057</v>
      </c>
      <c r="R9">
        <v>2.1999999999999886</v>
      </c>
      <c r="S9">
        <v>5.9800000000000182</v>
      </c>
    </row>
    <row r="10" spans="1:19" x14ac:dyDescent="0.25">
      <c r="A10" t="s">
        <v>8</v>
      </c>
      <c r="B10">
        <v>2</v>
      </c>
      <c r="C10">
        <v>103.2</v>
      </c>
      <c r="D10" t="s">
        <v>297</v>
      </c>
      <c r="E10" t="s">
        <v>298</v>
      </c>
      <c r="F10" t="s">
        <v>298</v>
      </c>
      <c r="G10" t="s">
        <v>298</v>
      </c>
      <c r="H10" t="s">
        <v>299</v>
      </c>
      <c r="I10" t="s">
        <v>298</v>
      </c>
      <c r="J10">
        <v>0.03</v>
      </c>
      <c r="K10">
        <v>93.611115980493267</v>
      </c>
      <c r="L10">
        <v>101.27</v>
      </c>
      <c r="M10">
        <v>100.36</v>
      </c>
      <c r="N10">
        <v>100.66</v>
      </c>
      <c r="O10">
        <v>96.61</v>
      </c>
      <c r="P10">
        <v>1.9300000000000068</v>
      </c>
      <c r="Q10">
        <v>2.8400000000000034</v>
      </c>
      <c r="R10">
        <v>2.5400000000000063</v>
      </c>
      <c r="S10">
        <v>6.5900000000000034</v>
      </c>
    </row>
    <row r="11" spans="1:19" x14ac:dyDescent="0.25">
      <c r="A11" t="s">
        <v>8</v>
      </c>
      <c r="B11">
        <v>3</v>
      </c>
      <c r="C11">
        <v>168.7</v>
      </c>
      <c r="D11" t="s">
        <v>297</v>
      </c>
      <c r="E11" t="s">
        <v>298</v>
      </c>
      <c r="F11" t="s">
        <v>298</v>
      </c>
      <c r="G11" t="s">
        <v>298</v>
      </c>
      <c r="H11" t="s">
        <v>299</v>
      </c>
      <c r="I11" t="s">
        <v>298</v>
      </c>
      <c r="J11">
        <v>0.09</v>
      </c>
      <c r="K11">
        <v>37.389311718040098</v>
      </c>
      <c r="L11">
        <v>161.91999999999999</v>
      </c>
      <c r="M11">
        <v>159.86000000000001</v>
      </c>
      <c r="N11">
        <v>160.61000000000001</v>
      </c>
      <c r="O11">
        <v>152.83000000000001</v>
      </c>
      <c r="P11">
        <v>6.7800000000000011</v>
      </c>
      <c r="Q11">
        <v>8.839999999999975</v>
      </c>
      <c r="R11">
        <v>8.089999999999975</v>
      </c>
      <c r="S11">
        <v>15.869999999999976</v>
      </c>
    </row>
    <row r="12" spans="1:19" x14ac:dyDescent="0.25">
      <c r="A12" t="s">
        <v>12</v>
      </c>
      <c r="B12">
        <v>1</v>
      </c>
      <c r="C12">
        <v>141.80000000000001</v>
      </c>
      <c r="D12" t="s">
        <v>297</v>
      </c>
      <c r="E12" t="s">
        <v>302</v>
      </c>
      <c r="F12" t="s">
        <v>298</v>
      </c>
      <c r="G12" t="s">
        <v>298</v>
      </c>
      <c r="H12" t="s">
        <v>299</v>
      </c>
      <c r="I12" t="s">
        <v>300</v>
      </c>
      <c r="J12">
        <v>0.12</v>
      </c>
      <c r="K12">
        <v>55.216538825448687</v>
      </c>
      <c r="L12">
        <v>142.69</v>
      </c>
      <c r="M12">
        <v>140.99</v>
      </c>
      <c r="N12">
        <v>141.6</v>
      </c>
      <c r="O12">
        <v>135.01</v>
      </c>
      <c r="P12">
        <v>0.88999999999998636</v>
      </c>
      <c r="Q12">
        <v>0.81000000000000227</v>
      </c>
      <c r="R12">
        <v>0.20000000000001705</v>
      </c>
      <c r="S12">
        <v>6.7900000000000205</v>
      </c>
    </row>
    <row r="13" spans="1:19" x14ac:dyDescent="0.25">
      <c r="A13" t="s">
        <v>12</v>
      </c>
      <c r="B13">
        <v>2</v>
      </c>
      <c r="C13">
        <v>83.5</v>
      </c>
      <c r="D13" t="s">
        <v>297</v>
      </c>
      <c r="E13" t="s">
        <v>298</v>
      </c>
      <c r="F13" t="s">
        <v>298</v>
      </c>
      <c r="G13" t="s">
        <v>298</v>
      </c>
      <c r="H13" t="s">
        <v>299</v>
      </c>
      <c r="I13" t="s">
        <v>300</v>
      </c>
      <c r="J13">
        <v>0.13</v>
      </c>
      <c r="K13">
        <v>107.9897901167484</v>
      </c>
      <c r="L13">
        <v>85.75</v>
      </c>
      <c r="M13">
        <v>85.14</v>
      </c>
      <c r="N13">
        <v>85.33</v>
      </c>
      <c r="O13">
        <v>82.23</v>
      </c>
      <c r="P13">
        <v>2.25</v>
      </c>
      <c r="Q13">
        <v>1.6400000000000006</v>
      </c>
      <c r="R13">
        <v>1.8299999999999983</v>
      </c>
      <c r="S13">
        <v>1.269999999999996</v>
      </c>
    </row>
    <row r="14" spans="1:19" x14ac:dyDescent="0.25">
      <c r="A14" t="s">
        <v>12</v>
      </c>
      <c r="B14">
        <v>3</v>
      </c>
      <c r="C14">
        <v>157</v>
      </c>
      <c r="D14" t="s">
        <v>297</v>
      </c>
      <c r="E14" t="s">
        <v>298</v>
      </c>
      <c r="F14" t="s">
        <v>298</v>
      </c>
      <c r="G14" t="s">
        <v>298</v>
      </c>
      <c r="H14" t="s">
        <v>299</v>
      </c>
      <c r="I14" t="s">
        <v>300</v>
      </c>
      <c r="J14">
        <v>0.16</v>
      </c>
      <c r="K14">
        <v>46.073825922486911</v>
      </c>
      <c r="L14">
        <v>152.55000000000001</v>
      </c>
      <c r="M14">
        <v>150.66999999999999</v>
      </c>
      <c r="N14">
        <v>151.35</v>
      </c>
      <c r="O14">
        <v>144.15</v>
      </c>
      <c r="P14">
        <v>4.4499999999999886</v>
      </c>
      <c r="Q14">
        <v>6.3300000000000125</v>
      </c>
      <c r="R14">
        <v>5.6500000000000057</v>
      </c>
      <c r="S14">
        <v>12.849999999999994</v>
      </c>
    </row>
    <row r="15" spans="1:19" x14ac:dyDescent="0.25">
      <c r="A15" t="s">
        <v>15</v>
      </c>
      <c r="B15">
        <v>1</v>
      </c>
      <c r="C15">
        <v>118.3</v>
      </c>
      <c r="D15" t="s">
        <v>297</v>
      </c>
      <c r="E15" t="s">
        <v>298</v>
      </c>
      <c r="F15" t="s">
        <v>302</v>
      </c>
      <c r="G15" t="s">
        <v>298</v>
      </c>
      <c r="H15" t="s">
        <v>299</v>
      </c>
      <c r="I15" t="s">
        <v>300</v>
      </c>
      <c r="J15">
        <v>0.09</v>
      </c>
      <c r="K15">
        <v>75.399808964973246</v>
      </c>
      <c r="L15">
        <v>120.91</v>
      </c>
      <c r="M15">
        <v>119.63</v>
      </c>
      <c r="N15">
        <v>120.08</v>
      </c>
      <c r="O15">
        <v>114.82</v>
      </c>
      <c r="P15">
        <v>2.6099999999999994</v>
      </c>
      <c r="Q15">
        <v>1.3299999999999983</v>
      </c>
      <c r="R15">
        <v>1.7800000000000011</v>
      </c>
      <c r="S15">
        <v>3.480000000000004</v>
      </c>
    </row>
    <row r="16" spans="1:19" x14ac:dyDescent="0.25">
      <c r="A16" t="s">
        <v>15</v>
      </c>
      <c r="B16">
        <v>2</v>
      </c>
      <c r="C16">
        <v>150.9</v>
      </c>
      <c r="D16" t="s">
        <v>297</v>
      </c>
      <c r="E16" t="s">
        <v>298</v>
      </c>
      <c r="F16" t="s">
        <v>298</v>
      </c>
      <c r="G16" t="s">
        <v>298</v>
      </c>
      <c r="H16" t="s">
        <v>299</v>
      </c>
      <c r="I16" t="s">
        <v>300</v>
      </c>
      <c r="J16">
        <v>0.15</v>
      </c>
      <c r="K16">
        <v>43.256400934471287</v>
      </c>
      <c r="L16">
        <v>155.59</v>
      </c>
      <c r="M16">
        <v>153.65</v>
      </c>
      <c r="N16">
        <v>154.35</v>
      </c>
      <c r="O16">
        <v>146.97</v>
      </c>
      <c r="P16">
        <v>4.6899999999999977</v>
      </c>
      <c r="Q16">
        <v>2.75</v>
      </c>
      <c r="R16">
        <v>3.4499999999999886</v>
      </c>
      <c r="S16">
        <v>3.9300000000000068</v>
      </c>
    </row>
    <row r="17" spans="1:19" x14ac:dyDescent="0.25">
      <c r="A17" t="s">
        <v>15</v>
      </c>
      <c r="B17">
        <v>3</v>
      </c>
      <c r="C17">
        <v>106.5</v>
      </c>
      <c r="D17" t="s">
        <v>297</v>
      </c>
      <c r="E17" t="s">
        <v>298</v>
      </c>
      <c r="F17" t="s">
        <v>298</v>
      </c>
      <c r="G17" t="s">
        <v>298</v>
      </c>
      <c r="H17" t="s">
        <v>299</v>
      </c>
      <c r="I17" t="s">
        <v>300</v>
      </c>
      <c r="J17">
        <v>0.15</v>
      </c>
      <c r="K17">
        <v>91.583590769565248</v>
      </c>
      <c r="L17">
        <v>103.45</v>
      </c>
      <c r="M17">
        <v>102.51</v>
      </c>
      <c r="N17">
        <v>102.82</v>
      </c>
      <c r="O17">
        <v>98.64</v>
      </c>
      <c r="P17">
        <v>3.0499999999999972</v>
      </c>
      <c r="Q17">
        <v>3.9899999999999949</v>
      </c>
      <c r="R17">
        <v>3.6800000000000068</v>
      </c>
      <c r="S17">
        <v>7.8599999999999994</v>
      </c>
    </row>
    <row r="18" spans="1:19" x14ac:dyDescent="0.25">
      <c r="A18" t="s">
        <v>15</v>
      </c>
      <c r="B18">
        <v>4</v>
      </c>
      <c r="C18">
        <v>155.4</v>
      </c>
      <c r="D18" t="s">
        <v>297</v>
      </c>
      <c r="E18" t="s">
        <v>298</v>
      </c>
      <c r="F18" t="s">
        <v>298</v>
      </c>
      <c r="G18" t="s">
        <v>298</v>
      </c>
      <c r="H18" t="s">
        <v>299</v>
      </c>
      <c r="I18" t="s">
        <v>300</v>
      </c>
      <c r="J18">
        <v>0.16</v>
      </c>
      <c r="K18">
        <v>43.675817113880917</v>
      </c>
      <c r="L18">
        <v>155.13999999999999</v>
      </c>
      <c r="M18">
        <v>153.21</v>
      </c>
      <c r="N18">
        <v>153.91</v>
      </c>
      <c r="O18">
        <v>146.55000000000001</v>
      </c>
      <c r="P18">
        <v>0.26000000000001933</v>
      </c>
      <c r="Q18">
        <v>2.1899999999999977</v>
      </c>
      <c r="R18">
        <v>1.4900000000000091</v>
      </c>
      <c r="S18">
        <v>8.8499999999999943</v>
      </c>
    </row>
    <row r="19" spans="1:19" x14ac:dyDescent="0.25">
      <c r="A19" t="s">
        <v>15</v>
      </c>
      <c r="B19">
        <v>5</v>
      </c>
      <c r="C19">
        <v>117.8</v>
      </c>
      <c r="D19" t="s">
        <v>297</v>
      </c>
      <c r="E19" t="s">
        <v>298</v>
      </c>
      <c r="F19" t="s">
        <v>302</v>
      </c>
      <c r="G19" t="s">
        <v>298</v>
      </c>
      <c r="H19" t="s">
        <v>299</v>
      </c>
      <c r="I19" t="s">
        <v>300</v>
      </c>
      <c r="J19">
        <v>0.09</v>
      </c>
      <c r="K19">
        <v>73.227480613280292</v>
      </c>
      <c r="L19">
        <v>123.26</v>
      </c>
      <c r="M19">
        <v>121.93</v>
      </c>
      <c r="N19">
        <v>122.4</v>
      </c>
      <c r="O19">
        <v>116.99</v>
      </c>
      <c r="P19">
        <v>5.460000000000008</v>
      </c>
      <c r="Q19">
        <v>4.1300000000000097</v>
      </c>
      <c r="R19">
        <v>4.6000000000000085</v>
      </c>
      <c r="S19">
        <v>0.81000000000000227</v>
      </c>
    </row>
    <row r="20" spans="1:19" x14ac:dyDescent="0.25">
      <c r="A20" t="s">
        <v>15</v>
      </c>
      <c r="B20">
        <v>6</v>
      </c>
      <c r="C20">
        <v>141.4</v>
      </c>
      <c r="D20" t="s">
        <v>297</v>
      </c>
      <c r="E20" t="s">
        <v>298</v>
      </c>
      <c r="F20" t="s">
        <v>298</v>
      </c>
      <c r="G20" t="s">
        <v>298</v>
      </c>
      <c r="H20" t="s">
        <v>299</v>
      </c>
      <c r="I20" t="s">
        <v>300</v>
      </c>
      <c r="J20">
        <v>-0.01</v>
      </c>
      <c r="K20">
        <v>55.535954398264238</v>
      </c>
      <c r="L20">
        <v>142.34</v>
      </c>
      <c r="M20">
        <v>140.66</v>
      </c>
      <c r="N20">
        <v>141.26</v>
      </c>
      <c r="O20">
        <v>134.69</v>
      </c>
      <c r="P20">
        <v>0.93999999999999773</v>
      </c>
      <c r="Q20">
        <v>0.74000000000000909</v>
      </c>
      <c r="R20">
        <v>0.14000000000001478</v>
      </c>
      <c r="S20">
        <v>6.710000000000008</v>
      </c>
    </row>
    <row r="21" spans="1:19" x14ac:dyDescent="0.25">
      <c r="A21" t="s">
        <v>15</v>
      </c>
      <c r="B21">
        <v>8</v>
      </c>
      <c r="C21">
        <v>139.19999999999999</v>
      </c>
      <c r="D21" t="s">
        <v>297</v>
      </c>
      <c r="E21" t="s">
        <v>298</v>
      </c>
      <c r="F21" t="s">
        <v>298</v>
      </c>
      <c r="G21" t="s">
        <v>298</v>
      </c>
      <c r="H21" t="s">
        <v>299</v>
      </c>
      <c r="I21" t="s">
        <v>300</v>
      </c>
      <c r="J21">
        <v>0.18</v>
      </c>
      <c r="K21">
        <v>58.399942043639363</v>
      </c>
      <c r="L21">
        <v>139.25</v>
      </c>
      <c r="M21">
        <v>137.62</v>
      </c>
      <c r="N21">
        <v>138.21</v>
      </c>
      <c r="O21">
        <v>131.82</v>
      </c>
      <c r="P21">
        <v>5.0000000000011369E-2</v>
      </c>
      <c r="Q21">
        <v>1.5799999999999841</v>
      </c>
      <c r="R21">
        <v>0.98999999999998067</v>
      </c>
      <c r="S21">
        <v>7.3799999999999955</v>
      </c>
    </row>
    <row r="22" spans="1:19" x14ac:dyDescent="0.25">
      <c r="A22" t="s">
        <v>15</v>
      </c>
      <c r="B22">
        <v>9</v>
      </c>
      <c r="C22">
        <v>123.1</v>
      </c>
      <c r="D22" t="s">
        <v>297</v>
      </c>
      <c r="E22" t="s">
        <v>298</v>
      </c>
      <c r="F22" t="s">
        <v>298</v>
      </c>
      <c r="G22" t="s">
        <v>298</v>
      </c>
      <c r="H22" t="s">
        <v>299</v>
      </c>
      <c r="I22" t="s">
        <v>300</v>
      </c>
      <c r="J22">
        <v>0.11</v>
      </c>
      <c r="K22">
        <v>69.838935610209319</v>
      </c>
      <c r="L22">
        <v>126.91</v>
      </c>
      <c r="M22">
        <v>125.52</v>
      </c>
      <c r="N22">
        <v>126.01</v>
      </c>
      <c r="O22">
        <v>120.38</v>
      </c>
      <c r="P22">
        <v>3.8100000000000023</v>
      </c>
      <c r="Q22">
        <v>2.4200000000000017</v>
      </c>
      <c r="R22">
        <v>2.9100000000000108</v>
      </c>
      <c r="S22">
        <v>2.7199999999999989</v>
      </c>
    </row>
    <row r="23" spans="1:19" x14ac:dyDescent="0.25">
      <c r="A23" t="s">
        <v>15</v>
      </c>
      <c r="B23">
        <v>10</v>
      </c>
      <c r="C23">
        <v>108.4</v>
      </c>
      <c r="D23" t="s">
        <v>297</v>
      </c>
      <c r="E23" t="s">
        <v>298</v>
      </c>
      <c r="F23" t="s">
        <v>298</v>
      </c>
      <c r="G23" t="s">
        <v>298</v>
      </c>
      <c r="H23" t="s">
        <v>299</v>
      </c>
      <c r="I23" t="s">
        <v>300</v>
      </c>
      <c r="J23">
        <v>0</v>
      </c>
      <c r="K23">
        <v>91.365715466109165</v>
      </c>
      <c r="L23">
        <v>103.69</v>
      </c>
      <c r="M23">
        <v>102.74</v>
      </c>
      <c r="N23">
        <v>103.05</v>
      </c>
      <c r="O23">
        <v>98.86</v>
      </c>
      <c r="P23">
        <v>4.710000000000008</v>
      </c>
      <c r="Q23">
        <v>5.6600000000000108</v>
      </c>
      <c r="R23">
        <v>5.3500000000000085</v>
      </c>
      <c r="S23">
        <v>9.5400000000000063</v>
      </c>
    </row>
    <row r="24" spans="1:19" x14ac:dyDescent="0.25">
      <c r="A24" t="s">
        <v>15</v>
      </c>
      <c r="B24">
        <v>11</v>
      </c>
      <c r="C24">
        <v>151.19999999999999</v>
      </c>
      <c r="D24" t="s">
        <v>297</v>
      </c>
      <c r="E24" t="s">
        <v>298</v>
      </c>
      <c r="F24" t="s">
        <v>298</v>
      </c>
      <c r="G24" t="s">
        <v>298</v>
      </c>
      <c r="H24" t="s">
        <v>299</v>
      </c>
      <c r="I24" t="s">
        <v>300</v>
      </c>
      <c r="J24">
        <v>0.12</v>
      </c>
      <c r="K24">
        <v>48.361182651319638</v>
      </c>
      <c r="L24">
        <v>150.08000000000001</v>
      </c>
      <c r="M24">
        <v>148.25</v>
      </c>
      <c r="N24">
        <v>148.91</v>
      </c>
      <c r="O24">
        <v>141.86000000000001</v>
      </c>
      <c r="P24">
        <v>1.1199999999999761</v>
      </c>
      <c r="Q24">
        <v>2.9499999999999886</v>
      </c>
      <c r="R24">
        <v>2.289999999999992</v>
      </c>
      <c r="S24">
        <v>9.339999999999975</v>
      </c>
    </row>
    <row r="25" spans="1:19" x14ac:dyDescent="0.25">
      <c r="A25" t="s">
        <v>15</v>
      </c>
      <c r="B25">
        <v>12</v>
      </c>
      <c r="C25">
        <v>105</v>
      </c>
      <c r="D25" t="s">
        <v>297</v>
      </c>
      <c r="E25" t="s">
        <v>298</v>
      </c>
      <c r="F25" t="s">
        <v>298</v>
      </c>
      <c r="G25" t="s">
        <v>298</v>
      </c>
      <c r="H25" t="s">
        <v>299</v>
      </c>
      <c r="I25" t="s">
        <v>300</v>
      </c>
      <c r="J25">
        <v>0.03</v>
      </c>
      <c r="K25">
        <v>95.306647108057291</v>
      </c>
      <c r="L25">
        <v>99.44</v>
      </c>
      <c r="M25">
        <v>98.57</v>
      </c>
      <c r="N25">
        <v>98.85</v>
      </c>
      <c r="O25">
        <v>94.92</v>
      </c>
      <c r="P25">
        <v>5.5600000000000023</v>
      </c>
      <c r="Q25">
        <v>6.4300000000000068</v>
      </c>
      <c r="R25">
        <v>6.1500000000000057</v>
      </c>
      <c r="S25">
        <v>10.079999999999998</v>
      </c>
    </row>
    <row r="26" spans="1:19" x14ac:dyDescent="0.25">
      <c r="A26" t="s">
        <v>15</v>
      </c>
      <c r="B26">
        <v>13</v>
      </c>
      <c r="C26">
        <v>152.4</v>
      </c>
      <c r="D26" t="s">
        <v>297</v>
      </c>
      <c r="E26" t="s">
        <v>298</v>
      </c>
      <c r="F26" t="s">
        <v>298</v>
      </c>
      <c r="G26" t="s">
        <v>298</v>
      </c>
      <c r="H26" t="s">
        <v>299</v>
      </c>
      <c r="I26" t="s">
        <v>300</v>
      </c>
      <c r="J26">
        <v>0.17</v>
      </c>
      <c r="K26">
        <v>49.666883073662653</v>
      </c>
      <c r="L26">
        <v>148.68</v>
      </c>
      <c r="M26">
        <v>146.87</v>
      </c>
      <c r="N26">
        <v>147.52000000000001</v>
      </c>
      <c r="O26">
        <v>140.55000000000001</v>
      </c>
      <c r="P26">
        <v>3.7199999999999989</v>
      </c>
      <c r="Q26">
        <v>5.5300000000000011</v>
      </c>
      <c r="R26">
        <v>4.8799999999999955</v>
      </c>
      <c r="S26">
        <v>11.849999999999994</v>
      </c>
    </row>
    <row r="27" spans="1:19" x14ac:dyDescent="0.25">
      <c r="A27" t="s">
        <v>15</v>
      </c>
      <c r="B27">
        <v>17</v>
      </c>
      <c r="C27">
        <v>170</v>
      </c>
      <c r="D27" t="s">
        <v>297</v>
      </c>
      <c r="E27" t="s">
        <v>298</v>
      </c>
      <c r="F27" t="s">
        <v>298</v>
      </c>
      <c r="G27" t="s">
        <v>298</v>
      </c>
      <c r="H27" t="s">
        <v>299</v>
      </c>
      <c r="I27" t="s">
        <v>298</v>
      </c>
      <c r="J27">
        <v>0.35</v>
      </c>
      <c r="K27">
        <v>31.717470189348049</v>
      </c>
      <c r="L27">
        <v>168.04</v>
      </c>
      <c r="M27">
        <v>165.86</v>
      </c>
      <c r="N27">
        <v>166.66</v>
      </c>
      <c r="O27">
        <v>158.5</v>
      </c>
      <c r="P27">
        <v>1.960000000000008</v>
      </c>
      <c r="Q27">
        <v>4.1399999999999864</v>
      </c>
      <c r="R27">
        <v>3.3400000000000034</v>
      </c>
      <c r="S27">
        <v>11.5</v>
      </c>
    </row>
    <row r="28" spans="1:19" x14ac:dyDescent="0.25">
      <c r="A28" t="s">
        <v>15</v>
      </c>
      <c r="B28">
        <v>24</v>
      </c>
      <c r="C28">
        <v>166.5</v>
      </c>
      <c r="D28" t="s">
        <v>297</v>
      </c>
      <c r="E28" t="s">
        <v>298</v>
      </c>
      <c r="F28" t="s">
        <v>298</v>
      </c>
      <c r="G28" t="s">
        <v>298</v>
      </c>
      <c r="H28" t="s">
        <v>299</v>
      </c>
      <c r="I28" t="s">
        <v>298</v>
      </c>
      <c r="J28">
        <v>0.34</v>
      </c>
      <c r="K28">
        <v>33.281355585642473</v>
      </c>
      <c r="L28">
        <v>166.35</v>
      </c>
      <c r="M28">
        <v>164.21</v>
      </c>
      <c r="N28">
        <v>164.99</v>
      </c>
      <c r="O28">
        <v>156.94</v>
      </c>
      <c r="P28">
        <v>0.15000000000000568</v>
      </c>
      <c r="Q28">
        <v>2.289999999999992</v>
      </c>
      <c r="R28">
        <v>1.5099999999999909</v>
      </c>
      <c r="S28">
        <v>9.5600000000000023</v>
      </c>
    </row>
    <row r="29" spans="1:19" x14ac:dyDescent="0.25">
      <c r="A29" t="s">
        <v>19</v>
      </c>
      <c r="B29">
        <v>5</v>
      </c>
      <c r="C29">
        <v>174.8</v>
      </c>
      <c r="D29" t="s">
        <v>297</v>
      </c>
      <c r="E29" t="s">
        <v>298</v>
      </c>
      <c r="F29" t="s">
        <v>298</v>
      </c>
      <c r="G29" t="s">
        <v>298</v>
      </c>
      <c r="H29" t="s">
        <v>299</v>
      </c>
      <c r="I29" t="s">
        <v>298</v>
      </c>
      <c r="J29">
        <v>0.33</v>
      </c>
      <c r="K29">
        <v>23.5872080290235</v>
      </c>
      <c r="L29">
        <v>176.81</v>
      </c>
      <c r="M29">
        <v>174.47</v>
      </c>
      <c r="N29">
        <v>175.33</v>
      </c>
      <c r="O29">
        <v>166.63</v>
      </c>
      <c r="P29">
        <v>2.0099999999999909</v>
      </c>
      <c r="Q29">
        <v>0.33000000000001251</v>
      </c>
      <c r="R29">
        <v>0.53000000000000114</v>
      </c>
      <c r="S29">
        <v>8.1700000000000159</v>
      </c>
    </row>
    <row r="30" spans="1:19" x14ac:dyDescent="0.25">
      <c r="A30" t="s">
        <v>19</v>
      </c>
      <c r="B30">
        <v>8</v>
      </c>
      <c r="C30">
        <v>132.4</v>
      </c>
      <c r="D30" t="s">
        <v>297</v>
      </c>
      <c r="E30" t="s">
        <v>298</v>
      </c>
      <c r="F30" t="s">
        <v>298</v>
      </c>
      <c r="G30" t="s">
        <v>298</v>
      </c>
      <c r="H30" t="s">
        <v>299</v>
      </c>
      <c r="I30" t="s">
        <v>298</v>
      </c>
      <c r="J30">
        <v>-0.09</v>
      </c>
      <c r="K30">
        <v>63.141854641128269</v>
      </c>
      <c r="L30">
        <v>134.13999999999999</v>
      </c>
      <c r="M30">
        <v>132.61000000000001</v>
      </c>
      <c r="N30">
        <v>133.15</v>
      </c>
      <c r="O30">
        <v>127.08</v>
      </c>
      <c r="P30">
        <v>1.7399999999999807</v>
      </c>
      <c r="Q30">
        <v>0.21000000000000796</v>
      </c>
      <c r="R30">
        <v>0.75</v>
      </c>
      <c r="S30">
        <v>5.3200000000000074</v>
      </c>
    </row>
    <row r="31" spans="1:19" x14ac:dyDescent="0.25">
      <c r="A31" t="s">
        <v>19</v>
      </c>
      <c r="B31">
        <v>9</v>
      </c>
      <c r="C31">
        <v>120.3</v>
      </c>
      <c r="D31" t="s">
        <v>297</v>
      </c>
      <c r="E31" t="s">
        <v>298</v>
      </c>
      <c r="F31" t="s">
        <v>298</v>
      </c>
      <c r="G31" t="s">
        <v>298</v>
      </c>
      <c r="H31" t="s">
        <v>299</v>
      </c>
      <c r="I31" t="s">
        <v>298</v>
      </c>
      <c r="J31">
        <v>-0.1</v>
      </c>
      <c r="K31">
        <v>79.767818797083976</v>
      </c>
      <c r="L31">
        <v>116.2</v>
      </c>
      <c r="M31">
        <v>115.01</v>
      </c>
      <c r="N31">
        <v>115.42</v>
      </c>
      <c r="O31">
        <v>110.45</v>
      </c>
      <c r="P31">
        <v>4.0999999999999943</v>
      </c>
      <c r="Q31">
        <v>5.289999999999992</v>
      </c>
      <c r="R31">
        <v>4.8799999999999955</v>
      </c>
      <c r="S31">
        <v>9.8499999999999943</v>
      </c>
    </row>
    <row r="32" spans="1:19" x14ac:dyDescent="0.25">
      <c r="A32" t="s">
        <v>23</v>
      </c>
      <c r="B32">
        <v>1</v>
      </c>
      <c r="C32">
        <v>160.69999999999999</v>
      </c>
      <c r="D32" t="s">
        <v>297</v>
      </c>
      <c r="E32" t="s">
        <v>298</v>
      </c>
      <c r="F32" t="s">
        <v>298</v>
      </c>
      <c r="G32" t="s">
        <v>298</v>
      </c>
      <c r="H32" t="s">
        <v>299</v>
      </c>
      <c r="I32" t="s">
        <v>300</v>
      </c>
      <c r="J32">
        <v>0.12</v>
      </c>
      <c r="K32">
        <v>40.104903820829243</v>
      </c>
      <c r="L32">
        <v>158.99</v>
      </c>
      <c r="M32">
        <v>156.99</v>
      </c>
      <c r="N32">
        <v>157.71</v>
      </c>
      <c r="O32">
        <v>150.12</v>
      </c>
      <c r="P32">
        <v>1.7099999999999795</v>
      </c>
      <c r="Q32">
        <v>3.7099999999999795</v>
      </c>
      <c r="R32">
        <v>2.9899999999999807</v>
      </c>
      <c r="S32">
        <v>10.579999999999984</v>
      </c>
    </row>
    <row r="33" spans="1:19" x14ac:dyDescent="0.25">
      <c r="A33" t="s">
        <v>23</v>
      </c>
      <c r="B33">
        <v>2</v>
      </c>
      <c r="C33">
        <v>113.5</v>
      </c>
      <c r="D33" t="s">
        <v>297</v>
      </c>
      <c r="E33" t="s">
        <v>298</v>
      </c>
      <c r="F33" t="s">
        <v>298</v>
      </c>
      <c r="G33" t="s">
        <v>298</v>
      </c>
      <c r="H33" t="s">
        <v>299</v>
      </c>
      <c r="I33" t="s">
        <v>300</v>
      </c>
      <c r="J33">
        <v>-0.02</v>
      </c>
      <c r="K33">
        <v>81.992247177552187</v>
      </c>
      <c r="L33">
        <v>113.8</v>
      </c>
      <c r="M33">
        <v>112.66</v>
      </c>
      <c r="N33">
        <v>113.05</v>
      </c>
      <c r="O33">
        <v>108.23</v>
      </c>
      <c r="P33">
        <v>0.29999999999999716</v>
      </c>
      <c r="Q33">
        <v>0.84000000000000341</v>
      </c>
      <c r="R33">
        <v>0.45000000000000284</v>
      </c>
      <c r="S33">
        <v>5.269999999999996</v>
      </c>
    </row>
    <row r="34" spans="1:19" x14ac:dyDescent="0.25">
      <c r="A34" t="s">
        <v>23</v>
      </c>
      <c r="B34">
        <v>3</v>
      </c>
      <c r="C34">
        <v>95.7</v>
      </c>
      <c r="D34" t="s">
        <v>297</v>
      </c>
      <c r="E34" t="s">
        <v>298</v>
      </c>
      <c r="F34" t="s">
        <v>298</v>
      </c>
      <c r="G34" t="s">
        <v>298</v>
      </c>
      <c r="H34" t="s">
        <v>299</v>
      </c>
      <c r="I34" t="s">
        <v>300</v>
      </c>
      <c r="J34">
        <v>0.02</v>
      </c>
      <c r="K34">
        <v>104.0077085205929</v>
      </c>
      <c r="L34">
        <v>90.05</v>
      </c>
      <c r="M34">
        <v>89.36</v>
      </c>
      <c r="N34">
        <v>89.57</v>
      </c>
      <c r="O34">
        <v>86.21</v>
      </c>
      <c r="P34">
        <v>5.6500000000000057</v>
      </c>
      <c r="Q34">
        <v>6.3400000000000034</v>
      </c>
      <c r="R34">
        <v>6.1300000000000097</v>
      </c>
      <c r="S34">
        <v>9.4900000000000091</v>
      </c>
    </row>
    <row r="35" spans="1:19" x14ac:dyDescent="0.25">
      <c r="A35" t="s">
        <v>23</v>
      </c>
      <c r="B35">
        <v>4</v>
      </c>
      <c r="C35">
        <v>155.19999999999999</v>
      </c>
      <c r="D35" t="s">
        <v>297</v>
      </c>
      <c r="E35" t="s">
        <v>298</v>
      </c>
      <c r="F35" t="s">
        <v>298</v>
      </c>
      <c r="G35" t="s">
        <v>298</v>
      </c>
      <c r="H35" t="s">
        <v>299</v>
      </c>
      <c r="I35" t="s">
        <v>300</v>
      </c>
      <c r="J35">
        <v>0.14000000000000001</v>
      </c>
      <c r="K35">
        <v>45.846802410278151</v>
      </c>
      <c r="L35">
        <v>152.80000000000001</v>
      </c>
      <c r="M35">
        <v>150.91</v>
      </c>
      <c r="N35">
        <v>151.59</v>
      </c>
      <c r="O35">
        <v>144.37</v>
      </c>
      <c r="P35">
        <v>2.3999999999999773</v>
      </c>
      <c r="Q35">
        <v>4.289999999999992</v>
      </c>
      <c r="R35">
        <v>3.6099999999999852</v>
      </c>
      <c r="S35">
        <v>10.829999999999984</v>
      </c>
    </row>
    <row r="36" spans="1:19" x14ac:dyDescent="0.25">
      <c r="A36" t="s">
        <v>23</v>
      </c>
      <c r="B36">
        <v>5</v>
      </c>
      <c r="C36">
        <v>121.9</v>
      </c>
      <c r="D36" t="s">
        <v>297</v>
      </c>
      <c r="E36" t="s">
        <v>298</v>
      </c>
      <c r="F36" t="s">
        <v>298</v>
      </c>
      <c r="G36" t="s">
        <v>298</v>
      </c>
      <c r="H36" t="s">
        <v>299</v>
      </c>
      <c r="I36" t="s">
        <v>300</v>
      </c>
      <c r="J36">
        <v>0.03</v>
      </c>
      <c r="K36">
        <v>75.493042532862702</v>
      </c>
      <c r="L36">
        <v>120.81</v>
      </c>
      <c r="M36">
        <v>119.54</v>
      </c>
      <c r="N36">
        <v>119.98</v>
      </c>
      <c r="O36">
        <v>114.73</v>
      </c>
      <c r="P36">
        <v>1.0900000000000034</v>
      </c>
      <c r="Q36">
        <v>2.3599999999999994</v>
      </c>
      <c r="R36">
        <v>1.9200000000000017</v>
      </c>
      <c r="S36">
        <v>7.1700000000000017</v>
      </c>
    </row>
    <row r="37" spans="1:19" x14ac:dyDescent="0.25">
      <c r="A37" t="s">
        <v>23</v>
      </c>
      <c r="B37">
        <v>6</v>
      </c>
      <c r="C37">
        <v>122.2</v>
      </c>
      <c r="D37" t="s">
        <v>297</v>
      </c>
      <c r="E37" t="s">
        <v>298</v>
      </c>
      <c r="F37" t="s">
        <v>298</v>
      </c>
      <c r="G37" t="s">
        <v>298</v>
      </c>
      <c r="H37" t="s">
        <v>299</v>
      </c>
      <c r="I37" t="s">
        <v>300</v>
      </c>
      <c r="J37">
        <v>-0.05</v>
      </c>
      <c r="K37">
        <v>76.580343110897218</v>
      </c>
      <c r="L37">
        <v>119.64</v>
      </c>
      <c r="M37">
        <v>118.38</v>
      </c>
      <c r="N37">
        <v>118.82</v>
      </c>
      <c r="O37">
        <v>113.64</v>
      </c>
      <c r="P37">
        <v>2.5600000000000023</v>
      </c>
      <c r="Q37">
        <v>3.8200000000000074</v>
      </c>
      <c r="R37">
        <v>3.3800000000000097</v>
      </c>
      <c r="S37">
        <v>8.5600000000000023</v>
      </c>
    </row>
    <row r="38" spans="1:19" x14ac:dyDescent="0.25">
      <c r="A38" t="s">
        <v>23</v>
      </c>
      <c r="B38">
        <v>7</v>
      </c>
      <c r="C38">
        <v>141.6</v>
      </c>
      <c r="D38" t="s">
        <v>297</v>
      </c>
      <c r="E38" t="s">
        <v>298</v>
      </c>
      <c r="F38" t="s">
        <v>298</v>
      </c>
      <c r="G38" t="s">
        <v>298</v>
      </c>
      <c r="H38" t="s">
        <v>299</v>
      </c>
      <c r="I38" t="s">
        <v>300</v>
      </c>
      <c r="J38">
        <v>0.22</v>
      </c>
      <c r="K38">
        <v>57.132272733382898</v>
      </c>
      <c r="L38">
        <v>140.62</v>
      </c>
      <c r="M38">
        <v>138.97</v>
      </c>
      <c r="N38">
        <v>139.56</v>
      </c>
      <c r="O38">
        <v>133.09</v>
      </c>
      <c r="P38">
        <v>0.97999999999998977</v>
      </c>
      <c r="Q38">
        <v>2.6299999999999955</v>
      </c>
      <c r="R38">
        <v>2.039999999999992</v>
      </c>
      <c r="S38">
        <v>8.5099999999999909</v>
      </c>
    </row>
    <row r="39" spans="1:19" x14ac:dyDescent="0.25">
      <c r="A39" t="s">
        <v>23</v>
      </c>
      <c r="B39">
        <v>8</v>
      </c>
      <c r="C39">
        <v>121.3</v>
      </c>
      <c r="D39" t="s">
        <v>297</v>
      </c>
      <c r="E39" t="s">
        <v>298</v>
      </c>
      <c r="F39" t="s">
        <v>298</v>
      </c>
      <c r="G39" t="s">
        <v>298</v>
      </c>
      <c r="H39" t="s">
        <v>299</v>
      </c>
      <c r="I39" t="s">
        <v>300</v>
      </c>
      <c r="J39">
        <v>0.02</v>
      </c>
      <c r="K39">
        <v>70.676608040590423</v>
      </c>
      <c r="L39">
        <v>126.01</v>
      </c>
      <c r="M39">
        <v>124.63</v>
      </c>
      <c r="N39">
        <v>125.12</v>
      </c>
      <c r="O39">
        <v>119.55</v>
      </c>
      <c r="P39">
        <v>4.710000000000008</v>
      </c>
      <c r="Q39">
        <v>3.3299999999999983</v>
      </c>
      <c r="R39">
        <v>3.8200000000000074</v>
      </c>
      <c r="S39">
        <v>1.75</v>
      </c>
    </row>
    <row r="40" spans="1:19" x14ac:dyDescent="0.25">
      <c r="A40" t="s">
        <v>23</v>
      </c>
      <c r="B40">
        <v>9</v>
      </c>
      <c r="C40">
        <v>160.4</v>
      </c>
      <c r="D40" t="s">
        <v>297</v>
      </c>
      <c r="E40" t="s">
        <v>298</v>
      </c>
      <c r="F40" t="s">
        <v>298</v>
      </c>
      <c r="G40" t="s">
        <v>298</v>
      </c>
      <c r="H40" t="s">
        <v>299</v>
      </c>
      <c r="I40" t="s">
        <v>298</v>
      </c>
      <c r="J40">
        <v>0.37</v>
      </c>
      <c r="K40">
        <v>45.773696020347558</v>
      </c>
      <c r="L40">
        <v>152.88</v>
      </c>
      <c r="M40">
        <v>150.99</v>
      </c>
      <c r="N40">
        <v>151.66999999999999</v>
      </c>
      <c r="O40">
        <v>144.44999999999999</v>
      </c>
      <c r="P40">
        <v>7.5200000000000102</v>
      </c>
      <c r="Q40">
        <v>9.4099999999999966</v>
      </c>
      <c r="R40">
        <v>8.7300000000000182</v>
      </c>
      <c r="S40">
        <v>15.950000000000017</v>
      </c>
    </row>
    <row r="41" spans="1:19" x14ac:dyDescent="0.25">
      <c r="A41" t="s">
        <v>23</v>
      </c>
      <c r="B41">
        <v>11</v>
      </c>
      <c r="C41">
        <v>170.3</v>
      </c>
      <c r="D41" t="s">
        <v>297</v>
      </c>
      <c r="E41" t="s">
        <v>298</v>
      </c>
      <c r="F41" t="s">
        <v>298</v>
      </c>
      <c r="G41" t="s">
        <v>298</v>
      </c>
      <c r="H41" t="s">
        <v>299</v>
      </c>
      <c r="I41" t="s">
        <v>298</v>
      </c>
      <c r="J41">
        <v>0.31</v>
      </c>
      <c r="K41">
        <v>32.419002368540312</v>
      </c>
      <c r="L41">
        <v>167.28</v>
      </c>
      <c r="M41">
        <v>165.12</v>
      </c>
      <c r="N41">
        <v>165.91</v>
      </c>
      <c r="O41">
        <v>157.80000000000001</v>
      </c>
      <c r="P41">
        <v>3.0200000000000102</v>
      </c>
      <c r="Q41">
        <v>5.1800000000000068</v>
      </c>
      <c r="R41">
        <v>4.3900000000000148</v>
      </c>
      <c r="S41">
        <v>12.5</v>
      </c>
    </row>
    <row r="42" spans="1:19" x14ac:dyDescent="0.25">
      <c r="A42" t="s">
        <v>27</v>
      </c>
      <c r="B42">
        <v>1</v>
      </c>
      <c r="C42">
        <v>128.9</v>
      </c>
      <c r="D42" t="s">
        <v>297</v>
      </c>
      <c r="E42" t="s">
        <v>298</v>
      </c>
      <c r="F42" t="s">
        <v>298</v>
      </c>
      <c r="G42" t="s">
        <v>298</v>
      </c>
      <c r="H42" t="s">
        <v>299</v>
      </c>
      <c r="I42" t="s">
        <v>300</v>
      </c>
      <c r="J42">
        <v>-0.06</v>
      </c>
      <c r="K42">
        <v>71.215579369681095</v>
      </c>
      <c r="L42">
        <v>125.43</v>
      </c>
      <c r="M42">
        <v>124.06</v>
      </c>
      <c r="N42">
        <v>124.54</v>
      </c>
      <c r="O42">
        <v>119.01</v>
      </c>
      <c r="P42">
        <v>3.4699999999999989</v>
      </c>
      <c r="Q42">
        <v>4.8400000000000034</v>
      </c>
      <c r="R42">
        <v>4.3599999999999994</v>
      </c>
      <c r="S42">
        <v>9.89</v>
      </c>
    </row>
    <row r="43" spans="1:19" x14ac:dyDescent="0.25">
      <c r="A43" t="s">
        <v>27</v>
      </c>
      <c r="B43">
        <v>2</v>
      </c>
      <c r="C43">
        <v>126.4</v>
      </c>
      <c r="D43" t="s">
        <v>297</v>
      </c>
      <c r="E43" t="s">
        <v>298</v>
      </c>
      <c r="F43" t="s">
        <v>298</v>
      </c>
      <c r="G43" t="s">
        <v>298</v>
      </c>
      <c r="H43" t="s">
        <v>299</v>
      </c>
      <c r="I43" t="s">
        <v>300</v>
      </c>
      <c r="J43">
        <v>-0.06</v>
      </c>
      <c r="K43">
        <v>72.476717928932132</v>
      </c>
      <c r="L43">
        <v>124.07</v>
      </c>
      <c r="M43">
        <v>122.73</v>
      </c>
      <c r="N43">
        <v>123.2</v>
      </c>
      <c r="O43">
        <v>117.75</v>
      </c>
      <c r="P43">
        <v>2.3300000000000125</v>
      </c>
      <c r="Q43">
        <v>3.6700000000000017</v>
      </c>
      <c r="R43">
        <v>3.2000000000000028</v>
      </c>
      <c r="S43">
        <v>8.6500000000000057</v>
      </c>
    </row>
    <row r="44" spans="1:19" x14ac:dyDescent="0.25">
      <c r="A44" t="s">
        <v>27</v>
      </c>
      <c r="B44">
        <v>3</v>
      </c>
      <c r="C44">
        <v>128.9</v>
      </c>
      <c r="D44" t="s">
        <v>297</v>
      </c>
      <c r="E44" t="s">
        <v>298</v>
      </c>
      <c r="F44" t="s">
        <v>298</v>
      </c>
      <c r="G44" t="s">
        <v>298</v>
      </c>
      <c r="H44" t="s">
        <v>299</v>
      </c>
      <c r="I44" t="s">
        <v>300</v>
      </c>
      <c r="J44">
        <v>-0.06</v>
      </c>
      <c r="K44">
        <v>71.004208205426863</v>
      </c>
      <c r="L44">
        <v>125.66</v>
      </c>
      <c r="M44">
        <v>124.29</v>
      </c>
      <c r="N44">
        <v>124.77</v>
      </c>
      <c r="O44">
        <v>119.22</v>
      </c>
      <c r="P44">
        <v>3.2400000000000091</v>
      </c>
      <c r="Q44">
        <v>4.6099999999999994</v>
      </c>
      <c r="R44">
        <v>4.1300000000000097</v>
      </c>
      <c r="S44">
        <v>9.6800000000000068</v>
      </c>
    </row>
    <row r="45" spans="1:19" x14ac:dyDescent="0.25">
      <c r="A45" t="s">
        <v>27</v>
      </c>
      <c r="B45">
        <v>4</v>
      </c>
      <c r="C45">
        <v>128</v>
      </c>
      <c r="D45" t="s">
        <v>297</v>
      </c>
      <c r="E45" t="s">
        <v>298</v>
      </c>
      <c r="F45" t="s">
        <v>298</v>
      </c>
      <c r="G45" t="s">
        <v>298</v>
      </c>
      <c r="H45" t="s">
        <v>299</v>
      </c>
      <c r="I45" t="s">
        <v>300</v>
      </c>
      <c r="J45">
        <v>-0.06</v>
      </c>
      <c r="K45">
        <v>68.388981967932708</v>
      </c>
      <c r="L45">
        <v>128.47999999999999</v>
      </c>
      <c r="M45">
        <v>127.05</v>
      </c>
      <c r="N45">
        <v>127.55</v>
      </c>
      <c r="O45">
        <v>121.83</v>
      </c>
      <c r="P45">
        <v>0.47999999999998977</v>
      </c>
      <c r="Q45">
        <v>0.95000000000000284</v>
      </c>
      <c r="R45">
        <v>0.45000000000000284</v>
      </c>
      <c r="S45">
        <v>6.1700000000000017</v>
      </c>
    </row>
    <row r="46" spans="1:19" x14ac:dyDescent="0.25">
      <c r="A46" t="s">
        <v>27</v>
      </c>
      <c r="B46">
        <v>5</v>
      </c>
      <c r="C46">
        <v>139.6</v>
      </c>
      <c r="D46" t="s">
        <v>297</v>
      </c>
      <c r="E46" t="s">
        <v>298</v>
      </c>
      <c r="F46" t="s">
        <v>298</v>
      </c>
      <c r="G46" t="s">
        <v>298</v>
      </c>
      <c r="H46" t="s">
        <v>299</v>
      </c>
      <c r="I46" t="s">
        <v>300</v>
      </c>
      <c r="J46">
        <v>-0.04</v>
      </c>
      <c r="K46">
        <v>59.583011069623353</v>
      </c>
      <c r="L46">
        <v>137.97999999999999</v>
      </c>
      <c r="M46">
        <v>136.37</v>
      </c>
      <c r="N46">
        <v>136.94</v>
      </c>
      <c r="O46">
        <v>130.63999999999999</v>
      </c>
      <c r="P46">
        <v>1.6200000000000045</v>
      </c>
      <c r="Q46">
        <v>3.2299999999999898</v>
      </c>
      <c r="R46">
        <v>2.6599999999999966</v>
      </c>
      <c r="S46">
        <v>8.960000000000008</v>
      </c>
    </row>
    <row r="47" spans="1:19" x14ac:dyDescent="0.25">
      <c r="A47" t="s">
        <v>27</v>
      </c>
      <c r="B47">
        <v>6</v>
      </c>
      <c r="C47">
        <v>128</v>
      </c>
      <c r="D47" t="s">
        <v>297</v>
      </c>
      <c r="E47" t="s">
        <v>298</v>
      </c>
      <c r="F47" t="s">
        <v>298</v>
      </c>
      <c r="G47" t="s">
        <v>298</v>
      </c>
      <c r="H47" t="s">
        <v>299</v>
      </c>
      <c r="I47" t="s">
        <v>300</v>
      </c>
      <c r="J47">
        <v>-0.06</v>
      </c>
      <c r="K47">
        <v>68.930087792611786</v>
      </c>
      <c r="L47">
        <v>127.89</v>
      </c>
      <c r="M47">
        <v>126.48</v>
      </c>
      <c r="N47">
        <v>126.98</v>
      </c>
      <c r="O47">
        <v>121.29</v>
      </c>
      <c r="P47">
        <v>0.10999999999999943</v>
      </c>
      <c r="Q47">
        <v>1.519999999999996</v>
      </c>
      <c r="R47">
        <v>1.019999999999996</v>
      </c>
      <c r="S47">
        <v>6.7099999999999937</v>
      </c>
    </row>
    <row r="48" spans="1:19" x14ac:dyDescent="0.25">
      <c r="A48" t="s">
        <v>30</v>
      </c>
      <c r="B48">
        <v>1</v>
      </c>
      <c r="C48">
        <v>108.2</v>
      </c>
      <c r="D48" t="s">
        <v>297</v>
      </c>
      <c r="E48" t="s">
        <v>298</v>
      </c>
      <c r="F48" t="s">
        <v>298</v>
      </c>
      <c r="G48" t="s">
        <v>298</v>
      </c>
      <c r="H48" t="s">
        <v>299</v>
      </c>
      <c r="I48" t="s">
        <v>300</v>
      </c>
      <c r="J48">
        <v>-0.01</v>
      </c>
      <c r="K48">
        <v>94.498202899465028</v>
      </c>
      <c r="L48">
        <v>100.31</v>
      </c>
      <c r="M48">
        <v>99.42</v>
      </c>
      <c r="N48">
        <v>99.71</v>
      </c>
      <c r="O48">
        <v>95.72</v>
      </c>
      <c r="P48">
        <v>7.8900000000000006</v>
      </c>
      <c r="Q48">
        <v>8.7800000000000011</v>
      </c>
      <c r="R48">
        <v>8.4900000000000091</v>
      </c>
      <c r="S48">
        <v>12.480000000000004</v>
      </c>
    </row>
    <row r="49" spans="1:19" x14ac:dyDescent="0.25">
      <c r="A49" t="s">
        <v>30</v>
      </c>
      <c r="B49">
        <v>2</v>
      </c>
      <c r="C49">
        <v>154.69999999999999</v>
      </c>
      <c r="D49" t="s">
        <v>297</v>
      </c>
      <c r="E49" t="s">
        <v>298</v>
      </c>
      <c r="F49" t="s">
        <v>298</v>
      </c>
      <c r="G49" t="s">
        <v>298</v>
      </c>
      <c r="H49" t="s">
        <v>299</v>
      </c>
      <c r="I49" t="s">
        <v>300</v>
      </c>
      <c r="J49">
        <v>0.12</v>
      </c>
      <c r="K49">
        <v>46.995556803525467</v>
      </c>
      <c r="L49">
        <v>151.56</v>
      </c>
      <c r="M49">
        <v>149.69</v>
      </c>
      <c r="N49">
        <v>150.37</v>
      </c>
      <c r="O49">
        <v>143.22999999999999</v>
      </c>
      <c r="P49">
        <v>3.1399999999999864</v>
      </c>
      <c r="Q49">
        <v>5.0099999999999909</v>
      </c>
      <c r="R49">
        <v>4.3299999999999841</v>
      </c>
      <c r="S49">
        <v>11.469999999999999</v>
      </c>
    </row>
    <row r="50" spans="1:19" x14ac:dyDescent="0.25">
      <c r="A50" t="s">
        <v>30</v>
      </c>
      <c r="B50">
        <v>3</v>
      </c>
      <c r="C50">
        <v>108.3</v>
      </c>
      <c r="D50" t="s">
        <v>297</v>
      </c>
      <c r="E50" t="s">
        <v>298</v>
      </c>
      <c r="F50" t="s">
        <v>298</v>
      </c>
      <c r="G50" t="s">
        <v>298</v>
      </c>
      <c r="H50" t="s">
        <v>299</v>
      </c>
      <c r="I50" t="s">
        <v>300</v>
      </c>
      <c r="J50">
        <v>-0.02</v>
      </c>
      <c r="K50">
        <v>79.268735466502619</v>
      </c>
      <c r="L50">
        <v>116.74</v>
      </c>
      <c r="M50">
        <v>115.54</v>
      </c>
      <c r="N50">
        <v>115.95</v>
      </c>
      <c r="O50">
        <v>110.95</v>
      </c>
      <c r="P50">
        <v>8.4399999999999977</v>
      </c>
      <c r="Q50">
        <v>7.2400000000000091</v>
      </c>
      <c r="R50">
        <v>7.6500000000000057</v>
      </c>
      <c r="S50">
        <v>2.6500000000000057</v>
      </c>
    </row>
    <row r="51" spans="1:19" x14ac:dyDescent="0.25">
      <c r="A51" t="s">
        <v>30</v>
      </c>
      <c r="B51">
        <v>4</v>
      </c>
      <c r="C51">
        <v>115.2</v>
      </c>
      <c r="D51" t="s">
        <v>297</v>
      </c>
      <c r="E51" t="s">
        <v>298</v>
      </c>
      <c r="F51" t="s">
        <v>298</v>
      </c>
      <c r="G51" t="s">
        <v>298</v>
      </c>
      <c r="H51" t="s">
        <v>299</v>
      </c>
      <c r="I51" t="s">
        <v>300</v>
      </c>
      <c r="J51">
        <v>-0.02</v>
      </c>
      <c r="K51">
        <v>89.75152676057921</v>
      </c>
      <c r="L51">
        <v>105.43</v>
      </c>
      <c r="M51">
        <v>104.45</v>
      </c>
      <c r="N51">
        <v>104.78</v>
      </c>
      <c r="O51">
        <v>100.47</v>
      </c>
      <c r="P51">
        <v>9.769999999999996</v>
      </c>
      <c r="Q51">
        <v>10.75</v>
      </c>
      <c r="R51">
        <v>10.420000000000002</v>
      </c>
      <c r="S51">
        <v>14.730000000000004</v>
      </c>
    </row>
    <row r="52" spans="1:19" x14ac:dyDescent="0.25">
      <c r="A52" t="s">
        <v>30</v>
      </c>
      <c r="B52">
        <v>5</v>
      </c>
      <c r="C52">
        <v>158.6</v>
      </c>
      <c r="D52" t="s">
        <v>297</v>
      </c>
      <c r="E52" t="s">
        <v>298</v>
      </c>
      <c r="F52" t="s">
        <v>298</v>
      </c>
      <c r="G52" t="s">
        <v>298</v>
      </c>
      <c r="H52" t="s">
        <v>299</v>
      </c>
      <c r="I52" t="s">
        <v>300</v>
      </c>
      <c r="J52">
        <v>0.13</v>
      </c>
      <c r="K52">
        <v>41.223079143610867</v>
      </c>
      <c r="L52">
        <v>157.79</v>
      </c>
      <c r="M52">
        <v>155.80000000000001</v>
      </c>
      <c r="N52">
        <v>156.52000000000001</v>
      </c>
      <c r="O52">
        <v>149</v>
      </c>
      <c r="P52">
        <v>0.81000000000000227</v>
      </c>
      <c r="Q52">
        <v>2.7999999999999829</v>
      </c>
      <c r="R52">
        <v>2.0799999999999841</v>
      </c>
      <c r="S52">
        <v>9.5999999999999943</v>
      </c>
    </row>
    <row r="53" spans="1:19" x14ac:dyDescent="0.25">
      <c r="A53" t="s">
        <v>30</v>
      </c>
      <c r="B53">
        <v>6</v>
      </c>
      <c r="C53">
        <v>134.19999999999999</v>
      </c>
      <c r="D53" t="s">
        <v>297</v>
      </c>
      <c r="E53" t="s">
        <v>298</v>
      </c>
      <c r="F53" t="s">
        <v>298</v>
      </c>
      <c r="G53" t="s">
        <v>298</v>
      </c>
      <c r="H53" t="s">
        <v>299</v>
      </c>
      <c r="I53" t="s">
        <v>300</v>
      </c>
      <c r="J53">
        <v>0.05</v>
      </c>
      <c r="K53">
        <v>64.261400119934606</v>
      </c>
      <c r="L53">
        <v>132.93</v>
      </c>
      <c r="M53">
        <v>131.41999999999999</v>
      </c>
      <c r="N53">
        <v>131.96</v>
      </c>
      <c r="O53">
        <v>125.96</v>
      </c>
      <c r="P53">
        <v>1.2699999999999818</v>
      </c>
      <c r="Q53">
        <v>2.7800000000000011</v>
      </c>
      <c r="R53">
        <v>2.2399999999999807</v>
      </c>
      <c r="S53">
        <v>8.2399999999999949</v>
      </c>
    </row>
    <row r="54" spans="1:19" x14ac:dyDescent="0.25">
      <c r="A54" t="s">
        <v>30</v>
      </c>
      <c r="B54">
        <v>9</v>
      </c>
      <c r="C54">
        <v>205.2</v>
      </c>
      <c r="D54" t="s">
        <v>297</v>
      </c>
      <c r="E54" t="s">
        <v>298</v>
      </c>
      <c r="F54" t="s">
        <v>298</v>
      </c>
      <c r="G54" t="s">
        <v>298</v>
      </c>
      <c r="H54" t="s">
        <v>299</v>
      </c>
      <c r="I54" t="s">
        <v>298</v>
      </c>
      <c r="J54">
        <v>0.18</v>
      </c>
      <c r="K54">
        <v>-5.4396907813630646</v>
      </c>
      <c r="L54">
        <v>208.13</v>
      </c>
      <c r="M54">
        <v>205.19</v>
      </c>
      <c r="N54">
        <v>206.28</v>
      </c>
      <c r="O54">
        <v>195.66</v>
      </c>
      <c r="P54">
        <v>2.9300000000000068</v>
      </c>
      <c r="Q54">
        <v>9.9999999999909051E-3</v>
      </c>
      <c r="R54">
        <v>1.0800000000000125</v>
      </c>
      <c r="S54">
        <v>9.539999999999992</v>
      </c>
    </row>
    <row r="55" spans="1:19" x14ac:dyDescent="0.25">
      <c r="A55" t="s">
        <v>34</v>
      </c>
      <c r="B55">
        <v>1</v>
      </c>
      <c r="C55">
        <v>138</v>
      </c>
      <c r="D55" t="s">
        <v>297</v>
      </c>
      <c r="E55" t="s">
        <v>298</v>
      </c>
      <c r="F55" t="s">
        <v>298</v>
      </c>
      <c r="G55" t="s">
        <v>298</v>
      </c>
      <c r="H55" t="s">
        <v>299</v>
      </c>
      <c r="I55" t="s">
        <v>300</v>
      </c>
      <c r="J55">
        <v>0.05</v>
      </c>
      <c r="K55">
        <v>59.311486938285213</v>
      </c>
      <c r="L55">
        <v>138.27000000000001</v>
      </c>
      <c r="M55">
        <v>136.66</v>
      </c>
      <c r="N55">
        <v>137.22999999999999</v>
      </c>
      <c r="O55">
        <v>130.91</v>
      </c>
      <c r="P55">
        <v>0.27000000000001023</v>
      </c>
      <c r="Q55">
        <v>1.3400000000000034</v>
      </c>
      <c r="R55">
        <v>0.77000000000001023</v>
      </c>
      <c r="S55">
        <v>7.0900000000000034</v>
      </c>
    </row>
    <row r="56" spans="1:19" x14ac:dyDescent="0.25">
      <c r="A56" t="s">
        <v>34</v>
      </c>
      <c r="B56">
        <v>2</v>
      </c>
      <c r="C56">
        <v>135.19999999999999</v>
      </c>
      <c r="D56" t="s">
        <v>297</v>
      </c>
      <c r="E56" t="s">
        <v>298</v>
      </c>
      <c r="F56" t="s">
        <v>298</v>
      </c>
      <c r="G56" t="s">
        <v>298</v>
      </c>
      <c r="H56" t="s">
        <v>299</v>
      </c>
      <c r="I56" t="s">
        <v>300</v>
      </c>
      <c r="J56">
        <v>0.05</v>
      </c>
      <c r="K56">
        <v>62.450318618616983</v>
      </c>
      <c r="L56">
        <v>134.88</v>
      </c>
      <c r="M56">
        <v>133.34</v>
      </c>
      <c r="N56">
        <v>133.88999999999999</v>
      </c>
      <c r="O56">
        <v>127.77</v>
      </c>
      <c r="P56">
        <v>0.31999999999999318</v>
      </c>
      <c r="Q56">
        <v>1.8599999999999852</v>
      </c>
      <c r="R56">
        <v>1.3100000000000023</v>
      </c>
      <c r="S56">
        <v>7.4299999999999926</v>
      </c>
    </row>
    <row r="57" spans="1:19" x14ac:dyDescent="0.25">
      <c r="A57" t="s">
        <v>34</v>
      </c>
      <c r="B57">
        <v>3</v>
      </c>
      <c r="C57">
        <v>144.80000000000001</v>
      </c>
      <c r="D57" t="s">
        <v>297</v>
      </c>
      <c r="E57" t="s">
        <v>298</v>
      </c>
      <c r="F57" t="s">
        <v>298</v>
      </c>
      <c r="G57" t="s">
        <v>298</v>
      </c>
      <c r="H57" t="s">
        <v>299</v>
      </c>
      <c r="I57" t="s">
        <v>300</v>
      </c>
      <c r="J57">
        <v>0.1</v>
      </c>
      <c r="K57">
        <v>54.029656606434777</v>
      </c>
      <c r="L57">
        <v>143.97</v>
      </c>
      <c r="M57">
        <v>142.25</v>
      </c>
      <c r="N57">
        <v>142.87</v>
      </c>
      <c r="O57">
        <v>136.19</v>
      </c>
      <c r="P57">
        <v>0.83000000000001251</v>
      </c>
      <c r="Q57">
        <v>2.5500000000000114</v>
      </c>
      <c r="R57">
        <v>1.9300000000000068</v>
      </c>
      <c r="S57">
        <v>8.6100000000000136</v>
      </c>
    </row>
    <row r="58" spans="1:19" x14ac:dyDescent="0.25">
      <c r="A58" t="s">
        <v>34</v>
      </c>
      <c r="B58">
        <v>4</v>
      </c>
      <c r="C58">
        <v>158.6</v>
      </c>
      <c r="D58" t="s">
        <v>297</v>
      </c>
      <c r="E58" t="s">
        <v>298</v>
      </c>
      <c r="F58" t="s">
        <v>298</v>
      </c>
      <c r="G58" t="s">
        <v>298</v>
      </c>
      <c r="H58" t="s">
        <v>299</v>
      </c>
      <c r="I58" t="s">
        <v>300</v>
      </c>
      <c r="J58">
        <v>0.23</v>
      </c>
      <c r="K58">
        <v>42.091226964813842</v>
      </c>
      <c r="L58">
        <v>156.85</v>
      </c>
      <c r="M58">
        <v>154.88</v>
      </c>
      <c r="N58">
        <v>155.6</v>
      </c>
      <c r="O58">
        <v>148.13</v>
      </c>
      <c r="P58">
        <v>1.75</v>
      </c>
      <c r="Q58">
        <v>3.7199999999999989</v>
      </c>
      <c r="R58">
        <v>3</v>
      </c>
      <c r="S58">
        <v>10.469999999999999</v>
      </c>
    </row>
    <row r="59" spans="1:19" x14ac:dyDescent="0.25">
      <c r="A59" t="s">
        <v>38</v>
      </c>
      <c r="B59">
        <v>1</v>
      </c>
      <c r="C59">
        <v>133.80000000000001</v>
      </c>
      <c r="D59" t="s">
        <v>297</v>
      </c>
      <c r="E59" t="s">
        <v>298</v>
      </c>
      <c r="F59" t="s">
        <v>298</v>
      </c>
      <c r="G59" t="s">
        <v>298</v>
      </c>
      <c r="H59" t="s">
        <v>299</v>
      </c>
      <c r="I59" t="s">
        <v>300</v>
      </c>
      <c r="J59">
        <v>-0.06</v>
      </c>
      <c r="K59">
        <v>66.212198134301744</v>
      </c>
      <c r="L59">
        <v>130.83000000000001</v>
      </c>
      <c r="M59">
        <v>129.36000000000001</v>
      </c>
      <c r="N59">
        <v>129.88</v>
      </c>
      <c r="O59">
        <v>124.01</v>
      </c>
      <c r="P59">
        <v>2.9699999999999989</v>
      </c>
      <c r="Q59">
        <v>4.4399999999999977</v>
      </c>
      <c r="R59">
        <v>3.9200000000000159</v>
      </c>
      <c r="S59">
        <v>9.7900000000000063</v>
      </c>
    </row>
    <row r="60" spans="1:19" x14ac:dyDescent="0.25">
      <c r="A60" t="s">
        <v>38</v>
      </c>
      <c r="B60">
        <v>2</v>
      </c>
      <c r="C60">
        <v>129.30000000000001</v>
      </c>
      <c r="D60" t="s">
        <v>297</v>
      </c>
      <c r="E60" t="s">
        <v>298</v>
      </c>
      <c r="F60" t="s">
        <v>298</v>
      </c>
      <c r="G60" t="s">
        <v>298</v>
      </c>
      <c r="H60" t="s">
        <v>299</v>
      </c>
      <c r="I60" t="s">
        <v>300</v>
      </c>
      <c r="J60">
        <v>-0.06</v>
      </c>
      <c r="K60">
        <v>70.456279553184032</v>
      </c>
      <c r="L60">
        <v>126.25</v>
      </c>
      <c r="M60">
        <v>124.87</v>
      </c>
      <c r="N60">
        <v>125.35</v>
      </c>
      <c r="O60">
        <v>119.77</v>
      </c>
      <c r="P60">
        <v>3.0500000000000114</v>
      </c>
      <c r="Q60">
        <v>4.4300000000000068</v>
      </c>
      <c r="R60">
        <v>3.9500000000000171</v>
      </c>
      <c r="S60">
        <v>9.5300000000000153</v>
      </c>
    </row>
    <row r="61" spans="1:19" x14ac:dyDescent="0.25">
      <c r="A61" t="s">
        <v>38</v>
      </c>
      <c r="B61">
        <v>3</v>
      </c>
      <c r="C61">
        <v>128.9</v>
      </c>
      <c r="D61" t="s">
        <v>297</v>
      </c>
      <c r="E61" t="s">
        <v>298</v>
      </c>
      <c r="F61" t="s">
        <v>298</v>
      </c>
      <c r="G61" t="s">
        <v>298</v>
      </c>
      <c r="H61" t="s">
        <v>299</v>
      </c>
      <c r="I61" t="s">
        <v>300</v>
      </c>
      <c r="J61">
        <v>-0.04</v>
      </c>
      <c r="K61">
        <v>69.810681249997842</v>
      </c>
      <c r="L61">
        <v>126.94</v>
      </c>
      <c r="M61">
        <v>125.55</v>
      </c>
      <c r="N61">
        <v>126.04</v>
      </c>
      <c r="O61">
        <v>120.41</v>
      </c>
      <c r="P61">
        <v>1.960000000000008</v>
      </c>
      <c r="Q61">
        <v>3.3500000000000085</v>
      </c>
      <c r="R61">
        <v>2.8599999999999994</v>
      </c>
      <c r="S61">
        <v>8.4900000000000091</v>
      </c>
    </row>
    <row r="62" spans="1:19" x14ac:dyDescent="0.25">
      <c r="A62" t="s">
        <v>38</v>
      </c>
      <c r="B62">
        <v>4</v>
      </c>
      <c r="C62">
        <v>139.5</v>
      </c>
      <c r="D62" t="s">
        <v>297</v>
      </c>
      <c r="E62" t="s">
        <v>302</v>
      </c>
      <c r="F62" t="s">
        <v>298</v>
      </c>
      <c r="G62" t="s">
        <v>298</v>
      </c>
      <c r="H62" t="s">
        <v>299</v>
      </c>
      <c r="I62" t="s">
        <v>300</v>
      </c>
      <c r="J62">
        <v>7.0000000000000007E-2</v>
      </c>
      <c r="K62">
        <v>56.837769434361512</v>
      </c>
      <c r="L62">
        <v>140.94</v>
      </c>
      <c r="M62">
        <v>139.28</v>
      </c>
      <c r="N62">
        <v>139.87</v>
      </c>
      <c r="O62">
        <v>133.38</v>
      </c>
      <c r="P62">
        <v>1.4399999999999977</v>
      </c>
      <c r="Q62">
        <v>0.21999999999999886</v>
      </c>
      <c r="R62">
        <v>0.37000000000000455</v>
      </c>
      <c r="S62">
        <v>6.1200000000000045</v>
      </c>
    </row>
    <row r="63" spans="1:19" x14ac:dyDescent="0.25">
      <c r="A63" t="s">
        <v>38</v>
      </c>
      <c r="B63">
        <v>5</v>
      </c>
      <c r="C63">
        <v>128.9</v>
      </c>
      <c r="D63" t="s">
        <v>297</v>
      </c>
      <c r="E63" t="s">
        <v>298</v>
      </c>
      <c r="F63" t="s">
        <v>298</v>
      </c>
      <c r="G63" t="s">
        <v>298</v>
      </c>
      <c r="H63" t="s">
        <v>299</v>
      </c>
      <c r="I63" t="s">
        <v>300</v>
      </c>
      <c r="J63">
        <v>-0.04</v>
      </c>
      <c r="K63">
        <v>69.578410071161571</v>
      </c>
      <c r="L63">
        <v>127.19</v>
      </c>
      <c r="M63">
        <v>125.79</v>
      </c>
      <c r="N63">
        <v>126.29</v>
      </c>
      <c r="O63">
        <v>120.64</v>
      </c>
      <c r="P63">
        <v>1.710000000000008</v>
      </c>
      <c r="Q63">
        <v>3.1099999999999994</v>
      </c>
      <c r="R63">
        <v>2.6099999999999994</v>
      </c>
      <c r="S63">
        <v>8.2600000000000051</v>
      </c>
    </row>
    <row r="64" spans="1:19" x14ac:dyDescent="0.25">
      <c r="A64" t="s">
        <v>38</v>
      </c>
      <c r="B64">
        <v>6</v>
      </c>
      <c r="C64">
        <v>129.30000000000001</v>
      </c>
      <c r="D64" t="s">
        <v>297</v>
      </c>
      <c r="E64" t="s">
        <v>298</v>
      </c>
      <c r="F64" t="s">
        <v>298</v>
      </c>
      <c r="G64" t="s">
        <v>298</v>
      </c>
      <c r="H64" t="s">
        <v>299</v>
      </c>
      <c r="I64" t="s">
        <v>300</v>
      </c>
      <c r="J64">
        <v>-0.06</v>
      </c>
      <c r="K64">
        <v>69.880539459695342</v>
      </c>
      <c r="L64">
        <v>126.87</v>
      </c>
      <c r="M64">
        <v>125.47</v>
      </c>
      <c r="N64">
        <v>125.96</v>
      </c>
      <c r="O64">
        <v>120.34</v>
      </c>
      <c r="P64">
        <v>2.4300000000000068</v>
      </c>
      <c r="Q64">
        <v>3.8300000000000125</v>
      </c>
      <c r="R64">
        <v>3.3400000000000176</v>
      </c>
      <c r="S64">
        <v>8.960000000000008</v>
      </c>
    </row>
    <row r="65" spans="1:19" x14ac:dyDescent="0.25">
      <c r="A65" t="s">
        <v>38</v>
      </c>
      <c r="B65">
        <v>7</v>
      </c>
      <c r="C65">
        <v>150.1</v>
      </c>
      <c r="D65" t="s">
        <v>297</v>
      </c>
      <c r="E65" t="s">
        <v>302</v>
      </c>
      <c r="F65" t="s">
        <v>298</v>
      </c>
      <c r="G65" t="s">
        <v>298</v>
      </c>
      <c r="H65" t="s">
        <v>299</v>
      </c>
      <c r="I65" t="s">
        <v>298</v>
      </c>
      <c r="J65">
        <v>0.11</v>
      </c>
      <c r="K65">
        <v>47.917042217212433</v>
      </c>
      <c r="L65">
        <v>150.56</v>
      </c>
      <c r="M65">
        <v>148.72</v>
      </c>
      <c r="N65">
        <v>149.38</v>
      </c>
      <c r="O65">
        <v>142.30000000000001</v>
      </c>
      <c r="P65">
        <v>0.46000000000000796</v>
      </c>
      <c r="Q65">
        <v>1.3799999999999955</v>
      </c>
      <c r="R65">
        <v>0.71999999999999886</v>
      </c>
      <c r="S65">
        <v>7.7999999999999829</v>
      </c>
    </row>
    <row r="66" spans="1:19" x14ac:dyDescent="0.25">
      <c r="A66" t="s">
        <v>38</v>
      </c>
      <c r="B66">
        <v>8</v>
      </c>
      <c r="C66">
        <v>135.30000000000001</v>
      </c>
      <c r="D66" t="s">
        <v>297</v>
      </c>
      <c r="E66" t="s">
        <v>298</v>
      </c>
      <c r="F66" t="s">
        <v>298</v>
      </c>
      <c r="G66" t="s">
        <v>298</v>
      </c>
      <c r="H66" t="s">
        <v>299</v>
      </c>
      <c r="I66" t="s">
        <v>298</v>
      </c>
      <c r="J66">
        <v>-0.08</v>
      </c>
      <c r="K66">
        <v>59.805559733366117</v>
      </c>
      <c r="L66">
        <v>137.74</v>
      </c>
      <c r="M66">
        <v>136.13999999999999</v>
      </c>
      <c r="N66">
        <v>136.71</v>
      </c>
      <c r="O66">
        <v>130.41999999999999</v>
      </c>
      <c r="P66">
        <v>2.4399999999999977</v>
      </c>
      <c r="Q66">
        <v>0.83999999999997499</v>
      </c>
      <c r="R66">
        <v>1.4099999999999966</v>
      </c>
      <c r="S66">
        <v>4.8800000000000239</v>
      </c>
    </row>
    <row r="67" spans="1:19" x14ac:dyDescent="0.25">
      <c r="A67" t="s">
        <v>38</v>
      </c>
      <c r="B67">
        <v>9</v>
      </c>
      <c r="C67">
        <v>191.8</v>
      </c>
      <c r="D67" t="s">
        <v>297</v>
      </c>
      <c r="E67" t="s">
        <v>298</v>
      </c>
      <c r="F67" t="s">
        <v>298</v>
      </c>
      <c r="G67" t="s">
        <v>298</v>
      </c>
      <c r="H67" t="s">
        <v>299</v>
      </c>
      <c r="I67" t="s">
        <v>298</v>
      </c>
      <c r="J67">
        <v>0.17</v>
      </c>
      <c r="K67">
        <v>12.554214113284081</v>
      </c>
      <c r="L67">
        <v>188.72</v>
      </c>
      <c r="M67">
        <v>186.14</v>
      </c>
      <c r="N67">
        <v>187.09</v>
      </c>
      <c r="O67">
        <v>177.67</v>
      </c>
      <c r="P67">
        <v>3.0800000000000125</v>
      </c>
      <c r="Q67">
        <v>5.660000000000025</v>
      </c>
      <c r="R67">
        <v>4.710000000000008</v>
      </c>
      <c r="S67">
        <v>14.130000000000024</v>
      </c>
    </row>
    <row r="68" spans="1:19" x14ac:dyDescent="0.25">
      <c r="A68" t="s">
        <v>42</v>
      </c>
      <c r="B68">
        <v>6</v>
      </c>
      <c r="C68">
        <v>140.19999999999999</v>
      </c>
      <c r="D68" t="s">
        <v>297</v>
      </c>
      <c r="E68" t="s">
        <v>298</v>
      </c>
      <c r="F68" t="s">
        <v>298</v>
      </c>
      <c r="G68" t="s">
        <v>298</v>
      </c>
      <c r="H68" t="s">
        <v>299</v>
      </c>
      <c r="I68" t="s">
        <v>300</v>
      </c>
      <c r="J68">
        <v>-0.03</v>
      </c>
      <c r="K68">
        <v>57.191884077605962</v>
      </c>
      <c r="L68">
        <v>140.56</v>
      </c>
      <c r="M68">
        <v>138.9</v>
      </c>
      <c r="N68">
        <v>139.49</v>
      </c>
      <c r="O68">
        <v>133.03</v>
      </c>
      <c r="P68">
        <v>0.36000000000001364</v>
      </c>
      <c r="Q68">
        <v>1.2999999999999829</v>
      </c>
      <c r="R68">
        <v>0.70999999999997954</v>
      </c>
      <c r="S68">
        <v>7.1699999999999875</v>
      </c>
    </row>
    <row r="69" spans="1:19" x14ac:dyDescent="0.25">
      <c r="A69" t="s">
        <v>42</v>
      </c>
      <c r="B69">
        <v>7</v>
      </c>
      <c r="C69">
        <v>128.6</v>
      </c>
      <c r="D69" t="s">
        <v>297</v>
      </c>
      <c r="E69" t="s">
        <v>298</v>
      </c>
      <c r="F69" t="s">
        <v>298</v>
      </c>
      <c r="G69" t="s">
        <v>298</v>
      </c>
      <c r="H69" t="s">
        <v>299</v>
      </c>
      <c r="I69" t="s">
        <v>300</v>
      </c>
      <c r="J69">
        <v>-0.06</v>
      </c>
      <c r="K69">
        <v>68.239434036460793</v>
      </c>
      <c r="L69">
        <v>128.63999999999999</v>
      </c>
      <c r="M69">
        <v>127.21</v>
      </c>
      <c r="N69">
        <v>127.71</v>
      </c>
      <c r="O69">
        <v>121.98</v>
      </c>
      <c r="P69">
        <v>3.9999999999992042E-2</v>
      </c>
      <c r="Q69">
        <v>1.3900000000000006</v>
      </c>
      <c r="R69">
        <v>0.89000000000000057</v>
      </c>
      <c r="S69">
        <v>6.6199999999999903</v>
      </c>
    </row>
    <row r="70" spans="1:19" x14ac:dyDescent="0.25">
      <c r="A70" t="s">
        <v>42</v>
      </c>
      <c r="B70">
        <v>8</v>
      </c>
      <c r="C70">
        <v>127.7</v>
      </c>
      <c r="D70" t="s">
        <v>297</v>
      </c>
      <c r="E70" t="s">
        <v>298</v>
      </c>
      <c r="F70" t="s">
        <v>298</v>
      </c>
      <c r="G70" t="s">
        <v>298</v>
      </c>
      <c r="H70" t="s">
        <v>299</v>
      </c>
      <c r="I70" t="s">
        <v>300</v>
      </c>
      <c r="J70">
        <v>-0.06</v>
      </c>
      <c r="K70">
        <v>71.333758381666243</v>
      </c>
      <c r="L70">
        <v>125.3</v>
      </c>
      <c r="M70">
        <v>123.94</v>
      </c>
      <c r="N70">
        <v>124.41</v>
      </c>
      <c r="O70">
        <v>118.89</v>
      </c>
      <c r="P70">
        <v>2.4000000000000057</v>
      </c>
      <c r="Q70">
        <v>3.7600000000000051</v>
      </c>
      <c r="R70">
        <v>3.2900000000000063</v>
      </c>
      <c r="S70">
        <v>8.8100000000000023</v>
      </c>
    </row>
    <row r="71" spans="1:19" x14ac:dyDescent="0.25">
      <c r="A71" t="s">
        <v>42</v>
      </c>
      <c r="B71">
        <v>9</v>
      </c>
      <c r="C71">
        <v>127.1</v>
      </c>
      <c r="D71" t="s">
        <v>297</v>
      </c>
      <c r="E71" t="s">
        <v>298</v>
      </c>
      <c r="F71" t="s">
        <v>298</v>
      </c>
      <c r="G71" t="s">
        <v>298</v>
      </c>
      <c r="H71" t="s">
        <v>299</v>
      </c>
      <c r="I71" t="s">
        <v>300</v>
      </c>
      <c r="J71">
        <v>-0.06</v>
      </c>
      <c r="K71">
        <v>71.849685603831489</v>
      </c>
      <c r="L71">
        <v>124.74</v>
      </c>
      <c r="M71">
        <v>123.39</v>
      </c>
      <c r="N71">
        <v>123.86</v>
      </c>
      <c r="O71">
        <v>118.37</v>
      </c>
      <c r="P71">
        <v>2.3599999999999994</v>
      </c>
      <c r="Q71">
        <v>3.7099999999999937</v>
      </c>
      <c r="R71">
        <v>3.2399999999999949</v>
      </c>
      <c r="S71">
        <v>8.7299999999999898</v>
      </c>
    </row>
    <row r="72" spans="1:19" x14ac:dyDescent="0.25">
      <c r="A72" t="s">
        <v>42</v>
      </c>
      <c r="B72">
        <v>10</v>
      </c>
      <c r="C72">
        <v>127.7</v>
      </c>
      <c r="D72" t="s">
        <v>297</v>
      </c>
      <c r="E72" t="s">
        <v>298</v>
      </c>
      <c r="F72" t="s">
        <v>298</v>
      </c>
      <c r="G72" t="s">
        <v>298</v>
      </c>
      <c r="H72" t="s">
        <v>299</v>
      </c>
      <c r="I72" t="s">
        <v>300</v>
      </c>
      <c r="J72">
        <v>-0.06</v>
      </c>
      <c r="K72">
        <v>72.553534055555204</v>
      </c>
      <c r="L72">
        <v>123.98</v>
      </c>
      <c r="M72">
        <v>122.65</v>
      </c>
      <c r="N72">
        <v>123.11</v>
      </c>
      <c r="O72">
        <v>117.67</v>
      </c>
      <c r="P72">
        <v>3.7199999999999989</v>
      </c>
      <c r="Q72">
        <v>5.0499999999999972</v>
      </c>
      <c r="R72">
        <v>4.5900000000000034</v>
      </c>
      <c r="S72">
        <v>10.030000000000001</v>
      </c>
    </row>
    <row r="73" spans="1:19" x14ac:dyDescent="0.25">
      <c r="A73" t="s">
        <v>42</v>
      </c>
      <c r="B73">
        <v>11</v>
      </c>
      <c r="C73">
        <v>128.6</v>
      </c>
      <c r="D73" t="s">
        <v>297</v>
      </c>
      <c r="E73" t="s">
        <v>298</v>
      </c>
      <c r="F73" t="s">
        <v>298</v>
      </c>
      <c r="G73" t="s">
        <v>298</v>
      </c>
      <c r="H73" t="s">
        <v>299</v>
      </c>
      <c r="I73" t="s">
        <v>300</v>
      </c>
      <c r="J73">
        <v>-0.06</v>
      </c>
      <c r="K73">
        <v>67.087669697329829</v>
      </c>
      <c r="L73">
        <v>129.88</v>
      </c>
      <c r="M73">
        <v>128.43</v>
      </c>
      <c r="N73">
        <v>128.94</v>
      </c>
      <c r="O73">
        <v>123.13</v>
      </c>
      <c r="P73">
        <v>1.2800000000000011</v>
      </c>
      <c r="Q73">
        <v>0.16999999999998749</v>
      </c>
      <c r="R73">
        <v>0.34000000000000341</v>
      </c>
      <c r="S73">
        <v>5.4699999999999989</v>
      </c>
    </row>
    <row r="74" spans="1:19" x14ac:dyDescent="0.25">
      <c r="A74" t="s">
        <v>42</v>
      </c>
      <c r="B74">
        <v>19</v>
      </c>
      <c r="C74">
        <v>140.19999999999999</v>
      </c>
      <c r="D74" t="s">
        <v>297</v>
      </c>
      <c r="E74" t="s">
        <v>298</v>
      </c>
      <c r="F74" t="s">
        <v>298</v>
      </c>
      <c r="G74" t="s">
        <v>298</v>
      </c>
      <c r="H74" t="s">
        <v>299</v>
      </c>
      <c r="I74" t="s">
        <v>300</v>
      </c>
      <c r="J74">
        <v>-0.03</v>
      </c>
      <c r="K74">
        <v>58.054144612717067</v>
      </c>
      <c r="L74">
        <v>139.63</v>
      </c>
      <c r="M74">
        <v>137.99</v>
      </c>
      <c r="N74">
        <v>138.58000000000001</v>
      </c>
      <c r="O74">
        <v>132.16999999999999</v>
      </c>
      <c r="P74">
        <v>0.56999999999999318</v>
      </c>
      <c r="Q74">
        <v>2.2099999999999795</v>
      </c>
      <c r="R74">
        <v>1.6199999999999761</v>
      </c>
      <c r="S74">
        <v>8.0300000000000011</v>
      </c>
    </row>
    <row r="75" spans="1:19" x14ac:dyDescent="0.25">
      <c r="A75" t="s">
        <v>42</v>
      </c>
      <c r="B75">
        <v>20</v>
      </c>
      <c r="C75">
        <v>128.6</v>
      </c>
      <c r="D75" t="s">
        <v>297</v>
      </c>
      <c r="E75" t="s">
        <v>298</v>
      </c>
      <c r="F75" t="s">
        <v>298</v>
      </c>
      <c r="G75" t="s">
        <v>298</v>
      </c>
      <c r="H75" t="s">
        <v>299</v>
      </c>
      <c r="I75" t="s">
        <v>300</v>
      </c>
      <c r="J75">
        <v>-0.06</v>
      </c>
      <c r="K75">
        <v>69.243937473346776</v>
      </c>
      <c r="L75">
        <v>127.55</v>
      </c>
      <c r="M75">
        <v>126.15</v>
      </c>
      <c r="N75">
        <v>126.64</v>
      </c>
      <c r="O75">
        <v>120.98</v>
      </c>
      <c r="P75">
        <v>1.0499999999999972</v>
      </c>
      <c r="Q75">
        <v>2.4499999999999886</v>
      </c>
      <c r="R75">
        <v>1.9599999999999937</v>
      </c>
      <c r="S75">
        <v>7.6199999999999903</v>
      </c>
    </row>
    <row r="76" spans="1:19" x14ac:dyDescent="0.25">
      <c r="A76" t="s">
        <v>42</v>
      </c>
      <c r="B76">
        <v>21</v>
      </c>
      <c r="C76">
        <v>127.7</v>
      </c>
      <c r="D76" t="s">
        <v>297</v>
      </c>
      <c r="E76" t="s">
        <v>298</v>
      </c>
      <c r="F76" t="s">
        <v>298</v>
      </c>
      <c r="G76" t="s">
        <v>298</v>
      </c>
      <c r="H76" t="s">
        <v>299</v>
      </c>
      <c r="I76" t="s">
        <v>300</v>
      </c>
      <c r="J76">
        <v>-0.06</v>
      </c>
      <c r="K76">
        <v>70.869825774167097</v>
      </c>
      <c r="L76">
        <v>125.8</v>
      </c>
      <c r="M76">
        <v>124.43</v>
      </c>
      <c r="N76">
        <v>124.91</v>
      </c>
      <c r="O76">
        <v>119.35</v>
      </c>
      <c r="P76">
        <v>1.9000000000000057</v>
      </c>
      <c r="Q76">
        <v>3.269999999999996</v>
      </c>
      <c r="R76">
        <v>2.7900000000000063</v>
      </c>
      <c r="S76">
        <v>8.3500000000000085</v>
      </c>
    </row>
    <row r="77" spans="1:19" x14ac:dyDescent="0.25">
      <c r="A77" t="s">
        <v>42</v>
      </c>
      <c r="B77">
        <v>22</v>
      </c>
      <c r="C77">
        <v>127.1</v>
      </c>
      <c r="D77" t="s">
        <v>297</v>
      </c>
      <c r="E77" t="s">
        <v>298</v>
      </c>
      <c r="F77" t="s">
        <v>298</v>
      </c>
      <c r="G77" t="s">
        <v>298</v>
      </c>
      <c r="H77" t="s">
        <v>299</v>
      </c>
      <c r="I77" t="s">
        <v>300</v>
      </c>
      <c r="J77">
        <v>-0.06</v>
      </c>
      <c r="K77">
        <v>71.459790723603945</v>
      </c>
      <c r="L77">
        <v>125.16</v>
      </c>
      <c r="M77">
        <v>123.8</v>
      </c>
      <c r="N77">
        <v>124.28</v>
      </c>
      <c r="O77">
        <v>118.76</v>
      </c>
      <c r="P77">
        <v>1.9399999999999977</v>
      </c>
      <c r="Q77">
        <v>3.2999999999999972</v>
      </c>
      <c r="R77">
        <v>2.8199999999999932</v>
      </c>
      <c r="S77">
        <v>8.3399999999999892</v>
      </c>
    </row>
    <row r="78" spans="1:19" x14ac:dyDescent="0.25">
      <c r="A78" t="s">
        <v>42</v>
      </c>
      <c r="B78">
        <v>23</v>
      </c>
      <c r="C78">
        <v>127.1</v>
      </c>
      <c r="D78" t="s">
        <v>297</v>
      </c>
      <c r="E78" t="s">
        <v>298</v>
      </c>
      <c r="F78" t="s">
        <v>298</v>
      </c>
      <c r="G78" t="s">
        <v>298</v>
      </c>
      <c r="H78" t="s">
        <v>299</v>
      </c>
      <c r="I78" t="s">
        <v>300</v>
      </c>
      <c r="J78">
        <v>-0.06</v>
      </c>
      <c r="K78">
        <v>71.114827791796145</v>
      </c>
      <c r="L78">
        <v>125.54</v>
      </c>
      <c r="M78">
        <v>124.17</v>
      </c>
      <c r="N78">
        <v>124.65</v>
      </c>
      <c r="O78">
        <v>119.11</v>
      </c>
      <c r="P78">
        <v>1.5599999999999881</v>
      </c>
      <c r="Q78">
        <v>2.9299999999999926</v>
      </c>
      <c r="R78">
        <v>2.4499999999999886</v>
      </c>
      <c r="S78">
        <v>7.9899999999999949</v>
      </c>
    </row>
    <row r="79" spans="1:19" x14ac:dyDescent="0.25">
      <c r="A79" t="s">
        <v>42</v>
      </c>
      <c r="B79">
        <v>24</v>
      </c>
      <c r="C79">
        <v>128.6</v>
      </c>
      <c r="D79" t="s">
        <v>297</v>
      </c>
      <c r="E79" t="s">
        <v>298</v>
      </c>
      <c r="F79" t="s">
        <v>298</v>
      </c>
      <c r="G79" t="s">
        <v>298</v>
      </c>
      <c r="H79" t="s">
        <v>299</v>
      </c>
      <c r="I79" t="s">
        <v>300</v>
      </c>
      <c r="J79">
        <v>-0.06</v>
      </c>
      <c r="K79">
        <v>70.918840782622681</v>
      </c>
      <c r="L79">
        <v>125.75</v>
      </c>
      <c r="M79">
        <v>124.38</v>
      </c>
      <c r="N79">
        <v>124.86</v>
      </c>
      <c r="O79">
        <v>119.3</v>
      </c>
      <c r="P79">
        <v>2.8499999999999943</v>
      </c>
      <c r="Q79">
        <v>4.2199999999999989</v>
      </c>
      <c r="R79">
        <v>3.7399999999999949</v>
      </c>
      <c r="S79">
        <v>9.2999999999999972</v>
      </c>
    </row>
    <row r="80" spans="1:19" x14ac:dyDescent="0.25">
      <c r="A80" t="s">
        <v>46</v>
      </c>
      <c r="B80">
        <v>1</v>
      </c>
      <c r="C80">
        <v>171.1</v>
      </c>
      <c r="D80" t="s">
        <v>297</v>
      </c>
      <c r="E80" t="s">
        <v>298</v>
      </c>
      <c r="F80" t="s">
        <v>298</v>
      </c>
      <c r="G80" t="s">
        <v>298</v>
      </c>
      <c r="H80" t="s">
        <v>299</v>
      </c>
      <c r="I80" t="s">
        <v>300</v>
      </c>
      <c r="J80">
        <v>0.13</v>
      </c>
      <c r="K80">
        <v>24.46826797766137</v>
      </c>
      <c r="L80">
        <v>175.86</v>
      </c>
      <c r="M80">
        <v>173.54</v>
      </c>
      <c r="N80">
        <v>174.39</v>
      </c>
      <c r="O80">
        <v>165.75</v>
      </c>
      <c r="P80">
        <v>4.7600000000000193</v>
      </c>
      <c r="Q80">
        <v>2.4399999999999977</v>
      </c>
      <c r="R80">
        <v>3.289999999999992</v>
      </c>
      <c r="S80">
        <v>5.3499999999999943</v>
      </c>
    </row>
    <row r="81" spans="1:19" x14ac:dyDescent="0.25">
      <c r="A81" t="s">
        <v>46</v>
      </c>
      <c r="B81">
        <v>2</v>
      </c>
      <c r="C81">
        <v>177.1</v>
      </c>
      <c r="D81" t="s">
        <v>297</v>
      </c>
      <c r="E81" t="s">
        <v>298</v>
      </c>
      <c r="F81" t="s">
        <v>298</v>
      </c>
      <c r="G81" t="s">
        <v>298</v>
      </c>
      <c r="H81" t="s">
        <v>299</v>
      </c>
      <c r="I81" t="s">
        <v>300</v>
      </c>
      <c r="J81">
        <v>0.05</v>
      </c>
      <c r="K81">
        <v>22.075386191901451</v>
      </c>
      <c r="L81">
        <v>178.44</v>
      </c>
      <c r="M81">
        <v>176.07</v>
      </c>
      <c r="N81">
        <v>176.94</v>
      </c>
      <c r="O81">
        <v>168.15</v>
      </c>
      <c r="P81">
        <v>1.3400000000000034</v>
      </c>
      <c r="Q81">
        <v>1.0300000000000011</v>
      </c>
      <c r="R81">
        <v>0.15999999999999659</v>
      </c>
      <c r="S81">
        <v>8.9499999999999886</v>
      </c>
    </row>
    <row r="82" spans="1:19" x14ac:dyDescent="0.25">
      <c r="A82" t="s">
        <v>46</v>
      </c>
      <c r="B82">
        <v>3</v>
      </c>
      <c r="C82">
        <v>111</v>
      </c>
      <c r="D82" t="s">
        <v>297</v>
      </c>
      <c r="E82" t="s">
        <v>298</v>
      </c>
      <c r="F82" t="s">
        <v>298</v>
      </c>
      <c r="G82" t="s">
        <v>298</v>
      </c>
      <c r="H82" t="s">
        <v>299</v>
      </c>
      <c r="I82" t="s">
        <v>300</v>
      </c>
      <c r="J82">
        <v>-0.02</v>
      </c>
      <c r="K82">
        <v>82.807622533411063</v>
      </c>
      <c r="L82">
        <v>112.92</v>
      </c>
      <c r="M82">
        <v>111.79</v>
      </c>
      <c r="N82">
        <v>112.18</v>
      </c>
      <c r="O82">
        <v>107.41</v>
      </c>
      <c r="P82">
        <v>1.9200000000000017</v>
      </c>
      <c r="Q82">
        <v>0.79000000000000625</v>
      </c>
      <c r="R82">
        <v>1.1800000000000068</v>
      </c>
      <c r="S82">
        <v>3.5900000000000034</v>
      </c>
    </row>
    <row r="83" spans="1:19" x14ac:dyDescent="0.25">
      <c r="A83" t="s">
        <v>46</v>
      </c>
      <c r="B83">
        <v>4</v>
      </c>
      <c r="C83">
        <v>170.1</v>
      </c>
      <c r="D83" t="s">
        <v>297</v>
      </c>
      <c r="E83" t="s">
        <v>298</v>
      </c>
      <c r="F83" t="s">
        <v>298</v>
      </c>
      <c r="G83" t="s">
        <v>298</v>
      </c>
      <c r="H83" t="s">
        <v>299</v>
      </c>
      <c r="I83" t="s">
        <v>300</v>
      </c>
      <c r="J83">
        <v>0.04</v>
      </c>
      <c r="K83">
        <v>28.450982427348421</v>
      </c>
      <c r="L83">
        <v>171.56</v>
      </c>
      <c r="M83">
        <v>169.32</v>
      </c>
      <c r="N83">
        <v>170.14</v>
      </c>
      <c r="O83">
        <v>161.77000000000001</v>
      </c>
      <c r="P83">
        <v>1.460000000000008</v>
      </c>
      <c r="Q83">
        <v>0.78000000000000114</v>
      </c>
      <c r="R83">
        <v>3.9999999999992042E-2</v>
      </c>
      <c r="S83">
        <v>8.3299999999999841</v>
      </c>
    </row>
    <row r="84" spans="1:19" x14ac:dyDescent="0.25">
      <c r="A84" t="s">
        <v>50</v>
      </c>
      <c r="B84">
        <v>4</v>
      </c>
      <c r="C84">
        <v>163.5</v>
      </c>
      <c r="D84" t="s">
        <v>297</v>
      </c>
      <c r="E84" t="s">
        <v>298</v>
      </c>
      <c r="F84" t="s">
        <v>298</v>
      </c>
      <c r="G84" t="s">
        <v>298</v>
      </c>
      <c r="H84" t="s">
        <v>299</v>
      </c>
      <c r="I84" t="s">
        <v>298</v>
      </c>
      <c r="J84">
        <v>0.21</v>
      </c>
      <c r="K84">
        <v>42.512241337271512</v>
      </c>
      <c r="L84">
        <v>156.38999999999999</v>
      </c>
      <c r="M84">
        <v>154.44</v>
      </c>
      <c r="N84">
        <v>155.15</v>
      </c>
      <c r="O84">
        <v>147.71</v>
      </c>
      <c r="P84">
        <v>7.1100000000000136</v>
      </c>
      <c r="Q84">
        <v>9.0600000000000023</v>
      </c>
      <c r="R84">
        <v>8.3499999999999943</v>
      </c>
      <c r="S84">
        <v>15.789999999999992</v>
      </c>
    </row>
    <row r="85" spans="1:19" x14ac:dyDescent="0.25">
      <c r="A85" t="s">
        <v>50</v>
      </c>
      <c r="B85">
        <v>5</v>
      </c>
      <c r="C85">
        <v>162.5</v>
      </c>
      <c r="D85" t="s">
        <v>297</v>
      </c>
      <c r="E85" t="s">
        <v>298</v>
      </c>
      <c r="F85" t="s">
        <v>298</v>
      </c>
      <c r="G85" t="s">
        <v>298</v>
      </c>
      <c r="H85" t="s">
        <v>299</v>
      </c>
      <c r="I85" t="s">
        <v>298</v>
      </c>
      <c r="J85">
        <v>0.21</v>
      </c>
      <c r="K85">
        <v>44.944407220580707</v>
      </c>
      <c r="L85">
        <v>153.77000000000001</v>
      </c>
      <c r="M85">
        <v>151.87</v>
      </c>
      <c r="N85">
        <v>152.55000000000001</v>
      </c>
      <c r="O85">
        <v>145.28</v>
      </c>
      <c r="P85">
        <v>8.7299999999999898</v>
      </c>
      <c r="Q85">
        <v>10.629999999999995</v>
      </c>
      <c r="R85">
        <v>9.9499999999999886</v>
      </c>
      <c r="S85">
        <v>17.22</v>
      </c>
    </row>
    <row r="86" spans="1:19" x14ac:dyDescent="0.25">
      <c r="A86" t="s">
        <v>54</v>
      </c>
      <c r="B86">
        <v>1</v>
      </c>
      <c r="C86">
        <v>168.9</v>
      </c>
      <c r="D86" t="s">
        <v>297</v>
      </c>
      <c r="E86" t="s">
        <v>298</v>
      </c>
      <c r="F86" t="s">
        <v>298</v>
      </c>
      <c r="G86" t="s">
        <v>298</v>
      </c>
      <c r="H86" t="s">
        <v>299</v>
      </c>
      <c r="I86" t="s">
        <v>298</v>
      </c>
      <c r="J86">
        <v>0.33</v>
      </c>
      <c r="K86">
        <v>35.197214948706723</v>
      </c>
      <c r="L86">
        <v>164.29</v>
      </c>
      <c r="M86">
        <v>162.18</v>
      </c>
      <c r="N86">
        <v>162.94999999999999</v>
      </c>
      <c r="O86">
        <v>155.02000000000001</v>
      </c>
      <c r="P86">
        <v>4.6100000000000136</v>
      </c>
      <c r="Q86">
        <v>6.7199999999999989</v>
      </c>
      <c r="R86">
        <v>5.9500000000000171</v>
      </c>
      <c r="S86">
        <v>13.879999999999995</v>
      </c>
    </row>
    <row r="87" spans="1:19" x14ac:dyDescent="0.25">
      <c r="A87" t="s">
        <v>54</v>
      </c>
      <c r="B87">
        <v>2</v>
      </c>
      <c r="C87">
        <v>131.69999999999999</v>
      </c>
      <c r="D87" t="s">
        <v>297</v>
      </c>
      <c r="E87" t="s">
        <v>298</v>
      </c>
      <c r="F87" t="s">
        <v>298</v>
      </c>
      <c r="G87" t="s">
        <v>298</v>
      </c>
      <c r="H87" t="s">
        <v>299</v>
      </c>
      <c r="I87" t="s">
        <v>298</v>
      </c>
      <c r="J87">
        <v>0.04</v>
      </c>
      <c r="K87">
        <v>64.790715810516346</v>
      </c>
      <c r="L87">
        <v>132.36000000000001</v>
      </c>
      <c r="M87">
        <v>130.86000000000001</v>
      </c>
      <c r="N87">
        <v>131.38999999999999</v>
      </c>
      <c r="O87">
        <v>125.43</v>
      </c>
      <c r="P87">
        <v>0.66000000000002501</v>
      </c>
      <c r="Q87">
        <v>0.83999999999997499</v>
      </c>
      <c r="R87">
        <v>0.31000000000000227</v>
      </c>
      <c r="S87">
        <v>6.2699999999999818</v>
      </c>
    </row>
    <row r="88" spans="1:19" x14ac:dyDescent="0.25">
      <c r="A88" t="s">
        <v>54</v>
      </c>
      <c r="B88">
        <v>3</v>
      </c>
      <c r="C88">
        <v>155.80000000000001</v>
      </c>
      <c r="D88" t="s">
        <v>297</v>
      </c>
      <c r="E88" t="s">
        <v>298</v>
      </c>
      <c r="F88" t="s">
        <v>298</v>
      </c>
      <c r="G88" t="s">
        <v>298</v>
      </c>
      <c r="H88" t="s">
        <v>299</v>
      </c>
      <c r="I88" t="s">
        <v>298</v>
      </c>
      <c r="J88">
        <v>7.0000000000000007E-2</v>
      </c>
      <c r="K88">
        <v>41.495481540683009</v>
      </c>
      <c r="L88">
        <v>157.49</v>
      </c>
      <c r="M88">
        <v>155.52000000000001</v>
      </c>
      <c r="N88">
        <v>156.22999999999999</v>
      </c>
      <c r="O88">
        <v>148.72999999999999</v>
      </c>
      <c r="P88">
        <v>1.6899999999999977</v>
      </c>
      <c r="Q88">
        <v>0.28000000000000114</v>
      </c>
      <c r="R88">
        <v>0.4299999999999784</v>
      </c>
      <c r="S88">
        <v>7.0700000000000216</v>
      </c>
    </row>
    <row r="89" spans="1:19" x14ac:dyDescent="0.25">
      <c r="A89" t="s">
        <v>54</v>
      </c>
      <c r="B89">
        <v>6</v>
      </c>
      <c r="C89">
        <v>185.7</v>
      </c>
      <c r="D89" t="s">
        <v>297</v>
      </c>
      <c r="E89" t="s">
        <v>298</v>
      </c>
      <c r="F89" t="s">
        <v>298</v>
      </c>
      <c r="G89" t="s">
        <v>298</v>
      </c>
      <c r="H89" t="s">
        <v>299</v>
      </c>
      <c r="I89" t="s">
        <v>298</v>
      </c>
      <c r="J89">
        <v>0.15</v>
      </c>
      <c r="K89">
        <v>17.305584820702041</v>
      </c>
      <c r="L89">
        <v>183.59</v>
      </c>
      <c r="M89">
        <v>181.12</v>
      </c>
      <c r="N89">
        <v>182.03</v>
      </c>
      <c r="O89">
        <v>172.92</v>
      </c>
      <c r="P89">
        <v>2.1099999999999852</v>
      </c>
      <c r="Q89">
        <v>4.5799999999999841</v>
      </c>
      <c r="R89">
        <v>3.6699999999999875</v>
      </c>
      <c r="S89">
        <v>12.780000000000001</v>
      </c>
    </row>
    <row r="90" spans="1:19" x14ac:dyDescent="0.25">
      <c r="A90" t="s">
        <v>58</v>
      </c>
      <c r="B90">
        <v>1</v>
      </c>
      <c r="C90">
        <v>126.2</v>
      </c>
      <c r="D90" t="s">
        <v>297</v>
      </c>
      <c r="E90" t="s">
        <v>298</v>
      </c>
      <c r="F90" t="s">
        <v>298</v>
      </c>
      <c r="G90" t="s">
        <v>298</v>
      </c>
      <c r="H90" t="s">
        <v>299</v>
      </c>
      <c r="I90" t="s">
        <v>300</v>
      </c>
      <c r="J90">
        <v>-0.02</v>
      </c>
      <c r="K90">
        <v>73.48922109325261</v>
      </c>
      <c r="L90">
        <v>122.97</v>
      </c>
      <c r="M90">
        <v>121.66</v>
      </c>
      <c r="N90">
        <v>122.12</v>
      </c>
      <c r="O90">
        <v>116.73</v>
      </c>
      <c r="P90">
        <v>3.230000000000004</v>
      </c>
      <c r="Q90">
        <v>4.5400000000000063</v>
      </c>
      <c r="R90">
        <v>4.0799999999999983</v>
      </c>
      <c r="S90">
        <v>9.4699999999999989</v>
      </c>
    </row>
    <row r="91" spans="1:19" x14ac:dyDescent="0.25">
      <c r="A91" t="s">
        <v>58</v>
      </c>
      <c r="B91">
        <v>2</v>
      </c>
      <c r="C91">
        <v>126.3</v>
      </c>
      <c r="D91" t="s">
        <v>297</v>
      </c>
      <c r="E91" t="s">
        <v>298</v>
      </c>
      <c r="F91" t="s">
        <v>298</v>
      </c>
      <c r="G91" t="s">
        <v>298</v>
      </c>
      <c r="H91" t="s">
        <v>299</v>
      </c>
      <c r="I91" t="s">
        <v>300</v>
      </c>
      <c r="J91">
        <v>0</v>
      </c>
      <c r="K91">
        <v>74.066466548997155</v>
      </c>
      <c r="L91">
        <v>122.35</v>
      </c>
      <c r="M91">
        <v>121.04</v>
      </c>
      <c r="N91">
        <v>121.5</v>
      </c>
      <c r="O91">
        <v>116.16</v>
      </c>
      <c r="P91">
        <v>3.9500000000000028</v>
      </c>
      <c r="Q91">
        <v>5.2599999999999909</v>
      </c>
      <c r="R91">
        <v>4.7999999999999972</v>
      </c>
      <c r="S91">
        <v>10.14</v>
      </c>
    </row>
    <row r="92" spans="1:19" x14ac:dyDescent="0.25">
      <c r="A92" t="s">
        <v>58</v>
      </c>
      <c r="B92">
        <v>3</v>
      </c>
      <c r="C92">
        <v>151.19999999999999</v>
      </c>
      <c r="D92" t="s">
        <v>297</v>
      </c>
      <c r="E92" t="s">
        <v>298</v>
      </c>
      <c r="F92" t="s">
        <v>298</v>
      </c>
      <c r="G92" t="s">
        <v>298</v>
      </c>
      <c r="H92" t="s">
        <v>299</v>
      </c>
      <c r="I92" t="s">
        <v>300</v>
      </c>
      <c r="J92">
        <v>0.09</v>
      </c>
      <c r="K92">
        <v>49.068935211685272</v>
      </c>
      <c r="L92">
        <v>149.32</v>
      </c>
      <c r="M92">
        <v>147.5</v>
      </c>
      <c r="N92">
        <v>148.16</v>
      </c>
      <c r="O92">
        <v>141.15</v>
      </c>
      <c r="P92">
        <v>1.8799999999999955</v>
      </c>
      <c r="Q92">
        <v>3.6999999999999886</v>
      </c>
      <c r="R92">
        <v>3.039999999999992</v>
      </c>
      <c r="S92">
        <v>10.049999999999983</v>
      </c>
    </row>
    <row r="93" spans="1:19" x14ac:dyDescent="0.25">
      <c r="A93" t="s">
        <v>58</v>
      </c>
      <c r="B93">
        <v>4</v>
      </c>
      <c r="C93">
        <v>152.4</v>
      </c>
      <c r="D93" t="s">
        <v>297</v>
      </c>
      <c r="E93" t="s">
        <v>298</v>
      </c>
      <c r="F93" t="s">
        <v>298</v>
      </c>
      <c r="G93" t="s">
        <v>298</v>
      </c>
      <c r="H93" t="s">
        <v>299</v>
      </c>
      <c r="I93" t="s">
        <v>300</v>
      </c>
      <c r="J93">
        <v>0.13</v>
      </c>
      <c r="K93">
        <v>46.818154025877668</v>
      </c>
      <c r="L93">
        <v>151.75</v>
      </c>
      <c r="M93">
        <v>149.88</v>
      </c>
      <c r="N93">
        <v>150.56</v>
      </c>
      <c r="O93">
        <v>143.4</v>
      </c>
      <c r="P93">
        <v>0.65000000000000568</v>
      </c>
      <c r="Q93">
        <v>2.5200000000000102</v>
      </c>
      <c r="R93">
        <v>1.8400000000000034</v>
      </c>
      <c r="S93">
        <v>9</v>
      </c>
    </row>
    <row r="94" spans="1:19" x14ac:dyDescent="0.25">
      <c r="A94" t="s">
        <v>58</v>
      </c>
      <c r="B94">
        <v>5</v>
      </c>
      <c r="C94">
        <v>129.80000000000001</v>
      </c>
      <c r="D94" t="s">
        <v>297</v>
      </c>
      <c r="E94" t="s">
        <v>298</v>
      </c>
      <c r="F94" t="s">
        <v>298</v>
      </c>
      <c r="G94" t="s">
        <v>298</v>
      </c>
      <c r="H94" t="s">
        <v>299</v>
      </c>
      <c r="I94" t="s">
        <v>300</v>
      </c>
      <c r="J94">
        <v>-0.03</v>
      </c>
      <c r="K94">
        <v>65.23265519498554</v>
      </c>
      <c r="L94">
        <v>131.88</v>
      </c>
      <c r="M94">
        <v>130.38999999999999</v>
      </c>
      <c r="N94">
        <v>130.91999999999999</v>
      </c>
      <c r="O94">
        <v>124.99</v>
      </c>
      <c r="P94">
        <v>2.0799999999999841</v>
      </c>
      <c r="Q94">
        <v>0.58999999999997499</v>
      </c>
      <c r="R94">
        <v>1.1199999999999761</v>
      </c>
      <c r="S94">
        <v>4.8100000000000165</v>
      </c>
    </row>
    <row r="95" spans="1:19" x14ac:dyDescent="0.25">
      <c r="A95" t="s">
        <v>58</v>
      </c>
      <c r="B95">
        <v>6</v>
      </c>
      <c r="C95">
        <v>134.19999999999999</v>
      </c>
      <c r="D95" t="s">
        <v>297</v>
      </c>
      <c r="E95" t="s">
        <v>298</v>
      </c>
      <c r="F95" t="s">
        <v>298</v>
      </c>
      <c r="G95" t="s">
        <v>298</v>
      </c>
      <c r="H95" t="s">
        <v>299</v>
      </c>
      <c r="I95" t="s">
        <v>300</v>
      </c>
      <c r="J95">
        <v>-0.06</v>
      </c>
      <c r="K95">
        <v>67.524583167258584</v>
      </c>
      <c r="L95">
        <v>129.41</v>
      </c>
      <c r="M95">
        <v>127.97</v>
      </c>
      <c r="N95">
        <v>128.47999999999999</v>
      </c>
      <c r="O95">
        <v>122.7</v>
      </c>
      <c r="P95">
        <v>4.789999999999992</v>
      </c>
      <c r="Q95">
        <v>6.2299999999999898</v>
      </c>
      <c r="R95">
        <v>5.7199999999999989</v>
      </c>
      <c r="S95">
        <v>11.499999999999986</v>
      </c>
    </row>
    <row r="96" spans="1:19" x14ac:dyDescent="0.25">
      <c r="A96" t="s">
        <v>58</v>
      </c>
      <c r="B96">
        <v>7</v>
      </c>
      <c r="C96">
        <v>133</v>
      </c>
      <c r="D96" t="s">
        <v>297</v>
      </c>
      <c r="E96" t="s">
        <v>298</v>
      </c>
      <c r="F96" t="s">
        <v>298</v>
      </c>
      <c r="G96" t="s">
        <v>298</v>
      </c>
      <c r="H96" t="s">
        <v>299</v>
      </c>
      <c r="I96" t="s">
        <v>300</v>
      </c>
      <c r="J96">
        <v>-0.06</v>
      </c>
      <c r="K96">
        <v>67.710900674000101</v>
      </c>
      <c r="L96">
        <v>129.21</v>
      </c>
      <c r="M96">
        <v>127.77</v>
      </c>
      <c r="N96">
        <v>128.28</v>
      </c>
      <c r="O96">
        <v>122.51</v>
      </c>
      <c r="P96">
        <v>3.789999999999992</v>
      </c>
      <c r="Q96">
        <v>5.230000000000004</v>
      </c>
      <c r="R96">
        <v>4.7199999999999989</v>
      </c>
      <c r="S96">
        <v>10.489999999999995</v>
      </c>
    </row>
    <row r="97" spans="1:19" x14ac:dyDescent="0.25">
      <c r="A97" t="s">
        <v>58</v>
      </c>
      <c r="B97">
        <v>8</v>
      </c>
      <c r="C97">
        <v>129.5</v>
      </c>
      <c r="D97" t="s">
        <v>297</v>
      </c>
      <c r="E97" t="s">
        <v>298</v>
      </c>
      <c r="F97" t="s">
        <v>298</v>
      </c>
      <c r="G97" t="s">
        <v>298</v>
      </c>
      <c r="H97" t="s">
        <v>299</v>
      </c>
      <c r="I97" t="s">
        <v>300</v>
      </c>
      <c r="J97">
        <v>-0.05</v>
      </c>
      <c r="K97">
        <v>68.846807355559974</v>
      </c>
      <c r="L97">
        <v>127.98</v>
      </c>
      <c r="M97">
        <v>126.57</v>
      </c>
      <c r="N97">
        <v>127.07</v>
      </c>
      <c r="O97">
        <v>121.37</v>
      </c>
      <c r="P97">
        <v>1.519999999999996</v>
      </c>
      <c r="Q97">
        <v>2.9300000000000068</v>
      </c>
      <c r="R97">
        <v>2.4300000000000068</v>
      </c>
      <c r="S97">
        <v>8.1299999999999955</v>
      </c>
    </row>
    <row r="98" spans="1:19" x14ac:dyDescent="0.25">
      <c r="A98" t="s">
        <v>58</v>
      </c>
      <c r="B98">
        <v>9</v>
      </c>
      <c r="C98">
        <v>193.6</v>
      </c>
      <c r="D98" t="s">
        <v>297</v>
      </c>
      <c r="E98" t="s">
        <v>298</v>
      </c>
      <c r="F98" t="s">
        <v>298</v>
      </c>
      <c r="G98" t="s">
        <v>298</v>
      </c>
      <c r="H98" t="s">
        <v>299</v>
      </c>
      <c r="I98" t="s">
        <v>298</v>
      </c>
      <c r="J98">
        <v>0.21</v>
      </c>
      <c r="K98">
        <v>8.7946942445787784</v>
      </c>
      <c r="L98">
        <v>192.77</v>
      </c>
      <c r="M98">
        <v>190.12</v>
      </c>
      <c r="N98">
        <v>191.1</v>
      </c>
      <c r="O98">
        <v>181.43</v>
      </c>
      <c r="P98">
        <v>0.82999999999998408</v>
      </c>
      <c r="Q98">
        <v>3.4799999999999898</v>
      </c>
      <c r="R98">
        <v>2.5</v>
      </c>
      <c r="S98">
        <v>12.169999999999987</v>
      </c>
    </row>
    <row r="99" spans="1:19" x14ac:dyDescent="0.25">
      <c r="A99" t="s">
        <v>58</v>
      </c>
      <c r="B99">
        <v>10</v>
      </c>
      <c r="C99">
        <v>137</v>
      </c>
      <c r="D99" t="s">
        <v>297</v>
      </c>
      <c r="E99" t="s">
        <v>298</v>
      </c>
      <c r="F99" t="s">
        <v>298</v>
      </c>
      <c r="G99" t="s">
        <v>298</v>
      </c>
      <c r="H99" t="s">
        <v>299</v>
      </c>
      <c r="I99" t="s">
        <v>300</v>
      </c>
      <c r="J99">
        <v>0.02</v>
      </c>
      <c r="K99">
        <v>62.282175136608558</v>
      </c>
      <c r="L99">
        <v>135.07</v>
      </c>
      <c r="M99">
        <v>133.52000000000001</v>
      </c>
      <c r="N99">
        <v>134.07</v>
      </c>
      <c r="O99">
        <v>127.94</v>
      </c>
      <c r="P99">
        <v>1.9300000000000068</v>
      </c>
      <c r="Q99">
        <v>3.4799999999999898</v>
      </c>
      <c r="R99">
        <v>2.9300000000000068</v>
      </c>
      <c r="S99">
        <v>9.0600000000000023</v>
      </c>
    </row>
    <row r="100" spans="1:19" x14ac:dyDescent="0.25">
      <c r="A100" t="s">
        <v>58</v>
      </c>
      <c r="B100">
        <v>11</v>
      </c>
      <c r="C100">
        <v>131.80000000000001</v>
      </c>
      <c r="D100" t="s">
        <v>297</v>
      </c>
      <c r="E100" t="s">
        <v>298</v>
      </c>
      <c r="F100" t="s">
        <v>298</v>
      </c>
      <c r="G100" t="s">
        <v>298</v>
      </c>
      <c r="H100" t="s">
        <v>299</v>
      </c>
      <c r="I100" t="s">
        <v>300</v>
      </c>
      <c r="J100">
        <v>-0.05</v>
      </c>
      <c r="K100">
        <v>66.792673583792023</v>
      </c>
      <c r="L100">
        <v>130.19999999999999</v>
      </c>
      <c r="M100">
        <v>128.74</v>
      </c>
      <c r="N100">
        <v>129.26</v>
      </c>
      <c r="O100">
        <v>123.43</v>
      </c>
      <c r="P100">
        <v>1.6000000000000227</v>
      </c>
      <c r="Q100">
        <v>3.0600000000000023</v>
      </c>
      <c r="R100">
        <v>2.5400000000000205</v>
      </c>
      <c r="S100">
        <v>8.3700000000000045</v>
      </c>
    </row>
    <row r="101" spans="1:19" x14ac:dyDescent="0.25">
      <c r="A101" t="s">
        <v>58</v>
      </c>
      <c r="B101">
        <v>12</v>
      </c>
      <c r="C101">
        <v>129.30000000000001</v>
      </c>
      <c r="D101" t="s">
        <v>297</v>
      </c>
      <c r="E101" t="s">
        <v>298</v>
      </c>
      <c r="F101" t="s">
        <v>298</v>
      </c>
      <c r="G101" t="s">
        <v>298</v>
      </c>
      <c r="H101" t="s">
        <v>299</v>
      </c>
      <c r="I101" t="s">
        <v>300</v>
      </c>
      <c r="J101">
        <v>-0.06</v>
      </c>
      <c r="K101">
        <v>70.685310406979639</v>
      </c>
      <c r="L101">
        <v>126</v>
      </c>
      <c r="M101">
        <v>124.62</v>
      </c>
      <c r="N101">
        <v>125.11</v>
      </c>
      <c r="O101">
        <v>119.54</v>
      </c>
      <c r="P101">
        <v>3.3000000000000114</v>
      </c>
      <c r="Q101">
        <v>4.6800000000000068</v>
      </c>
      <c r="R101">
        <v>4.1900000000000119</v>
      </c>
      <c r="S101">
        <v>9.7600000000000051</v>
      </c>
    </row>
    <row r="102" spans="1:19" x14ac:dyDescent="0.25">
      <c r="A102" t="s">
        <v>58</v>
      </c>
      <c r="B102">
        <v>13</v>
      </c>
      <c r="C102">
        <v>134.30000000000001</v>
      </c>
      <c r="D102" t="s">
        <v>297</v>
      </c>
      <c r="E102" t="s">
        <v>298</v>
      </c>
      <c r="F102" t="s">
        <v>298</v>
      </c>
      <c r="G102" t="s">
        <v>298</v>
      </c>
      <c r="H102" t="s">
        <v>299</v>
      </c>
      <c r="I102" t="s">
        <v>300</v>
      </c>
      <c r="J102">
        <v>-0.06</v>
      </c>
      <c r="K102">
        <v>66.337029349038957</v>
      </c>
      <c r="L102">
        <v>130.69</v>
      </c>
      <c r="M102">
        <v>129.22999999999999</v>
      </c>
      <c r="N102">
        <v>129.74</v>
      </c>
      <c r="O102">
        <v>123.88</v>
      </c>
      <c r="P102">
        <v>3.6100000000000136</v>
      </c>
      <c r="Q102">
        <v>5.0700000000000216</v>
      </c>
      <c r="R102">
        <v>4.5600000000000023</v>
      </c>
      <c r="S102">
        <v>10.420000000000016</v>
      </c>
    </row>
    <row r="103" spans="1:19" x14ac:dyDescent="0.25">
      <c r="A103" t="s">
        <v>58</v>
      </c>
      <c r="B103">
        <v>14</v>
      </c>
      <c r="C103">
        <v>129.30000000000001</v>
      </c>
      <c r="D103" t="s">
        <v>297</v>
      </c>
      <c r="E103" t="s">
        <v>298</v>
      </c>
      <c r="F103" t="s">
        <v>298</v>
      </c>
      <c r="G103" t="s">
        <v>298</v>
      </c>
      <c r="H103" t="s">
        <v>299</v>
      </c>
      <c r="I103" t="s">
        <v>300</v>
      </c>
      <c r="J103">
        <v>-0.06</v>
      </c>
      <c r="K103">
        <v>71.493460972863645</v>
      </c>
      <c r="L103">
        <v>125.13</v>
      </c>
      <c r="M103">
        <v>123.77</v>
      </c>
      <c r="N103">
        <v>124.24</v>
      </c>
      <c r="O103">
        <v>118.73</v>
      </c>
      <c r="P103">
        <v>4.1700000000000159</v>
      </c>
      <c r="Q103">
        <v>5.5300000000000153</v>
      </c>
      <c r="R103">
        <v>5.0600000000000165</v>
      </c>
      <c r="S103">
        <v>10.570000000000007</v>
      </c>
    </row>
    <row r="104" spans="1:19" x14ac:dyDescent="0.25">
      <c r="A104" t="s">
        <v>58</v>
      </c>
      <c r="B104">
        <v>15</v>
      </c>
      <c r="C104">
        <v>131.80000000000001</v>
      </c>
      <c r="D104" t="s">
        <v>297</v>
      </c>
      <c r="E104" t="s">
        <v>298</v>
      </c>
      <c r="F104" t="s">
        <v>298</v>
      </c>
      <c r="G104" t="s">
        <v>298</v>
      </c>
      <c r="H104" t="s">
        <v>299</v>
      </c>
      <c r="I104" t="s">
        <v>300</v>
      </c>
      <c r="J104">
        <v>-0.05</v>
      </c>
      <c r="K104">
        <v>63.51695021536279</v>
      </c>
      <c r="L104">
        <v>133.72999999999999</v>
      </c>
      <c r="M104">
        <v>132.21</v>
      </c>
      <c r="N104">
        <v>132.75</v>
      </c>
      <c r="O104">
        <v>126.7</v>
      </c>
      <c r="P104">
        <v>1.9299999999999784</v>
      </c>
      <c r="Q104">
        <v>0.40999999999999659</v>
      </c>
      <c r="R104">
        <v>0.94999999999998863</v>
      </c>
      <c r="S104">
        <v>5.1000000000000085</v>
      </c>
    </row>
    <row r="105" spans="1:19" x14ac:dyDescent="0.25">
      <c r="A105" t="s">
        <v>62</v>
      </c>
      <c r="B105">
        <v>2</v>
      </c>
      <c r="C105">
        <v>127.9</v>
      </c>
      <c r="D105" t="s">
        <v>297</v>
      </c>
      <c r="E105" t="s">
        <v>298</v>
      </c>
      <c r="F105" t="s">
        <v>298</v>
      </c>
      <c r="G105" t="s">
        <v>298</v>
      </c>
      <c r="H105" t="s">
        <v>299</v>
      </c>
      <c r="I105" t="s">
        <v>298</v>
      </c>
      <c r="J105">
        <v>-0.09</v>
      </c>
      <c r="K105">
        <v>68.319270961893309</v>
      </c>
      <c r="L105">
        <v>128.55000000000001</v>
      </c>
      <c r="M105">
        <v>127.13</v>
      </c>
      <c r="N105">
        <v>127.63</v>
      </c>
      <c r="O105">
        <v>121.9</v>
      </c>
      <c r="P105">
        <v>0.65000000000000568</v>
      </c>
      <c r="Q105">
        <v>0.77000000000001023</v>
      </c>
      <c r="R105">
        <v>0.27000000000001023</v>
      </c>
      <c r="S105">
        <v>6</v>
      </c>
    </row>
    <row r="106" spans="1:19" x14ac:dyDescent="0.25">
      <c r="A106" t="s">
        <v>62</v>
      </c>
      <c r="B106">
        <v>3</v>
      </c>
      <c r="C106">
        <v>129.80000000000001</v>
      </c>
      <c r="D106" t="s">
        <v>297</v>
      </c>
      <c r="E106" t="s">
        <v>298</v>
      </c>
      <c r="F106" t="s">
        <v>298</v>
      </c>
      <c r="G106" t="s">
        <v>298</v>
      </c>
      <c r="H106" t="s">
        <v>299</v>
      </c>
      <c r="I106" t="s">
        <v>298</v>
      </c>
      <c r="J106">
        <v>-0.08</v>
      </c>
      <c r="K106">
        <v>65.201956837479031</v>
      </c>
      <c r="L106">
        <v>131.91999999999999</v>
      </c>
      <c r="M106">
        <v>130.43</v>
      </c>
      <c r="N106">
        <v>130.94999999999999</v>
      </c>
      <c r="O106">
        <v>125.02</v>
      </c>
      <c r="P106">
        <v>2.1199999999999761</v>
      </c>
      <c r="Q106">
        <v>0.62999999999999545</v>
      </c>
      <c r="R106">
        <v>1.1499999999999773</v>
      </c>
      <c r="S106">
        <v>4.7800000000000153</v>
      </c>
    </row>
    <row r="107" spans="1:19" x14ac:dyDescent="0.25">
      <c r="A107" t="s">
        <v>62</v>
      </c>
      <c r="B107">
        <v>8</v>
      </c>
      <c r="C107">
        <v>172.9</v>
      </c>
      <c r="D107" t="s">
        <v>297</v>
      </c>
      <c r="E107" t="s">
        <v>298</v>
      </c>
      <c r="F107" t="s">
        <v>298</v>
      </c>
      <c r="G107" t="s">
        <v>298</v>
      </c>
      <c r="H107" t="s">
        <v>299</v>
      </c>
      <c r="I107" t="s">
        <v>298</v>
      </c>
      <c r="J107">
        <v>0.31</v>
      </c>
      <c r="K107">
        <v>30.245341987270631</v>
      </c>
      <c r="L107">
        <v>169.63</v>
      </c>
      <c r="M107">
        <v>167.42</v>
      </c>
      <c r="N107">
        <v>168.23</v>
      </c>
      <c r="O107">
        <v>159.97999999999999</v>
      </c>
      <c r="P107">
        <v>3.2700000000000102</v>
      </c>
      <c r="Q107">
        <v>5.4800000000000182</v>
      </c>
      <c r="R107">
        <v>4.6700000000000159</v>
      </c>
      <c r="S107">
        <v>12.920000000000016</v>
      </c>
    </row>
    <row r="108" spans="1:19" x14ac:dyDescent="0.25">
      <c r="A108" t="s">
        <v>66</v>
      </c>
      <c r="B108">
        <v>1</v>
      </c>
      <c r="C108">
        <v>155</v>
      </c>
      <c r="D108" t="s">
        <v>297</v>
      </c>
      <c r="E108" t="s">
        <v>298</v>
      </c>
      <c r="F108" t="s">
        <v>298</v>
      </c>
      <c r="G108" t="s">
        <v>298</v>
      </c>
      <c r="H108" t="s">
        <v>299</v>
      </c>
      <c r="I108" t="s">
        <v>300</v>
      </c>
      <c r="J108">
        <v>0.11</v>
      </c>
      <c r="K108">
        <v>41.904355503150789</v>
      </c>
      <c r="L108">
        <v>157.05000000000001</v>
      </c>
      <c r="M108">
        <v>155.08000000000001</v>
      </c>
      <c r="N108">
        <v>155.80000000000001</v>
      </c>
      <c r="O108">
        <v>148.32</v>
      </c>
      <c r="P108">
        <v>2.0500000000000114</v>
      </c>
      <c r="Q108">
        <v>8.0000000000012506E-2</v>
      </c>
      <c r="R108">
        <v>0.80000000000001137</v>
      </c>
      <c r="S108">
        <v>6.6800000000000068</v>
      </c>
    </row>
    <row r="109" spans="1:19" x14ac:dyDescent="0.25">
      <c r="A109" t="s">
        <v>66</v>
      </c>
      <c r="B109">
        <v>2</v>
      </c>
      <c r="C109">
        <v>112.9</v>
      </c>
      <c r="D109" t="s">
        <v>297</v>
      </c>
      <c r="E109" t="s">
        <v>302</v>
      </c>
      <c r="F109" t="s">
        <v>298</v>
      </c>
      <c r="G109" t="s">
        <v>298</v>
      </c>
      <c r="H109" t="s">
        <v>299</v>
      </c>
      <c r="I109" t="s">
        <v>300</v>
      </c>
      <c r="J109">
        <v>0.06</v>
      </c>
      <c r="K109">
        <v>79.411941764168375</v>
      </c>
      <c r="L109">
        <v>116.58</v>
      </c>
      <c r="M109">
        <v>115.39</v>
      </c>
      <c r="N109">
        <v>115.8</v>
      </c>
      <c r="O109">
        <v>110.81</v>
      </c>
      <c r="P109">
        <v>3.6799999999999926</v>
      </c>
      <c r="Q109">
        <v>2.4899999999999949</v>
      </c>
      <c r="R109">
        <v>2.8999999999999915</v>
      </c>
      <c r="S109">
        <v>2.0900000000000034</v>
      </c>
    </row>
    <row r="110" spans="1:19" x14ac:dyDescent="0.25">
      <c r="A110" t="s">
        <v>66</v>
      </c>
      <c r="B110">
        <v>3</v>
      </c>
      <c r="C110">
        <v>110</v>
      </c>
      <c r="D110" t="s">
        <v>297</v>
      </c>
      <c r="E110" t="s">
        <v>298</v>
      </c>
      <c r="F110" t="s">
        <v>298</v>
      </c>
      <c r="G110" t="s">
        <v>298</v>
      </c>
      <c r="H110" t="s">
        <v>299</v>
      </c>
      <c r="I110" t="s">
        <v>300</v>
      </c>
      <c r="J110">
        <v>-0.01</v>
      </c>
      <c r="K110">
        <v>83.669126902290202</v>
      </c>
      <c r="L110">
        <v>111.99</v>
      </c>
      <c r="M110">
        <v>110.88</v>
      </c>
      <c r="N110">
        <v>111.26</v>
      </c>
      <c r="O110">
        <v>106.55</v>
      </c>
      <c r="P110">
        <v>1.9899999999999949</v>
      </c>
      <c r="Q110">
        <v>0.87999999999999545</v>
      </c>
      <c r="R110">
        <v>1.2600000000000051</v>
      </c>
      <c r="S110">
        <v>3.4500000000000028</v>
      </c>
    </row>
    <row r="111" spans="1:19" x14ac:dyDescent="0.25">
      <c r="A111" t="s">
        <v>66</v>
      </c>
      <c r="B111">
        <v>4</v>
      </c>
      <c r="C111">
        <v>150.19999999999999</v>
      </c>
      <c r="D111" t="s">
        <v>297</v>
      </c>
      <c r="E111" t="s">
        <v>298</v>
      </c>
      <c r="F111" t="s">
        <v>298</v>
      </c>
      <c r="G111" t="s">
        <v>298</v>
      </c>
      <c r="H111" t="s">
        <v>299</v>
      </c>
      <c r="I111" t="s">
        <v>300</v>
      </c>
      <c r="J111">
        <v>0.1</v>
      </c>
      <c r="K111">
        <v>49.961416136313943</v>
      </c>
      <c r="L111">
        <v>148.36000000000001</v>
      </c>
      <c r="M111">
        <v>146.56</v>
      </c>
      <c r="N111">
        <v>147.19999999999999</v>
      </c>
      <c r="O111">
        <v>140.26</v>
      </c>
      <c r="P111">
        <v>1.839999999999975</v>
      </c>
      <c r="Q111">
        <v>3.6399999999999864</v>
      </c>
      <c r="R111">
        <v>3</v>
      </c>
      <c r="S111">
        <v>9.9399999999999977</v>
      </c>
    </row>
    <row r="112" spans="1:19" x14ac:dyDescent="0.25">
      <c r="A112" t="s">
        <v>66</v>
      </c>
      <c r="B112">
        <v>6</v>
      </c>
      <c r="C112">
        <v>112.9</v>
      </c>
      <c r="D112" t="s">
        <v>297</v>
      </c>
      <c r="E112" t="s">
        <v>302</v>
      </c>
      <c r="F112" t="s">
        <v>298</v>
      </c>
      <c r="G112" t="s">
        <v>298</v>
      </c>
      <c r="H112" t="s">
        <v>299</v>
      </c>
      <c r="I112" t="s">
        <v>300</v>
      </c>
      <c r="J112">
        <v>0.06</v>
      </c>
      <c r="K112">
        <v>79.418504426096703</v>
      </c>
      <c r="L112">
        <v>116.58</v>
      </c>
      <c r="M112">
        <v>115.38</v>
      </c>
      <c r="N112">
        <v>115.79</v>
      </c>
      <c r="O112">
        <v>110.8</v>
      </c>
      <c r="P112">
        <v>3.6799999999999926</v>
      </c>
      <c r="Q112">
        <v>2.4799999999999898</v>
      </c>
      <c r="R112">
        <v>2.8900000000000006</v>
      </c>
      <c r="S112">
        <v>2.1000000000000085</v>
      </c>
    </row>
    <row r="113" spans="1:19" x14ac:dyDescent="0.25">
      <c r="A113" t="s">
        <v>66</v>
      </c>
      <c r="B113">
        <v>7</v>
      </c>
      <c r="C113">
        <v>110</v>
      </c>
      <c r="D113" t="s">
        <v>297</v>
      </c>
      <c r="E113" t="s">
        <v>298</v>
      </c>
      <c r="F113" t="s">
        <v>298</v>
      </c>
      <c r="G113" t="s">
        <v>298</v>
      </c>
      <c r="H113" t="s">
        <v>299</v>
      </c>
      <c r="I113" t="s">
        <v>300</v>
      </c>
      <c r="J113">
        <v>-0.01</v>
      </c>
      <c r="K113">
        <v>83.666778578692359</v>
      </c>
      <c r="L113">
        <v>111.99</v>
      </c>
      <c r="M113">
        <v>110.88</v>
      </c>
      <c r="N113">
        <v>111.26</v>
      </c>
      <c r="O113">
        <v>106.56</v>
      </c>
      <c r="P113">
        <v>1.9899999999999949</v>
      </c>
      <c r="Q113">
        <v>0.87999999999999545</v>
      </c>
      <c r="R113">
        <v>1.2600000000000051</v>
      </c>
      <c r="S113">
        <v>3.4399999999999977</v>
      </c>
    </row>
    <row r="114" spans="1:19" x14ac:dyDescent="0.25">
      <c r="A114" t="s">
        <v>66</v>
      </c>
      <c r="B114">
        <v>8</v>
      </c>
      <c r="C114">
        <v>150.19999999999999</v>
      </c>
      <c r="D114" t="s">
        <v>297</v>
      </c>
      <c r="E114" t="s">
        <v>298</v>
      </c>
      <c r="F114" t="s">
        <v>298</v>
      </c>
      <c r="G114" t="s">
        <v>298</v>
      </c>
      <c r="H114" t="s">
        <v>299</v>
      </c>
      <c r="I114" t="s">
        <v>300</v>
      </c>
      <c r="J114">
        <v>0.1</v>
      </c>
      <c r="K114">
        <v>49.959800470609963</v>
      </c>
      <c r="L114">
        <v>148.36000000000001</v>
      </c>
      <c r="M114">
        <v>146.56</v>
      </c>
      <c r="N114">
        <v>147.21</v>
      </c>
      <c r="O114">
        <v>140.26</v>
      </c>
      <c r="P114">
        <v>1.839999999999975</v>
      </c>
      <c r="Q114">
        <v>3.6399999999999864</v>
      </c>
      <c r="R114">
        <v>2.9899999999999807</v>
      </c>
      <c r="S114">
        <v>9.9399999999999977</v>
      </c>
    </row>
    <row r="115" spans="1:19" x14ac:dyDescent="0.25">
      <c r="A115" t="s">
        <v>66</v>
      </c>
      <c r="B115">
        <v>9</v>
      </c>
      <c r="C115">
        <v>155</v>
      </c>
      <c r="D115" t="s">
        <v>297</v>
      </c>
      <c r="E115" t="s">
        <v>298</v>
      </c>
      <c r="F115" t="s">
        <v>298</v>
      </c>
      <c r="G115" t="s">
        <v>298</v>
      </c>
      <c r="H115" t="s">
        <v>299</v>
      </c>
      <c r="I115" t="s">
        <v>300</v>
      </c>
      <c r="J115">
        <v>0.11</v>
      </c>
      <c r="K115">
        <v>41.917467025595442</v>
      </c>
      <c r="L115">
        <v>157.04</v>
      </c>
      <c r="M115">
        <v>155.07</v>
      </c>
      <c r="N115">
        <v>155.78</v>
      </c>
      <c r="O115">
        <v>148.30000000000001</v>
      </c>
      <c r="P115">
        <v>2.039999999999992</v>
      </c>
      <c r="Q115">
        <v>6.9999999999993179E-2</v>
      </c>
      <c r="R115">
        <v>0.78000000000000114</v>
      </c>
      <c r="S115">
        <v>6.6999999999999886</v>
      </c>
    </row>
    <row r="116" spans="1:19" x14ac:dyDescent="0.25">
      <c r="A116" t="s">
        <v>70</v>
      </c>
      <c r="B116">
        <v>1</v>
      </c>
      <c r="C116">
        <v>147.1</v>
      </c>
      <c r="D116" t="s">
        <v>297</v>
      </c>
      <c r="E116" t="s">
        <v>298</v>
      </c>
      <c r="F116" t="s">
        <v>298</v>
      </c>
      <c r="G116" t="s">
        <v>298</v>
      </c>
      <c r="H116" t="s">
        <v>299</v>
      </c>
      <c r="I116" t="s">
        <v>300</v>
      </c>
      <c r="J116">
        <v>0.16</v>
      </c>
      <c r="K116">
        <v>54.42305861875392</v>
      </c>
      <c r="L116">
        <v>143.54</v>
      </c>
      <c r="M116">
        <v>141.83000000000001</v>
      </c>
      <c r="N116">
        <v>142.44999999999999</v>
      </c>
      <c r="O116">
        <v>135.80000000000001</v>
      </c>
      <c r="P116">
        <v>3.5600000000000023</v>
      </c>
      <c r="Q116">
        <v>5.2699999999999818</v>
      </c>
      <c r="R116">
        <v>4.6500000000000057</v>
      </c>
      <c r="S116">
        <v>11.299999999999983</v>
      </c>
    </row>
    <row r="117" spans="1:19" x14ac:dyDescent="0.25">
      <c r="A117" t="s">
        <v>70</v>
      </c>
      <c r="B117">
        <v>2</v>
      </c>
      <c r="C117">
        <v>148.4</v>
      </c>
      <c r="D117" t="s">
        <v>297</v>
      </c>
      <c r="E117" t="s">
        <v>298</v>
      </c>
      <c r="F117" t="s">
        <v>298</v>
      </c>
      <c r="G117" t="s">
        <v>298</v>
      </c>
      <c r="H117" t="s">
        <v>299</v>
      </c>
      <c r="I117" t="s">
        <v>300</v>
      </c>
      <c r="J117">
        <v>0.16</v>
      </c>
      <c r="K117">
        <v>55.470478243687502</v>
      </c>
      <c r="L117">
        <v>142.41</v>
      </c>
      <c r="M117">
        <v>140.72999999999999</v>
      </c>
      <c r="N117">
        <v>141.33000000000001</v>
      </c>
      <c r="O117">
        <v>134.75</v>
      </c>
      <c r="P117">
        <v>5.9900000000000091</v>
      </c>
      <c r="Q117">
        <v>7.6700000000000159</v>
      </c>
      <c r="R117">
        <v>7.0699999999999932</v>
      </c>
      <c r="S117">
        <v>13.650000000000006</v>
      </c>
    </row>
    <row r="118" spans="1:19" x14ac:dyDescent="0.25">
      <c r="A118" t="s">
        <v>70</v>
      </c>
      <c r="B118">
        <v>3</v>
      </c>
      <c r="C118">
        <v>116.4</v>
      </c>
      <c r="D118" t="s">
        <v>297</v>
      </c>
      <c r="E118" t="s">
        <v>298</v>
      </c>
      <c r="F118" t="s">
        <v>298</v>
      </c>
      <c r="G118" t="s">
        <v>298</v>
      </c>
      <c r="H118" t="s">
        <v>299</v>
      </c>
      <c r="I118" t="s">
        <v>300</v>
      </c>
      <c r="J118">
        <v>-0.02</v>
      </c>
      <c r="K118">
        <v>85.686084523298405</v>
      </c>
      <c r="L118">
        <v>109.82</v>
      </c>
      <c r="M118">
        <v>108.75</v>
      </c>
      <c r="N118">
        <v>109.11</v>
      </c>
      <c r="O118">
        <v>104.54</v>
      </c>
      <c r="P118">
        <v>6.5800000000000125</v>
      </c>
      <c r="Q118">
        <v>7.6500000000000057</v>
      </c>
      <c r="R118">
        <v>7.2900000000000063</v>
      </c>
      <c r="S118">
        <v>11.86</v>
      </c>
    </row>
    <row r="119" spans="1:19" x14ac:dyDescent="0.25">
      <c r="A119" t="s">
        <v>70</v>
      </c>
      <c r="B119">
        <v>4</v>
      </c>
      <c r="C119">
        <v>122.7</v>
      </c>
      <c r="D119" t="s">
        <v>297</v>
      </c>
      <c r="E119" t="s">
        <v>298</v>
      </c>
      <c r="F119" t="s">
        <v>298</v>
      </c>
      <c r="G119" t="s">
        <v>298</v>
      </c>
      <c r="H119" t="s">
        <v>299</v>
      </c>
      <c r="I119" t="s">
        <v>300</v>
      </c>
      <c r="J119">
        <v>-0.05</v>
      </c>
      <c r="K119">
        <v>73.124759915184384</v>
      </c>
      <c r="L119">
        <v>123.37</v>
      </c>
      <c r="M119">
        <v>122.04</v>
      </c>
      <c r="N119">
        <v>122.51</v>
      </c>
      <c r="O119">
        <v>117.1</v>
      </c>
      <c r="P119">
        <v>0.67000000000000171</v>
      </c>
      <c r="Q119">
        <v>0.65999999999999659</v>
      </c>
      <c r="R119">
        <v>0.18999999999999773</v>
      </c>
      <c r="S119">
        <v>5.6000000000000085</v>
      </c>
    </row>
    <row r="120" spans="1:19" x14ac:dyDescent="0.25">
      <c r="A120" t="s">
        <v>70</v>
      </c>
      <c r="B120">
        <v>5</v>
      </c>
      <c r="C120">
        <v>127.1</v>
      </c>
      <c r="D120" t="s">
        <v>297</v>
      </c>
      <c r="E120" t="s">
        <v>298</v>
      </c>
      <c r="F120" t="s">
        <v>298</v>
      </c>
      <c r="G120" t="s">
        <v>298</v>
      </c>
      <c r="H120" t="s">
        <v>299</v>
      </c>
      <c r="I120" t="s">
        <v>300</v>
      </c>
      <c r="J120">
        <v>-0.02</v>
      </c>
      <c r="K120">
        <v>69.574815544526331</v>
      </c>
      <c r="L120">
        <v>127.2</v>
      </c>
      <c r="M120">
        <v>125.8</v>
      </c>
      <c r="N120">
        <v>126.29</v>
      </c>
      <c r="O120">
        <v>120.65</v>
      </c>
      <c r="P120">
        <v>0.10000000000000853</v>
      </c>
      <c r="Q120">
        <v>1.2999999999999972</v>
      </c>
      <c r="R120">
        <v>0.80999999999998806</v>
      </c>
      <c r="S120">
        <v>6.4499999999999886</v>
      </c>
    </row>
    <row r="121" spans="1:19" x14ac:dyDescent="0.25">
      <c r="A121" t="s">
        <v>70</v>
      </c>
      <c r="B121">
        <v>6</v>
      </c>
      <c r="C121">
        <v>115.1</v>
      </c>
      <c r="D121" t="s">
        <v>297</v>
      </c>
      <c r="E121" t="s">
        <v>298</v>
      </c>
      <c r="F121" t="s">
        <v>298</v>
      </c>
      <c r="G121" t="s">
        <v>298</v>
      </c>
      <c r="H121" t="s">
        <v>299</v>
      </c>
      <c r="I121" t="s">
        <v>300</v>
      </c>
      <c r="J121">
        <v>-0.01</v>
      </c>
      <c r="K121">
        <v>86.731784614053993</v>
      </c>
      <c r="L121">
        <v>108.69</v>
      </c>
      <c r="M121">
        <v>107.64</v>
      </c>
      <c r="N121">
        <v>108</v>
      </c>
      <c r="O121">
        <v>103.49</v>
      </c>
      <c r="P121">
        <v>6.4099999999999966</v>
      </c>
      <c r="Q121">
        <v>7.4599999999999937</v>
      </c>
      <c r="R121">
        <v>7.0999999999999943</v>
      </c>
      <c r="S121">
        <v>11.61</v>
      </c>
    </row>
    <row r="122" spans="1:19" x14ac:dyDescent="0.25">
      <c r="A122" t="s">
        <v>70</v>
      </c>
      <c r="B122">
        <v>7</v>
      </c>
      <c r="C122">
        <v>147.1</v>
      </c>
      <c r="D122" t="s">
        <v>297</v>
      </c>
      <c r="E122" t="s">
        <v>298</v>
      </c>
      <c r="F122" t="s">
        <v>298</v>
      </c>
      <c r="G122" t="s">
        <v>298</v>
      </c>
      <c r="H122" t="s">
        <v>299</v>
      </c>
      <c r="I122" t="s">
        <v>298</v>
      </c>
      <c r="J122">
        <v>-0.05</v>
      </c>
      <c r="K122">
        <v>51.900695789499288</v>
      </c>
      <c r="L122">
        <v>146.27000000000001</v>
      </c>
      <c r="M122">
        <v>144.5</v>
      </c>
      <c r="N122">
        <v>145.13999999999999</v>
      </c>
      <c r="O122">
        <v>138.32</v>
      </c>
      <c r="P122">
        <v>0.82999999999998408</v>
      </c>
      <c r="Q122">
        <v>2.5999999999999943</v>
      </c>
      <c r="R122">
        <v>1.960000000000008</v>
      </c>
      <c r="S122">
        <v>8.7800000000000011</v>
      </c>
    </row>
    <row r="123" spans="1:19" x14ac:dyDescent="0.25">
      <c r="A123" t="s">
        <v>70</v>
      </c>
      <c r="B123">
        <v>8</v>
      </c>
      <c r="C123">
        <v>115.6</v>
      </c>
      <c r="D123" t="s">
        <v>297</v>
      </c>
      <c r="E123" t="s">
        <v>298</v>
      </c>
      <c r="F123" t="s">
        <v>298</v>
      </c>
      <c r="G123" t="s">
        <v>298</v>
      </c>
      <c r="H123" t="s">
        <v>299</v>
      </c>
      <c r="I123" t="s">
        <v>298</v>
      </c>
      <c r="J123">
        <v>0.02</v>
      </c>
      <c r="K123">
        <v>83.401119590572407</v>
      </c>
      <c r="L123">
        <v>112.28</v>
      </c>
      <c r="M123">
        <v>111.17</v>
      </c>
      <c r="N123">
        <v>111.55</v>
      </c>
      <c r="O123">
        <v>106.82</v>
      </c>
      <c r="P123">
        <v>3.3199999999999932</v>
      </c>
      <c r="Q123">
        <v>4.4299999999999926</v>
      </c>
      <c r="R123">
        <v>4.0499999999999972</v>
      </c>
      <c r="S123">
        <v>8.7800000000000011</v>
      </c>
    </row>
    <row r="124" spans="1:19" x14ac:dyDescent="0.25">
      <c r="A124" t="s">
        <v>70</v>
      </c>
      <c r="B124">
        <v>9</v>
      </c>
      <c r="C124">
        <v>169.2</v>
      </c>
      <c r="D124" t="s">
        <v>297</v>
      </c>
      <c r="E124" t="s">
        <v>298</v>
      </c>
      <c r="F124" t="s">
        <v>298</v>
      </c>
      <c r="G124" t="s">
        <v>298</v>
      </c>
      <c r="H124" t="s">
        <v>299</v>
      </c>
      <c r="I124" t="s">
        <v>298</v>
      </c>
      <c r="J124">
        <v>0.33</v>
      </c>
      <c r="K124">
        <v>35.885166490142403</v>
      </c>
      <c r="L124">
        <v>163.54</v>
      </c>
      <c r="M124">
        <v>161.44999999999999</v>
      </c>
      <c r="N124">
        <v>162.21</v>
      </c>
      <c r="O124">
        <v>154.34</v>
      </c>
      <c r="P124">
        <v>5.6599999999999966</v>
      </c>
      <c r="Q124">
        <v>7.75</v>
      </c>
      <c r="R124">
        <v>6.9899999999999807</v>
      </c>
      <c r="S124">
        <v>14.859999999999985</v>
      </c>
    </row>
    <row r="125" spans="1:19" x14ac:dyDescent="0.25">
      <c r="A125" t="s">
        <v>70</v>
      </c>
      <c r="B125">
        <v>12</v>
      </c>
      <c r="C125">
        <v>129.30000000000001</v>
      </c>
      <c r="D125" t="s">
        <v>297</v>
      </c>
      <c r="E125" t="s">
        <v>298</v>
      </c>
      <c r="F125" t="s">
        <v>298</v>
      </c>
      <c r="G125" t="s">
        <v>298</v>
      </c>
      <c r="H125" t="s">
        <v>299</v>
      </c>
      <c r="I125" t="s">
        <v>300</v>
      </c>
      <c r="J125">
        <v>-0.04</v>
      </c>
      <c r="K125">
        <v>70.320914951286753</v>
      </c>
      <c r="L125">
        <v>126.39</v>
      </c>
      <c r="M125">
        <v>125.01</v>
      </c>
      <c r="N125">
        <v>125.49</v>
      </c>
      <c r="O125">
        <v>119.9</v>
      </c>
      <c r="P125">
        <v>2.9100000000000108</v>
      </c>
      <c r="Q125">
        <v>4.2900000000000063</v>
      </c>
      <c r="R125">
        <v>3.8100000000000165</v>
      </c>
      <c r="S125">
        <v>9.4000000000000057</v>
      </c>
    </row>
    <row r="126" spans="1:19" x14ac:dyDescent="0.25">
      <c r="A126" t="s">
        <v>70</v>
      </c>
      <c r="B126">
        <v>13</v>
      </c>
      <c r="C126">
        <v>117.3</v>
      </c>
      <c r="D126" t="s">
        <v>297</v>
      </c>
      <c r="E126" t="s">
        <v>298</v>
      </c>
      <c r="F126" t="s">
        <v>298</v>
      </c>
      <c r="G126" t="s">
        <v>298</v>
      </c>
      <c r="H126" t="s">
        <v>299</v>
      </c>
      <c r="I126" t="s">
        <v>300</v>
      </c>
      <c r="J126">
        <v>-0.01</v>
      </c>
      <c r="K126">
        <v>82.67221341454227</v>
      </c>
      <c r="L126">
        <v>113.07</v>
      </c>
      <c r="M126">
        <v>111.94</v>
      </c>
      <c r="N126">
        <v>112.32</v>
      </c>
      <c r="O126">
        <v>107.55</v>
      </c>
      <c r="P126">
        <v>4.230000000000004</v>
      </c>
      <c r="Q126">
        <v>5.3599999999999994</v>
      </c>
      <c r="R126">
        <v>4.980000000000004</v>
      </c>
      <c r="S126">
        <v>9.75</v>
      </c>
    </row>
    <row r="127" spans="1:19" x14ac:dyDescent="0.25">
      <c r="A127" t="s">
        <v>70</v>
      </c>
      <c r="B127">
        <v>14</v>
      </c>
      <c r="C127">
        <v>145.5</v>
      </c>
      <c r="D127" t="s">
        <v>297</v>
      </c>
      <c r="E127" t="s">
        <v>298</v>
      </c>
      <c r="F127" t="s">
        <v>298</v>
      </c>
      <c r="G127" t="s">
        <v>298</v>
      </c>
      <c r="H127" t="s">
        <v>299</v>
      </c>
      <c r="I127" t="s">
        <v>300</v>
      </c>
      <c r="J127">
        <v>0.16</v>
      </c>
      <c r="K127">
        <v>57.994568183293623</v>
      </c>
      <c r="L127">
        <v>139.69</v>
      </c>
      <c r="M127">
        <v>138.05000000000001</v>
      </c>
      <c r="N127">
        <v>138.63999999999999</v>
      </c>
      <c r="O127">
        <v>132.22999999999999</v>
      </c>
      <c r="P127">
        <v>5.8100000000000023</v>
      </c>
      <c r="Q127">
        <v>7.4499999999999886</v>
      </c>
      <c r="R127">
        <v>6.8600000000000136</v>
      </c>
      <c r="S127">
        <v>13.27000000000001</v>
      </c>
    </row>
    <row r="128" spans="1:19" x14ac:dyDescent="0.25">
      <c r="A128" t="s">
        <v>70</v>
      </c>
      <c r="B128">
        <v>15</v>
      </c>
      <c r="C128">
        <v>144.80000000000001</v>
      </c>
      <c r="D128" t="s">
        <v>297</v>
      </c>
      <c r="E128" t="s">
        <v>298</v>
      </c>
      <c r="F128" t="s">
        <v>298</v>
      </c>
      <c r="G128" t="s">
        <v>298</v>
      </c>
      <c r="H128" t="s">
        <v>299</v>
      </c>
      <c r="I128" t="s">
        <v>300</v>
      </c>
      <c r="J128">
        <v>0.16</v>
      </c>
      <c r="K128">
        <v>55.82120096432962</v>
      </c>
      <c r="L128">
        <v>142.04</v>
      </c>
      <c r="M128">
        <v>140.35</v>
      </c>
      <c r="N128">
        <v>140.96</v>
      </c>
      <c r="O128">
        <v>134.4</v>
      </c>
      <c r="P128">
        <v>2.7600000000000193</v>
      </c>
      <c r="Q128">
        <v>4.4500000000000171</v>
      </c>
      <c r="R128">
        <v>3.8400000000000034</v>
      </c>
      <c r="S128">
        <v>10.400000000000006</v>
      </c>
    </row>
    <row r="129" spans="1:19" x14ac:dyDescent="0.25">
      <c r="A129" t="s">
        <v>70</v>
      </c>
      <c r="B129">
        <v>16</v>
      </c>
      <c r="C129">
        <v>116.2</v>
      </c>
      <c r="D129" t="s">
        <v>297</v>
      </c>
      <c r="E129" t="s">
        <v>298</v>
      </c>
      <c r="F129" t="s">
        <v>298</v>
      </c>
      <c r="G129" t="s">
        <v>298</v>
      </c>
      <c r="H129" t="s">
        <v>299</v>
      </c>
      <c r="I129" t="s">
        <v>300</v>
      </c>
      <c r="J129">
        <v>-0.02</v>
      </c>
      <c r="K129">
        <v>82.903080379767474</v>
      </c>
      <c r="L129">
        <v>112.82</v>
      </c>
      <c r="M129">
        <v>111.69</v>
      </c>
      <c r="N129">
        <v>112.08</v>
      </c>
      <c r="O129">
        <v>107.32</v>
      </c>
      <c r="P129">
        <v>3.3800000000000097</v>
      </c>
      <c r="Q129">
        <v>4.5100000000000051</v>
      </c>
      <c r="R129">
        <v>4.1200000000000045</v>
      </c>
      <c r="S129">
        <v>8.8800000000000097</v>
      </c>
    </row>
    <row r="130" spans="1:19" x14ac:dyDescent="0.25">
      <c r="A130" t="s">
        <v>70</v>
      </c>
      <c r="B130">
        <v>17</v>
      </c>
      <c r="C130">
        <v>121.5</v>
      </c>
      <c r="D130" t="s">
        <v>297</v>
      </c>
      <c r="E130" t="s">
        <v>298</v>
      </c>
      <c r="F130" t="s">
        <v>298</v>
      </c>
      <c r="G130" t="s">
        <v>298</v>
      </c>
      <c r="H130" t="s">
        <v>299</v>
      </c>
      <c r="I130" t="s">
        <v>300</v>
      </c>
      <c r="J130">
        <v>-0.05</v>
      </c>
      <c r="K130">
        <v>76.535522919543055</v>
      </c>
      <c r="L130">
        <v>119.69</v>
      </c>
      <c r="M130">
        <v>118.43</v>
      </c>
      <c r="N130">
        <v>118.87</v>
      </c>
      <c r="O130">
        <v>113.69</v>
      </c>
      <c r="P130">
        <v>1.8100000000000023</v>
      </c>
      <c r="Q130">
        <v>3.0699999999999932</v>
      </c>
      <c r="R130">
        <v>2.6299999999999955</v>
      </c>
      <c r="S130">
        <v>7.8100000000000023</v>
      </c>
    </row>
    <row r="131" spans="1:19" x14ac:dyDescent="0.25">
      <c r="A131" t="s">
        <v>70</v>
      </c>
      <c r="B131">
        <v>26</v>
      </c>
      <c r="C131">
        <v>172.6</v>
      </c>
      <c r="D131" t="s">
        <v>297</v>
      </c>
      <c r="E131" t="s">
        <v>298</v>
      </c>
      <c r="F131" t="s">
        <v>298</v>
      </c>
      <c r="G131" t="s">
        <v>298</v>
      </c>
      <c r="H131" t="s">
        <v>299</v>
      </c>
      <c r="I131" t="s">
        <v>298</v>
      </c>
      <c r="J131">
        <v>0.34</v>
      </c>
      <c r="K131">
        <v>32.749829703333923</v>
      </c>
      <c r="L131">
        <v>166.93</v>
      </c>
      <c r="M131">
        <v>164.77</v>
      </c>
      <c r="N131">
        <v>165.56</v>
      </c>
      <c r="O131">
        <v>157.47</v>
      </c>
      <c r="P131">
        <v>5.6699999999999875</v>
      </c>
      <c r="Q131">
        <v>7.8299999999999841</v>
      </c>
      <c r="R131">
        <v>7.039999999999992</v>
      </c>
      <c r="S131">
        <v>15.129999999999995</v>
      </c>
    </row>
    <row r="132" spans="1:19" x14ac:dyDescent="0.25">
      <c r="A132" t="s">
        <v>74</v>
      </c>
      <c r="B132">
        <v>1</v>
      </c>
      <c r="C132">
        <v>153.13</v>
      </c>
      <c r="D132" t="s">
        <v>297</v>
      </c>
      <c r="E132" t="s">
        <v>298</v>
      </c>
      <c r="F132" t="s">
        <v>298</v>
      </c>
      <c r="G132" t="s">
        <v>298</v>
      </c>
      <c r="H132" t="s">
        <v>299</v>
      </c>
      <c r="I132" t="s">
        <v>300</v>
      </c>
      <c r="J132">
        <v>0.12</v>
      </c>
      <c r="K132">
        <v>48.124421166422707</v>
      </c>
      <c r="L132">
        <v>150.34</v>
      </c>
      <c r="M132">
        <v>148.5</v>
      </c>
      <c r="N132">
        <v>149.16</v>
      </c>
      <c r="O132">
        <v>142.1</v>
      </c>
      <c r="P132">
        <v>2.789999999999992</v>
      </c>
      <c r="Q132">
        <v>4.6299999999999955</v>
      </c>
      <c r="R132">
        <v>3.9699999999999989</v>
      </c>
      <c r="S132">
        <v>11.030000000000001</v>
      </c>
    </row>
    <row r="133" spans="1:19" x14ac:dyDescent="0.25">
      <c r="A133" t="s">
        <v>74</v>
      </c>
      <c r="B133">
        <v>2</v>
      </c>
      <c r="C133">
        <v>115.55</v>
      </c>
      <c r="D133" t="s">
        <v>297</v>
      </c>
      <c r="E133" t="s">
        <v>298</v>
      </c>
      <c r="F133" t="s">
        <v>298</v>
      </c>
      <c r="G133" t="s">
        <v>298</v>
      </c>
      <c r="H133" t="s">
        <v>299</v>
      </c>
      <c r="I133" t="s">
        <v>300</v>
      </c>
      <c r="J133">
        <v>0.04</v>
      </c>
      <c r="K133">
        <v>79.717856857012251</v>
      </c>
      <c r="L133">
        <v>116.25</v>
      </c>
      <c r="M133">
        <v>115.06</v>
      </c>
      <c r="N133">
        <v>115.47</v>
      </c>
      <c r="O133">
        <v>110.5</v>
      </c>
      <c r="P133">
        <v>0.70000000000000284</v>
      </c>
      <c r="Q133">
        <v>0.48999999999999488</v>
      </c>
      <c r="R133">
        <v>7.9999999999998295E-2</v>
      </c>
      <c r="S133">
        <v>5.0499999999999972</v>
      </c>
    </row>
    <row r="134" spans="1:19" x14ac:dyDescent="0.25">
      <c r="A134" t="s">
        <v>74</v>
      </c>
      <c r="B134">
        <v>3</v>
      </c>
      <c r="C134">
        <v>141.55000000000001</v>
      </c>
      <c r="D134" t="s">
        <v>297</v>
      </c>
      <c r="E134" t="s">
        <v>298</v>
      </c>
      <c r="F134" t="s">
        <v>298</v>
      </c>
      <c r="G134" t="s">
        <v>298</v>
      </c>
      <c r="H134" t="s">
        <v>299</v>
      </c>
      <c r="I134" t="s">
        <v>300</v>
      </c>
      <c r="J134">
        <v>0.18</v>
      </c>
      <c r="K134">
        <v>54.220862279440837</v>
      </c>
      <c r="L134">
        <v>143.76</v>
      </c>
      <c r="M134">
        <v>142.05000000000001</v>
      </c>
      <c r="N134">
        <v>142.66</v>
      </c>
      <c r="O134">
        <v>136</v>
      </c>
      <c r="P134">
        <v>2.2099999999999795</v>
      </c>
      <c r="Q134">
        <v>0.5</v>
      </c>
      <c r="R134">
        <v>1.1099999999999852</v>
      </c>
      <c r="S134">
        <v>5.5500000000000114</v>
      </c>
    </row>
    <row r="135" spans="1:19" x14ac:dyDescent="0.25">
      <c r="A135" t="s">
        <v>74</v>
      </c>
      <c r="B135">
        <v>4</v>
      </c>
      <c r="C135">
        <v>133.41</v>
      </c>
      <c r="D135" t="s">
        <v>297</v>
      </c>
      <c r="E135" t="s">
        <v>298</v>
      </c>
      <c r="F135" t="s">
        <v>298</v>
      </c>
      <c r="G135" t="s">
        <v>298</v>
      </c>
      <c r="H135" t="s">
        <v>299</v>
      </c>
      <c r="I135" t="s">
        <v>300</v>
      </c>
      <c r="J135">
        <v>0.18</v>
      </c>
      <c r="K135">
        <v>62.55030641844845</v>
      </c>
      <c r="L135">
        <v>134.78</v>
      </c>
      <c r="M135">
        <v>133.22999999999999</v>
      </c>
      <c r="N135">
        <v>133.78</v>
      </c>
      <c r="O135">
        <v>127.67</v>
      </c>
      <c r="P135">
        <v>1.3700000000000045</v>
      </c>
      <c r="Q135">
        <v>0.18000000000000682</v>
      </c>
      <c r="R135">
        <v>0.37000000000000455</v>
      </c>
      <c r="S135">
        <v>5.7399999999999949</v>
      </c>
    </row>
    <row r="136" spans="1:19" x14ac:dyDescent="0.25">
      <c r="A136" t="s">
        <v>74</v>
      </c>
      <c r="B136">
        <v>5</v>
      </c>
      <c r="C136">
        <v>128.04</v>
      </c>
      <c r="D136" t="s">
        <v>297</v>
      </c>
      <c r="E136" t="s">
        <v>298</v>
      </c>
      <c r="F136" t="s">
        <v>298</v>
      </c>
      <c r="G136" t="s">
        <v>298</v>
      </c>
      <c r="H136" t="s">
        <v>299</v>
      </c>
      <c r="I136" t="s">
        <v>300</v>
      </c>
      <c r="J136">
        <v>0</v>
      </c>
      <c r="K136">
        <v>67.449103805922974</v>
      </c>
      <c r="L136">
        <v>129.49</v>
      </c>
      <c r="M136">
        <v>128.05000000000001</v>
      </c>
      <c r="N136">
        <v>128.56</v>
      </c>
      <c r="O136">
        <v>122.77</v>
      </c>
      <c r="P136">
        <v>1.4500000000000171</v>
      </c>
      <c r="Q136">
        <v>1.0000000000019327E-2</v>
      </c>
      <c r="R136">
        <v>0.52000000000001023</v>
      </c>
      <c r="S136">
        <v>5.269999999999996</v>
      </c>
    </row>
    <row r="137" spans="1:19" x14ac:dyDescent="0.25">
      <c r="A137" t="s">
        <v>74</v>
      </c>
      <c r="B137">
        <v>6</v>
      </c>
      <c r="C137">
        <v>113.24</v>
      </c>
      <c r="D137" t="s">
        <v>297</v>
      </c>
      <c r="E137" t="s">
        <v>298</v>
      </c>
      <c r="F137" t="s">
        <v>298</v>
      </c>
      <c r="G137" t="s">
        <v>298</v>
      </c>
      <c r="H137" t="s">
        <v>299</v>
      </c>
      <c r="I137" t="s">
        <v>300</v>
      </c>
      <c r="J137">
        <v>-0.01</v>
      </c>
      <c r="K137">
        <v>86.336908754500143</v>
      </c>
      <c r="L137">
        <v>109.11</v>
      </c>
      <c r="M137">
        <v>108.06</v>
      </c>
      <c r="N137">
        <v>108.42</v>
      </c>
      <c r="O137">
        <v>103.88</v>
      </c>
      <c r="P137">
        <v>4.1299999999999955</v>
      </c>
      <c r="Q137">
        <v>5.1799999999999926</v>
      </c>
      <c r="R137">
        <v>4.8199999999999932</v>
      </c>
      <c r="S137">
        <v>9.36</v>
      </c>
    </row>
    <row r="138" spans="1:19" x14ac:dyDescent="0.25">
      <c r="A138" t="s">
        <v>74</v>
      </c>
      <c r="B138">
        <v>9</v>
      </c>
      <c r="C138">
        <v>168.48</v>
      </c>
      <c r="D138" t="s">
        <v>297</v>
      </c>
      <c r="E138" t="s">
        <v>298</v>
      </c>
      <c r="F138" t="s">
        <v>298</v>
      </c>
      <c r="G138" t="s">
        <v>298</v>
      </c>
      <c r="H138" t="s">
        <v>299</v>
      </c>
      <c r="I138" t="s">
        <v>298</v>
      </c>
      <c r="J138">
        <v>0.31</v>
      </c>
      <c r="K138">
        <v>34.409438666338673</v>
      </c>
      <c r="L138">
        <v>165.14</v>
      </c>
      <c r="M138">
        <v>163.01</v>
      </c>
      <c r="N138">
        <v>163.79</v>
      </c>
      <c r="O138">
        <v>155.81</v>
      </c>
      <c r="P138">
        <v>3.3400000000000034</v>
      </c>
      <c r="Q138">
        <v>5.4699999999999989</v>
      </c>
      <c r="R138">
        <v>4.6899999999999977</v>
      </c>
      <c r="S138">
        <v>12.669999999999987</v>
      </c>
    </row>
    <row r="139" spans="1:19" x14ac:dyDescent="0.25">
      <c r="A139" t="s">
        <v>74</v>
      </c>
      <c r="B139">
        <v>11</v>
      </c>
      <c r="C139">
        <v>168.02</v>
      </c>
      <c r="D139" t="s">
        <v>297</v>
      </c>
      <c r="E139" t="s">
        <v>298</v>
      </c>
      <c r="F139" t="s">
        <v>298</v>
      </c>
      <c r="G139" t="s">
        <v>298</v>
      </c>
      <c r="H139" t="s">
        <v>299</v>
      </c>
      <c r="I139" t="s">
        <v>298</v>
      </c>
      <c r="J139">
        <v>0.31</v>
      </c>
      <c r="K139">
        <v>35.446952720353337</v>
      </c>
      <c r="L139">
        <v>164.02</v>
      </c>
      <c r="M139">
        <v>161.91999999999999</v>
      </c>
      <c r="N139">
        <v>162.68</v>
      </c>
      <c r="O139">
        <v>154.77000000000001</v>
      </c>
      <c r="P139">
        <v>4</v>
      </c>
      <c r="Q139">
        <v>6.1000000000000227</v>
      </c>
      <c r="R139">
        <v>5.3400000000000034</v>
      </c>
      <c r="S139">
        <v>13.25</v>
      </c>
    </row>
    <row r="140" spans="1:19" x14ac:dyDescent="0.25">
      <c r="A140" t="s">
        <v>78</v>
      </c>
      <c r="B140">
        <v>1</v>
      </c>
      <c r="C140">
        <v>148.4</v>
      </c>
      <c r="D140" t="s">
        <v>297</v>
      </c>
      <c r="E140" t="s">
        <v>298</v>
      </c>
      <c r="F140" t="s">
        <v>298</v>
      </c>
      <c r="G140" t="s">
        <v>298</v>
      </c>
      <c r="H140" t="s">
        <v>299</v>
      </c>
      <c r="I140" t="s">
        <v>298</v>
      </c>
      <c r="J140">
        <v>-0.06</v>
      </c>
      <c r="K140">
        <v>37.149449370327581</v>
      </c>
      <c r="L140">
        <v>162.18</v>
      </c>
      <c r="M140">
        <v>160.11000000000001</v>
      </c>
      <c r="N140">
        <v>160.87</v>
      </c>
      <c r="O140">
        <v>153.07</v>
      </c>
      <c r="P140">
        <v>13.780000000000001</v>
      </c>
      <c r="Q140">
        <v>11.710000000000008</v>
      </c>
      <c r="R140">
        <v>12.469999999999999</v>
      </c>
      <c r="S140">
        <v>4.6699999999999875</v>
      </c>
    </row>
    <row r="141" spans="1:19" x14ac:dyDescent="0.25">
      <c r="A141" t="s">
        <v>78</v>
      </c>
      <c r="B141">
        <v>2</v>
      </c>
      <c r="C141">
        <v>143.5</v>
      </c>
      <c r="D141" t="s">
        <v>297</v>
      </c>
      <c r="E141" t="s">
        <v>298</v>
      </c>
      <c r="F141" t="s">
        <v>298</v>
      </c>
      <c r="G141" t="s">
        <v>298</v>
      </c>
      <c r="H141" t="s">
        <v>299</v>
      </c>
      <c r="I141" t="s">
        <v>298</v>
      </c>
      <c r="J141">
        <v>0.06</v>
      </c>
      <c r="K141">
        <v>54.716932704379502</v>
      </c>
      <c r="L141">
        <v>143.22999999999999</v>
      </c>
      <c r="M141">
        <v>141.52000000000001</v>
      </c>
      <c r="N141">
        <v>142.13</v>
      </c>
      <c r="O141">
        <v>135.5</v>
      </c>
      <c r="P141">
        <v>0.27000000000001023</v>
      </c>
      <c r="Q141">
        <v>1.9799999999999898</v>
      </c>
      <c r="R141">
        <v>1.3700000000000045</v>
      </c>
      <c r="S141">
        <v>8</v>
      </c>
    </row>
    <row r="142" spans="1:19" x14ac:dyDescent="0.25">
      <c r="A142" t="s">
        <v>78</v>
      </c>
      <c r="B142">
        <v>3</v>
      </c>
      <c r="C142">
        <v>201.8</v>
      </c>
      <c r="D142" t="s">
        <v>297</v>
      </c>
      <c r="E142" t="s">
        <v>298</v>
      </c>
      <c r="F142" t="s">
        <v>298</v>
      </c>
      <c r="G142" t="s">
        <v>298</v>
      </c>
      <c r="H142" t="s">
        <v>299</v>
      </c>
      <c r="I142" t="s">
        <v>298</v>
      </c>
      <c r="J142">
        <v>0.16</v>
      </c>
      <c r="K142">
        <v>1.731649663817725</v>
      </c>
      <c r="L142">
        <v>200.39</v>
      </c>
      <c r="M142">
        <v>197.6</v>
      </c>
      <c r="N142">
        <v>198.63</v>
      </c>
      <c r="O142">
        <v>188.49</v>
      </c>
      <c r="P142">
        <v>1.410000000000025</v>
      </c>
      <c r="Q142">
        <v>4.2000000000000171</v>
      </c>
      <c r="R142">
        <v>3.1700000000000159</v>
      </c>
      <c r="S142">
        <v>13.310000000000002</v>
      </c>
    </row>
    <row r="143" spans="1:19" x14ac:dyDescent="0.25">
      <c r="A143" t="s">
        <v>78</v>
      </c>
      <c r="B143">
        <v>5</v>
      </c>
      <c r="C143">
        <v>201.8</v>
      </c>
      <c r="D143" t="s">
        <v>297</v>
      </c>
      <c r="E143" t="s">
        <v>298</v>
      </c>
      <c r="F143" t="s">
        <v>298</v>
      </c>
      <c r="G143" t="s">
        <v>298</v>
      </c>
      <c r="H143" t="s">
        <v>299</v>
      </c>
      <c r="I143" t="s">
        <v>298</v>
      </c>
      <c r="J143">
        <v>0.16</v>
      </c>
      <c r="K143">
        <v>1.745056960496991</v>
      </c>
      <c r="L143">
        <v>200.38</v>
      </c>
      <c r="M143">
        <v>197.58</v>
      </c>
      <c r="N143">
        <v>198.62</v>
      </c>
      <c r="O143">
        <v>188.48</v>
      </c>
      <c r="P143">
        <v>1.4200000000000159</v>
      </c>
      <c r="Q143">
        <v>4.2199999999999989</v>
      </c>
      <c r="R143">
        <v>3.1800000000000068</v>
      </c>
      <c r="S143">
        <v>13.320000000000022</v>
      </c>
    </row>
    <row r="144" spans="1:19" x14ac:dyDescent="0.25">
      <c r="A144" t="s">
        <v>82</v>
      </c>
      <c r="B144">
        <v>3</v>
      </c>
      <c r="C144">
        <v>137.35</v>
      </c>
      <c r="D144" t="s">
        <v>297</v>
      </c>
      <c r="E144" t="s">
        <v>298</v>
      </c>
      <c r="F144" t="s">
        <v>298</v>
      </c>
      <c r="G144" t="s">
        <v>298</v>
      </c>
      <c r="H144" t="s">
        <v>299</v>
      </c>
      <c r="I144" t="s">
        <v>298</v>
      </c>
      <c r="J144">
        <v>-0.08</v>
      </c>
      <c r="K144">
        <v>59.96360890096571</v>
      </c>
      <c r="L144">
        <v>137.57</v>
      </c>
      <c r="M144">
        <v>135.97</v>
      </c>
      <c r="N144">
        <v>136.54</v>
      </c>
      <c r="O144">
        <v>130.26</v>
      </c>
      <c r="P144">
        <v>0.21999999999999886</v>
      </c>
      <c r="Q144">
        <v>1.3799999999999955</v>
      </c>
      <c r="R144">
        <v>0.81000000000000227</v>
      </c>
      <c r="S144">
        <v>7.0900000000000034</v>
      </c>
    </row>
    <row r="145" spans="1:19" x14ac:dyDescent="0.25">
      <c r="A145" t="s">
        <v>82</v>
      </c>
      <c r="B145">
        <v>4</v>
      </c>
      <c r="C145">
        <v>115.39</v>
      </c>
      <c r="D145" t="s">
        <v>297</v>
      </c>
      <c r="E145" t="s">
        <v>298</v>
      </c>
      <c r="F145" t="s">
        <v>298</v>
      </c>
      <c r="G145" t="s">
        <v>298</v>
      </c>
      <c r="H145" t="s">
        <v>299</v>
      </c>
      <c r="I145" t="s">
        <v>298</v>
      </c>
      <c r="J145">
        <v>-0.1</v>
      </c>
      <c r="K145">
        <v>83.430899908412584</v>
      </c>
      <c r="L145">
        <v>112.25</v>
      </c>
      <c r="M145">
        <v>111.13</v>
      </c>
      <c r="N145">
        <v>111.52</v>
      </c>
      <c r="O145">
        <v>106.79</v>
      </c>
      <c r="P145">
        <v>3.1400000000000006</v>
      </c>
      <c r="Q145">
        <v>4.2600000000000051</v>
      </c>
      <c r="R145">
        <v>3.8700000000000045</v>
      </c>
      <c r="S145">
        <v>8.5999999999999943</v>
      </c>
    </row>
    <row r="146" spans="1:19" x14ac:dyDescent="0.25">
      <c r="A146" t="s">
        <v>86</v>
      </c>
      <c r="B146">
        <v>1</v>
      </c>
      <c r="C146">
        <v>123.5</v>
      </c>
      <c r="D146" t="s">
        <v>297</v>
      </c>
      <c r="E146" t="s">
        <v>298</v>
      </c>
      <c r="F146" t="s">
        <v>298</v>
      </c>
      <c r="G146" t="s">
        <v>298</v>
      </c>
      <c r="H146" t="s">
        <v>299</v>
      </c>
      <c r="I146" t="s">
        <v>300</v>
      </c>
      <c r="J146">
        <v>-0.05</v>
      </c>
      <c r="K146">
        <v>73.267933782956533</v>
      </c>
      <c r="L146">
        <v>123.21</v>
      </c>
      <c r="M146">
        <v>121.89</v>
      </c>
      <c r="N146">
        <v>122.35</v>
      </c>
      <c r="O146">
        <v>116.95</v>
      </c>
      <c r="P146">
        <v>0.29000000000000625</v>
      </c>
      <c r="Q146">
        <v>1.6099999999999994</v>
      </c>
      <c r="R146">
        <v>1.1500000000000057</v>
      </c>
      <c r="S146">
        <v>6.5499999999999972</v>
      </c>
    </row>
    <row r="147" spans="1:19" x14ac:dyDescent="0.25">
      <c r="A147" t="s">
        <v>86</v>
      </c>
      <c r="B147">
        <v>2</v>
      </c>
      <c r="C147">
        <v>113.9</v>
      </c>
      <c r="D147" t="s">
        <v>297</v>
      </c>
      <c r="E147" t="s">
        <v>298</v>
      </c>
      <c r="F147" t="s">
        <v>298</v>
      </c>
      <c r="G147" t="s">
        <v>298</v>
      </c>
      <c r="H147" t="s">
        <v>299</v>
      </c>
      <c r="I147" t="s">
        <v>300</v>
      </c>
      <c r="J147">
        <v>-0.02</v>
      </c>
      <c r="K147">
        <v>82.275503565584629</v>
      </c>
      <c r="L147">
        <v>113.5</v>
      </c>
      <c r="M147">
        <v>112.36</v>
      </c>
      <c r="N147">
        <v>112.75</v>
      </c>
      <c r="O147">
        <v>107.95</v>
      </c>
      <c r="P147">
        <v>0.40000000000000568</v>
      </c>
      <c r="Q147">
        <v>1.5400000000000063</v>
      </c>
      <c r="R147">
        <v>1.1500000000000057</v>
      </c>
      <c r="S147">
        <v>5.9500000000000028</v>
      </c>
    </row>
    <row r="148" spans="1:19" x14ac:dyDescent="0.25">
      <c r="A148" t="s">
        <v>86</v>
      </c>
      <c r="B148">
        <v>3</v>
      </c>
      <c r="C148">
        <v>158.30000000000001</v>
      </c>
      <c r="D148" t="s">
        <v>297</v>
      </c>
      <c r="E148" t="s">
        <v>298</v>
      </c>
      <c r="F148" t="s">
        <v>298</v>
      </c>
      <c r="G148" t="s">
        <v>298</v>
      </c>
      <c r="H148" t="s">
        <v>299</v>
      </c>
      <c r="I148" t="s">
        <v>300</v>
      </c>
      <c r="J148">
        <v>0.12</v>
      </c>
      <c r="K148">
        <v>42.329483473691823</v>
      </c>
      <c r="L148">
        <v>156.59</v>
      </c>
      <c r="M148">
        <v>154.63</v>
      </c>
      <c r="N148">
        <v>155.34</v>
      </c>
      <c r="O148">
        <v>147.88999999999999</v>
      </c>
      <c r="P148">
        <v>1.710000000000008</v>
      </c>
      <c r="Q148">
        <v>3.6700000000000159</v>
      </c>
      <c r="R148">
        <v>2.960000000000008</v>
      </c>
      <c r="S148">
        <v>10.410000000000025</v>
      </c>
    </row>
    <row r="149" spans="1:19" x14ac:dyDescent="0.25">
      <c r="A149" t="s">
        <v>86</v>
      </c>
      <c r="B149">
        <v>4</v>
      </c>
      <c r="C149">
        <v>110.8</v>
      </c>
      <c r="D149" t="s">
        <v>297</v>
      </c>
      <c r="E149" t="s">
        <v>298</v>
      </c>
      <c r="F149" t="s">
        <v>298</v>
      </c>
      <c r="G149" t="s">
        <v>298</v>
      </c>
      <c r="H149" t="s">
        <v>299</v>
      </c>
      <c r="I149" t="s">
        <v>300</v>
      </c>
      <c r="J149">
        <v>-0.02</v>
      </c>
      <c r="K149">
        <v>87.565070560556819</v>
      </c>
      <c r="L149">
        <v>107.79</v>
      </c>
      <c r="M149">
        <v>106.76</v>
      </c>
      <c r="N149">
        <v>107.11</v>
      </c>
      <c r="O149">
        <v>102.66</v>
      </c>
      <c r="P149">
        <v>3.0099999999999909</v>
      </c>
      <c r="Q149">
        <v>4.039999999999992</v>
      </c>
      <c r="R149">
        <v>3.6899999999999977</v>
      </c>
      <c r="S149">
        <v>8.14</v>
      </c>
    </row>
    <row r="150" spans="1:19" x14ac:dyDescent="0.25">
      <c r="A150" t="s">
        <v>86</v>
      </c>
      <c r="B150">
        <v>5</v>
      </c>
      <c r="C150">
        <v>133.6</v>
      </c>
      <c r="D150" t="s">
        <v>297</v>
      </c>
      <c r="E150" t="s">
        <v>298</v>
      </c>
      <c r="F150" t="s">
        <v>298</v>
      </c>
      <c r="G150" t="s">
        <v>298</v>
      </c>
      <c r="H150" t="s">
        <v>299</v>
      </c>
      <c r="I150" t="s">
        <v>300</v>
      </c>
      <c r="J150">
        <v>-0.04</v>
      </c>
      <c r="K150">
        <v>59.560740356438252</v>
      </c>
      <c r="L150">
        <v>138</v>
      </c>
      <c r="M150">
        <v>136.4</v>
      </c>
      <c r="N150">
        <v>136.97</v>
      </c>
      <c r="O150">
        <v>130.66</v>
      </c>
      <c r="P150">
        <v>4.4000000000000057</v>
      </c>
      <c r="Q150">
        <v>2.8000000000000114</v>
      </c>
      <c r="R150">
        <v>3.3700000000000045</v>
      </c>
      <c r="S150">
        <v>2.9399999999999977</v>
      </c>
    </row>
    <row r="151" spans="1:19" x14ac:dyDescent="0.25">
      <c r="A151" t="s">
        <v>86</v>
      </c>
      <c r="B151">
        <v>6</v>
      </c>
      <c r="C151">
        <v>127.4</v>
      </c>
      <c r="D151" t="s">
        <v>297</v>
      </c>
      <c r="E151" t="s">
        <v>298</v>
      </c>
      <c r="F151" t="s">
        <v>298</v>
      </c>
      <c r="G151" t="s">
        <v>298</v>
      </c>
      <c r="H151" t="s">
        <v>299</v>
      </c>
      <c r="I151" t="s">
        <v>300</v>
      </c>
      <c r="J151">
        <v>-0.02</v>
      </c>
      <c r="K151">
        <v>72.035793729181648</v>
      </c>
      <c r="L151">
        <v>124.54</v>
      </c>
      <c r="M151">
        <v>123.19</v>
      </c>
      <c r="N151">
        <v>123.67</v>
      </c>
      <c r="O151">
        <v>118.19</v>
      </c>
      <c r="P151">
        <v>2.8599999999999994</v>
      </c>
      <c r="Q151">
        <v>4.210000000000008</v>
      </c>
      <c r="R151">
        <v>3.730000000000004</v>
      </c>
      <c r="S151">
        <v>9.210000000000008</v>
      </c>
    </row>
    <row r="152" spans="1:19" x14ac:dyDescent="0.25">
      <c r="A152" t="s">
        <v>86</v>
      </c>
      <c r="B152">
        <v>9</v>
      </c>
      <c r="C152">
        <v>122.7</v>
      </c>
      <c r="D152" t="s">
        <v>297</v>
      </c>
      <c r="E152" t="s">
        <v>298</v>
      </c>
      <c r="F152" t="s">
        <v>298</v>
      </c>
      <c r="G152" t="s">
        <v>298</v>
      </c>
      <c r="H152" t="s">
        <v>299</v>
      </c>
      <c r="I152" t="s">
        <v>298</v>
      </c>
      <c r="J152">
        <v>-0.08</v>
      </c>
      <c r="K152">
        <v>71.066423834945041</v>
      </c>
      <c r="L152">
        <v>125.59</v>
      </c>
      <c r="M152">
        <v>124.22</v>
      </c>
      <c r="N152">
        <v>124.7</v>
      </c>
      <c r="O152">
        <v>119.16</v>
      </c>
      <c r="P152">
        <v>2.8900000000000006</v>
      </c>
      <c r="Q152">
        <v>1.519999999999996</v>
      </c>
      <c r="R152">
        <v>2</v>
      </c>
      <c r="S152">
        <v>3.5400000000000063</v>
      </c>
    </row>
    <row r="153" spans="1:19" x14ac:dyDescent="0.25">
      <c r="A153" t="s">
        <v>86</v>
      </c>
      <c r="B153">
        <v>10</v>
      </c>
      <c r="C153">
        <v>134.69999999999999</v>
      </c>
      <c r="D153" t="s">
        <v>297</v>
      </c>
      <c r="E153" t="s">
        <v>298</v>
      </c>
      <c r="F153" t="s">
        <v>298</v>
      </c>
      <c r="G153" t="s">
        <v>298</v>
      </c>
      <c r="H153" t="s">
        <v>299</v>
      </c>
      <c r="I153" t="s">
        <v>298</v>
      </c>
      <c r="J153">
        <v>-0.04</v>
      </c>
      <c r="K153">
        <v>61.941256757652717</v>
      </c>
      <c r="L153">
        <v>135.43</v>
      </c>
      <c r="M153">
        <v>133.88</v>
      </c>
      <c r="N153">
        <v>134.43</v>
      </c>
      <c r="O153">
        <v>128.28</v>
      </c>
      <c r="P153">
        <v>0.73000000000001819</v>
      </c>
      <c r="Q153">
        <v>0.81999999999999318</v>
      </c>
      <c r="R153">
        <v>0.26999999999998181</v>
      </c>
      <c r="S153">
        <v>6.4199999999999875</v>
      </c>
    </row>
    <row r="154" spans="1:19" x14ac:dyDescent="0.25">
      <c r="A154" t="s">
        <v>86</v>
      </c>
      <c r="B154">
        <v>13</v>
      </c>
      <c r="C154">
        <v>208.5</v>
      </c>
      <c r="D154" t="s">
        <v>297</v>
      </c>
      <c r="E154" t="s">
        <v>298</v>
      </c>
      <c r="F154" t="s">
        <v>298</v>
      </c>
      <c r="G154" t="s">
        <v>298</v>
      </c>
      <c r="H154" t="s">
        <v>299</v>
      </c>
      <c r="I154" t="s">
        <v>298</v>
      </c>
      <c r="J154">
        <v>0.13</v>
      </c>
      <c r="K154">
        <v>-5.8662452810557486</v>
      </c>
      <c r="L154">
        <v>208.59</v>
      </c>
      <c r="M154">
        <v>205.64</v>
      </c>
      <c r="N154">
        <v>206.74</v>
      </c>
      <c r="O154">
        <v>196.09</v>
      </c>
      <c r="P154">
        <v>9.0000000000003411E-2</v>
      </c>
      <c r="Q154">
        <v>2.8600000000000136</v>
      </c>
      <c r="R154">
        <v>1.7599999999999909</v>
      </c>
      <c r="S154">
        <v>12.409999999999997</v>
      </c>
    </row>
    <row r="155" spans="1:19" x14ac:dyDescent="0.25">
      <c r="A155" t="s">
        <v>90</v>
      </c>
      <c r="B155">
        <v>1</v>
      </c>
      <c r="C155">
        <v>123.2</v>
      </c>
      <c r="D155" t="s">
        <v>297</v>
      </c>
      <c r="E155" t="s">
        <v>298</v>
      </c>
      <c r="F155" t="s">
        <v>298</v>
      </c>
      <c r="G155" t="s">
        <v>298</v>
      </c>
      <c r="H155" t="s">
        <v>299</v>
      </c>
      <c r="I155" t="s">
        <v>300</v>
      </c>
      <c r="J155">
        <v>-0.05</v>
      </c>
      <c r="K155">
        <v>74.70855020309952</v>
      </c>
      <c r="L155">
        <v>121.66</v>
      </c>
      <c r="M155">
        <v>120.37</v>
      </c>
      <c r="N155">
        <v>120.82</v>
      </c>
      <c r="O155">
        <v>115.51</v>
      </c>
      <c r="P155">
        <v>1.5400000000000063</v>
      </c>
      <c r="Q155">
        <v>2.8299999999999983</v>
      </c>
      <c r="R155">
        <v>2.3800000000000097</v>
      </c>
      <c r="S155">
        <v>7.6899999999999977</v>
      </c>
    </row>
    <row r="156" spans="1:19" x14ac:dyDescent="0.25">
      <c r="A156" t="s">
        <v>90</v>
      </c>
      <c r="B156">
        <v>2</v>
      </c>
      <c r="C156">
        <v>134.19999999999999</v>
      </c>
      <c r="D156" t="s">
        <v>297</v>
      </c>
      <c r="E156" t="s">
        <v>298</v>
      </c>
      <c r="F156" t="s">
        <v>298</v>
      </c>
      <c r="G156" t="s">
        <v>298</v>
      </c>
      <c r="H156" t="s">
        <v>299</v>
      </c>
      <c r="I156" t="s">
        <v>300</v>
      </c>
      <c r="J156">
        <v>-0.06</v>
      </c>
      <c r="K156">
        <v>65.357967720830914</v>
      </c>
      <c r="L156">
        <v>131.75</v>
      </c>
      <c r="M156">
        <v>130.26</v>
      </c>
      <c r="N156">
        <v>130.79</v>
      </c>
      <c r="O156">
        <v>124.86</v>
      </c>
      <c r="P156">
        <v>2.4499999999999886</v>
      </c>
      <c r="Q156">
        <v>3.9399999999999977</v>
      </c>
      <c r="R156">
        <v>3.4099999999999966</v>
      </c>
      <c r="S156">
        <v>9.3399999999999892</v>
      </c>
    </row>
    <row r="157" spans="1:19" x14ac:dyDescent="0.25">
      <c r="A157" t="s">
        <v>90</v>
      </c>
      <c r="B157">
        <v>3</v>
      </c>
      <c r="C157">
        <v>134.19999999999999</v>
      </c>
      <c r="D157" t="s">
        <v>297</v>
      </c>
      <c r="E157" t="s">
        <v>298</v>
      </c>
      <c r="F157" t="s">
        <v>298</v>
      </c>
      <c r="G157" t="s">
        <v>298</v>
      </c>
      <c r="H157" t="s">
        <v>299</v>
      </c>
      <c r="I157" t="s">
        <v>300</v>
      </c>
      <c r="J157">
        <v>-0.06</v>
      </c>
      <c r="K157">
        <v>65.642015489247299</v>
      </c>
      <c r="L157">
        <v>131.44</v>
      </c>
      <c r="M157">
        <v>129.96</v>
      </c>
      <c r="N157">
        <v>130.47999999999999</v>
      </c>
      <c r="O157">
        <v>124.58</v>
      </c>
      <c r="P157">
        <v>2.7599999999999909</v>
      </c>
      <c r="Q157">
        <v>4.2399999999999807</v>
      </c>
      <c r="R157">
        <v>3.7199999999999989</v>
      </c>
      <c r="S157">
        <v>9.6199999999999903</v>
      </c>
    </row>
    <row r="158" spans="1:19" x14ac:dyDescent="0.25">
      <c r="A158" t="s">
        <v>90</v>
      </c>
      <c r="B158">
        <v>4</v>
      </c>
      <c r="C158">
        <v>123.2</v>
      </c>
      <c r="D158" t="s">
        <v>297</v>
      </c>
      <c r="E158" t="s">
        <v>298</v>
      </c>
      <c r="F158" t="s">
        <v>298</v>
      </c>
      <c r="G158" t="s">
        <v>298</v>
      </c>
      <c r="H158" t="s">
        <v>299</v>
      </c>
      <c r="I158" t="s">
        <v>300</v>
      </c>
      <c r="J158">
        <v>-0.05</v>
      </c>
      <c r="K158">
        <v>74.571641497809253</v>
      </c>
      <c r="L158">
        <v>121.81</v>
      </c>
      <c r="M158">
        <v>120.51</v>
      </c>
      <c r="N158">
        <v>120.96</v>
      </c>
      <c r="O158">
        <v>115.65</v>
      </c>
      <c r="P158">
        <v>1.3900000000000006</v>
      </c>
      <c r="Q158">
        <v>2.6899999999999977</v>
      </c>
      <c r="R158">
        <v>2.2400000000000091</v>
      </c>
      <c r="S158">
        <v>7.5499999999999972</v>
      </c>
    </row>
    <row r="159" spans="1:19" x14ac:dyDescent="0.25">
      <c r="A159" t="s">
        <v>90</v>
      </c>
      <c r="B159">
        <v>5</v>
      </c>
      <c r="C159">
        <v>131.80000000000001</v>
      </c>
      <c r="D159" t="s">
        <v>297</v>
      </c>
      <c r="E159" t="s">
        <v>298</v>
      </c>
      <c r="F159" t="s">
        <v>298</v>
      </c>
      <c r="G159" t="s">
        <v>298</v>
      </c>
      <c r="H159" t="s">
        <v>299</v>
      </c>
      <c r="I159" t="s">
        <v>300</v>
      </c>
      <c r="J159">
        <v>0.05</v>
      </c>
      <c r="K159">
        <v>65.878139515923252</v>
      </c>
      <c r="L159">
        <v>131.19</v>
      </c>
      <c r="M159">
        <v>129.71</v>
      </c>
      <c r="N159">
        <v>130.22999999999999</v>
      </c>
      <c r="O159">
        <v>124.34</v>
      </c>
      <c r="P159">
        <v>0.61000000000001364</v>
      </c>
      <c r="Q159">
        <v>2.0900000000000034</v>
      </c>
      <c r="R159">
        <v>1.5700000000000216</v>
      </c>
      <c r="S159">
        <v>7.460000000000008</v>
      </c>
    </row>
    <row r="160" spans="1:19" x14ac:dyDescent="0.25">
      <c r="A160" t="s">
        <v>90</v>
      </c>
      <c r="B160">
        <v>6</v>
      </c>
      <c r="C160">
        <v>131.80000000000001</v>
      </c>
      <c r="D160" t="s">
        <v>297</v>
      </c>
      <c r="E160" t="s">
        <v>298</v>
      </c>
      <c r="F160" t="s">
        <v>298</v>
      </c>
      <c r="G160" t="s">
        <v>298</v>
      </c>
      <c r="H160" t="s">
        <v>299</v>
      </c>
      <c r="I160" t="s">
        <v>300</v>
      </c>
      <c r="J160">
        <v>0.05</v>
      </c>
      <c r="K160">
        <v>65.779208098663844</v>
      </c>
      <c r="L160">
        <v>131.29</v>
      </c>
      <c r="M160">
        <v>129.82</v>
      </c>
      <c r="N160">
        <v>130.34</v>
      </c>
      <c r="O160">
        <v>124.44</v>
      </c>
      <c r="P160">
        <v>0.51000000000001933</v>
      </c>
      <c r="Q160">
        <v>1.9800000000000182</v>
      </c>
      <c r="R160">
        <v>1.460000000000008</v>
      </c>
      <c r="S160">
        <v>7.3600000000000136</v>
      </c>
    </row>
    <row r="161" spans="1:19" x14ac:dyDescent="0.25">
      <c r="A161" t="s">
        <v>90</v>
      </c>
      <c r="B161">
        <v>7</v>
      </c>
      <c r="C161">
        <v>167.5</v>
      </c>
      <c r="D161" t="s">
        <v>297</v>
      </c>
      <c r="E161" t="s">
        <v>298</v>
      </c>
      <c r="F161" t="s">
        <v>298</v>
      </c>
      <c r="G161" t="s">
        <v>298</v>
      </c>
      <c r="H161" t="s">
        <v>299</v>
      </c>
      <c r="I161" t="s">
        <v>298</v>
      </c>
      <c r="J161">
        <v>0.26</v>
      </c>
      <c r="K161">
        <v>33.605308728227442</v>
      </c>
      <c r="L161">
        <v>166</v>
      </c>
      <c r="M161">
        <v>163.87</v>
      </c>
      <c r="N161">
        <v>164.65</v>
      </c>
      <c r="O161">
        <v>156.62</v>
      </c>
      <c r="P161">
        <v>1.5</v>
      </c>
      <c r="Q161">
        <v>3.6299999999999955</v>
      </c>
      <c r="R161">
        <v>2.8499999999999943</v>
      </c>
      <c r="S161">
        <v>10.879999999999995</v>
      </c>
    </row>
    <row r="162" spans="1:19" x14ac:dyDescent="0.25">
      <c r="A162" t="s">
        <v>90</v>
      </c>
      <c r="B162">
        <v>10</v>
      </c>
      <c r="C162">
        <v>167.5</v>
      </c>
      <c r="D162" t="s">
        <v>297</v>
      </c>
      <c r="E162" t="s">
        <v>298</v>
      </c>
      <c r="F162" t="s">
        <v>298</v>
      </c>
      <c r="G162" t="s">
        <v>298</v>
      </c>
      <c r="H162" t="s">
        <v>299</v>
      </c>
      <c r="I162" t="s">
        <v>298</v>
      </c>
      <c r="J162">
        <v>0.26</v>
      </c>
      <c r="K162">
        <v>34.067317131384257</v>
      </c>
      <c r="L162">
        <v>165.51</v>
      </c>
      <c r="M162">
        <v>163.38</v>
      </c>
      <c r="N162">
        <v>164.15</v>
      </c>
      <c r="O162">
        <v>156.15</v>
      </c>
      <c r="P162">
        <v>1.9900000000000091</v>
      </c>
      <c r="Q162">
        <v>4.1200000000000045</v>
      </c>
      <c r="R162">
        <v>3.3499999999999943</v>
      </c>
      <c r="S162">
        <v>11.349999999999994</v>
      </c>
    </row>
    <row r="163" spans="1:19" x14ac:dyDescent="0.25">
      <c r="A163" t="s">
        <v>90</v>
      </c>
      <c r="B163">
        <v>13</v>
      </c>
      <c r="C163">
        <v>101.3</v>
      </c>
      <c r="D163" t="s">
        <v>297</v>
      </c>
      <c r="E163" t="s">
        <v>298</v>
      </c>
      <c r="F163" t="s">
        <v>298</v>
      </c>
      <c r="G163" t="s">
        <v>298</v>
      </c>
      <c r="H163" t="s">
        <v>299</v>
      </c>
      <c r="I163" t="s">
        <v>298</v>
      </c>
      <c r="J163">
        <v>-0.02</v>
      </c>
      <c r="K163">
        <v>94.01260832498474</v>
      </c>
      <c r="L163">
        <v>100.83</v>
      </c>
      <c r="M163">
        <v>99.94</v>
      </c>
      <c r="N163">
        <v>100.23</v>
      </c>
      <c r="O163">
        <v>96.21</v>
      </c>
      <c r="P163">
        <v>0.46999999999999886</v>
      </c>
      <c r="Q163">
        <v>1.3599999999999994</v>
      </c>
      <c r="R163">
        <v>1.0699999999999932</v>
      </c>
      <c r="S163">
        <v>5.0900000000000034</v>
      </c>
    </row>
    <row r="164" spans="1:19" x14ac:dyDescent="0.25">
      <c r="A164" t="s">
        <v>90</v>
      </c>
      <c r="B164">
        <v>14</v>
      </c>
      <c r="C164">
        <v>149</v>
      </c>
      <c r="D164" t="s">
        <v>297</v>
      </c>
      <c r="E164" t="s">
        <v>298</v>
      </c>
      <c r="F164" t="s">
        <v>298</v>
      </c>
      <c r="G164" t="s">
        <v>298</v>
      </c>
      <c r="H164" t="s">
        <v>299</v>
      </c>
      <c r="I164" t="s">
        <v>298</v>
      </c>
      <c r="J164">
        <v>0.15</v>
      </c>
      <c r="K164">
        <v>46.245368815352151</v>
      </c>
      <c r="L164">
        <v>152.37</v>
      </c>
      <c r="M164">
        <v>150.49</v>
      </c>
      <c r="N164">
        <v>151.16999999999999</v>
      </c>
      <c r="O164">
        <v>143.97999999999999</v>
      </c>
      <c r="P164">
        <v>3.3700000000000045</v>
      </c>
      <c r="Q164">
        <v>1.4900000000000091</v>
      </c>
      <c r="R164">
        <v>2.1699999999999875</v>
      </c>
      <c r="S164">
        <v>5.0200000000000102</v>
      </c>
    </row>
    <row r="165" spans="1:19" x14ac:dyDescent="0.25">
      <c r="A165" t="s">
        <v>94</v>
      </c>
      <c r="B165">
        <v>1</v>
      </c>
      <c r="C165">
        <v>157</v>
      </c>
      <c r="D165" t="s">
        <v>297</v>
      </c>
      <c r="E165" t="s">
        <v>298</v>
      </c>
      <c r="F165" t="s">
        <v>298</v>
      </c>
      <c r="G165" t="s">
        <v>298</v>
      </c>
      <c r="H165" t="s">
        <v>299</v>
      </c>
      <c r="I165" t="s">
        <v>300</v>
      </c>
      <c r="J165">
        <v>0.12</v>
      </c>
      <c r="K165">
        <v>45.129906744712713</v>
      </c>
      <c r="L165">
        <v>153.57</v>
      </c>
      <c r="M165">
        <v>151.66999999999999</v>
      </c>
      <c r="N165">
        <v>152.36000000000001</v>
      </c>
      <c r="O165">
        <v>145.09</v>
      </c>
      <c r="P165">
        <v>3.4300000000000068</v>
      </c>
      <c r="Q165">
        <v>5.3300000000000125</v>
      </c>
      <c r="R165">
        <v>4.6399999999999864</v>
      </c>
      <c r="S165">
        <v>11.909999999999997</v>
      </c>
    </row>
    <row r="166" spans="1:19" x14ac:dyDescent="0.25">
      <c r="A166" t="s">
        <v>94</v>
      </c>
      <c r="B166">
        <v>2</v>
      </c>
      <c r="C166">
        <v>118.3</v>
      </c>
      <c r="D166" t="s">
        <v>297</v>
      </c>
      <c r="E166" t="s">
        <v>298</v>
      </c>
      <c r="F166" t="s">
        <v>298</v>
      </c>
      <c r="G166" t="s">
        <v>298</v>
      </c>
      <c r="H166" t="s">
        <v>299</v>
      </c>
      <c r="I166" t="s">
        <v>300</v>
      </c>
      <c r="J166">
        <v>-0.01</v>
      </c>
      <c r="K166">
        <v>92.790721626517481</v>
      </c>
      <c r="L166">
        <v>102.15</v>
      </c>
      <c r="M166">
        <v>101.23</v>
      </c>
      <c r="N166">
        <v>101.53</v>
      </c>
      <c r="O166">
        <v>97.43</v>
      </c>
      <c r="P166">
        <v>16.149999999999991</v>
      </c>
      <c r="Q166">
        <v>17.069999999999993</v>
      </c>
      <c r="R166">
        <v>16.769999999999996</v>
      </c>
      <c r="S166">
        <v>20.86999999999999</v>
      </c>
    </row>
    <row r="167" spans="1:19" x14ac:dyDescent="0.25">
      <c r="A167" t="s">
        <v>94</v>
      </c>
      <c r="B167">
        <v>3</v>
      </c>
      <c r="C167">
        <v>139.4</v>
      </c>
      <c r="D167" t="s">
        <v>297</v>
      </c>
      <c r="E167" t="s">
        <v>298</v>
      </c>
      <c r="F167" t="s">
        <v>298</v>
      </c>
      <c r="G167" t="s">
        <v>298</v>
      </c>
      <c r="H167" t="s">
        <v>299</v>
      </c>
      <c r="I167" t="s">
        <v>300</v>
      </c>
      <c r="J167">
        <v>-0.01</v>
      </c>
      <c r="K167">
        <v>54.5374164771751</v>
      </c>
      <c r="L167">
        <v>143.41999999999999</v>
      </c>
      <c r="M167">
        <v>141.71</v>
      </c>
      <c r="N167">
        <v>142.33000000000001</v>
      </c>
      <c r="O167">
        <v>135.68</v>
      </c>
      <c r="P167">
        <v>4.0199999999999818</v>
      </c>
      <c r="Q167">
        <v>2.3100000000000023</v>
      </c>
      <c r="R167">
        <v>2.9300000000000068</v>
      </c>
      <c r="S167">
        <v>3.7199999999999989</v>
      </c>
    </row>
    <row r="168" spans="1:19" x14ac:dyDescent="0.25">
      <c r="A168" t="s">
        <v>94</v>
      </c>
      <c r="B168">
        <v>4</v>
      </c>
      <c r="C168">
        <v>102.5</v>
      </c>
      <c r="D168" t="s">
        <v>297</v>
      </c>
      <c r="E168" t="s">
        <v>298</v>
      </c>
      <c r="F168" t="s">
        <v>298</v>
      </c>
      <c r="G168" t="s">
        <v>298</v>
      </c>
      <c r="H168" t="s">
        <v>299</v>
      </c>
      <c r="I168" t="s">
        <v>300</v>
      </c>
      <c r="J168">
        <v>0.02</v>
      </c>
      <c r="K168">
        <v>99.619322405196897</v>
      </c>
      <c r="L168">
        <v>94.78</v>
      </c>
      <c r="M168">
        <v>94</v>
      </c>
      <c r="N168">
        <v>94.25</v>
      </c>
      <c r="O168">
        <v>90.6</v>
      </c>
      <c r="P168">
        <v>7.7199999999999989</v>
      </c>
      <c r="Q168">
        <v>8.5</v>
      </c>
      <c r="R168">
        <v>8.25</v>
      </c>
      <c r="S168">
        <v>11.900000000000006</v>
      </c>
    </row>
    <row r="169" spans="1:19" x14ac:dyDescent="0.25">
      <c r="A169" t="s">
        <v>94</v>
      </c>
      <c r="B169">
        <v>5</v>
      </c>
      <c r="C169">
        <v>157</v>
      </c>
      <c r="D169" t="s">
        <v>297</v>
      </c>
      <c r="E169" t="s">
        <v>298</v>
      </c>
      <c r="F169" t="s">
        <v>298</v>
      </c>
      <c r="G169" t="s">
        <v>298</v>
      </c>
      <c r="H169" t="s">
        <v>299</v>
      </c>
      <c r="I169" t="s">
        <v>300</v>
      </c>
      <c r="J169">
        <v>0.12</v>
      </c>
      <c r="K169">
        <v>45.869450226604613</v>
      </c>
      <c r="L169">
        <v>152.77000000000001</v>
      </c>
      <c r="M169">
        <v>150.88999999999999</v>
      </c>
      <c r="N169">
        <v>151.57</v>
      </c>
      <c r="O169">
        <v>144.35</v>
      </c>
      <c r="P169">
        <v>4.2299999999999898</v>
      </c>
      <c r="Q169">
        <v>6.1100000000000136</v>
      </c>
      <c r="R169">
        <v>5.4300000000000068</v>
      </c>
      <c r="S169">
        <v>12.650000000000006</v>
      </c>
    </row>
    <row r="170" spans="1:19" x14ac:dyDescent="0.25">
      <c r="A170" t="s">
        <v>94</v>
      </c>
      <c r="B170">
        <v>6</v>
      </c>
      <c r="C170">
        <v>104.2</v>
      </c>
      <c r="D170" t="s">
        <v>297</v>
      </c>
      <c r="E170" t="s">
        <v>298</v>
      </c>
      <c r="F170" t="s">
        <v>298</v>
      </c>
      <c r="G170" t="s">
        <v>298</v>
      </c>
      <c r="H170" t="s">
        <v>299</v>
      </c>
      <c r="I170" t="s">
        <v>300</v>
      </c>
      <c r="J170">
        <v>0.01</v>
      </c>
      <c r="K170">
        <v>78.343320378902419</v>
      </c>
      <c r="L170">
        <v>117.74</v>
      </c>
      <c r="M170">
        <v>116.52</v>
      </c>
      <c r="N170">
        <v>116.94</v>
      </c>
      <c r="O170">
        <v>111.88</v>
      </c>
      <c r="P170">
        <v>13.539999999999992</v>
      </c>
      <c r="Q170">
        <v>12.319999999999993</v>
      </c>
      <c r="R170">
        <v>12.739999999999995</v>
      </c>
      <c r="S170">
        <v>7.6799999999999926</v>
      </c>
    </row>
    <row r="171" spans="1:19" x14ac:dyDescent="0.25">
      <c r="A171" t="s">
        <v>94</v>
      </c>
      <c r="B171">
        <v>9</v>
      </c>
      <c r="C171">
        <v>130</v>
      </c>
      <c r="D171" t="s">
        <v>297</v>
      </c>
      <c r="E171" t="s">
        <v>298</v>
      </c>
      <c r="F171" t="s">
        <v>298</v>
      </c>
      <c r="G171" t="s">
        <v>298</v>
      </c>
      <c r="H171" t="s">
        <v>299</v>
      </c>
      <c r="I171" t="s">
        <v>300</v>
      </c>
      <c r="J171">
        <v>-0.06</v>
      </c>
      <c r="K171">
        <v>65.375710967932761</v>
      </c>
      <c r="L171">
        <v>131.72999999999999</v>
      </c>
      <c r="M171">
        <v>130.24</v>
      </c>
      <c r="N171">
        <v>130.77000000000001</v>
      </c>
      <c r="O171">
        <v>124.85</v>
      </c>
      <c r="P171">
        <v>1.7299999999999898</v>
      </c>
      <c r="Q171">
        <v>0.24000000000000909</v>
      </c>
      <c r="R171">
        <v>0.77000000000001023</v>
      </c>
      <c r="S171">
        <v>5.1500000000000057</v>
      </c>
    </row>
    <row r="172" spans="1:19" x14ac:dyDescent="0.25">
      <c r="A172" t="s">
        <v>94</v>
      </c>
      <c r="B172">
        <v>10</v>
      </c>
      <c r="C172">
        <v>133.9</v>
      </c>
      <c r="D172" t="s">
        <v>297</v>
      </c>
      <c r="E172" t="s">
        <v>298</v>
      </c>
      <c r="F172" t="s">
        <v>298</v>
      </c>
      <c r="G172" t="s">
        <v>298</v>
      </c>
      <c r="H172" t="s">
        <v>299</v>
      </c>
      <c r="I172" t="s">
        <v>300</v>
      </c>
      <c r="J172">
        <v>-0.04</v>
      </c>
      <c r="K172">
        <v>63.671535414966968</v>
      </c>
      <c r="L172">
        <v>133.57</v>
      </c>
      <c r="M172">
        <v>132.05000000000001</v>
      </c>
      <c r="N172">
        <v>132.59</v>
      </c>
      <c r="O172">
        <v>126.55</v>
      </c>
      <c r="P172">
        <v>0.33000000000001251</v>
      </c>
      <c r="Q172">
        <v>1.8499999999999943</v>
      </c>
      <c r="R172">
        <v>1.3100000000000023</v>
      </c>
      <c r="S172">
        <v>7.3500000000000085</v>
      </c>
    </row>
    <row r="173" spans="1:19" x14ac:dyDescent="0.25">
      <c r="A173" t="s">
        <v>94</v>
      </c>
      <c r="B173">
        <v>11</v>
      </c>
      <c r="C173">
        <v>130</v>
      </c>
      <c r="D173" t="s">
        <v>297</v>
      </c>
      <c r="E173" t="s">
        <v>298</v>
      </c>
      <c r="F173" t="s">
        <v>298</v>
      </c>
      <c r="G173" t="s">
        <v>298</v>
      </c>
      <c r="H173" t="s">
        <v>299</v>
      </c>
      <c r="I173" t="s">
        <v>300</v>
      </c>
      <c r="J173">
        <v>-0.06</v>
      </c>
      <c r="K173">
        <v>69.312202841400051</v>
      </c>
      <c r="L173">
        <v>127.48</v>
      </c>
      <c r="M173">
        <v>126.08</v>
      </c>
      <c r="N173">
        <v>126.57</v>
      </c>
      <c r="O173">
        <v>120.91</v>
      </c>
      <c r="P173">
        <v>2.519999999999996</v>
      </c>
      <c r="Q173">
        <v>3.9200000000000017</v>
      </c>
      <c r="R173">
        <v>3.4300000000000068</v>
      </c>
      <c r="S173">
        <v>9.0900000000000034</v>
      </c>
    </row>
    <row r="174" spans="1:19" x14ac:dyDescent="0.25">
      <c r="A174" t="s">
        <v>94</v>
      </c>
      <c r="B174">
        <v>12</v>
      </c>
      <c r="C174">
        <v>115.7</v>
      </c>
      <c r="D174" t="s">
        <v>297</v>
      </c>
      <c r="E174" t="s">
        <v>298</v>
      </c>
      <c r="F174" t="s">
        <v>298</v>
      </c>
      <c r="G174" t="s">
        <v>298</v>
      </c>
      <c r="H174" t="s">
        <v>299</v>
      </c>
      <c r="I174" t="s">
        <v>300</v>
      </c>
      <c r="J174">
        <v>-0.02</v>
      </c>
      <c r="K174">
        <v>85.519433351877638</v>
      </c>
      <c r="L174">
        <v>110</v>
      </c>
      <c r="M174">
        <v>108.92</v>
      </c>
      <c r="N174">
        <v>109.29</v>
      </c>
      <c r="O174">
        <v>104.7</v>
      </c>
      <c r="P174">
        <v>5.7000000000000028</v>
      </c>
      <c r="Q174">
        <v>6.7800000000000011</v>
      </c>
      <c r="R174">
        <v>6.4099999999999966</v>
      </c>
      <c r="S174">
        <v>11</v>
      </c>
    </row>
    <row r="175" spans="1:19" x14ac:dyDescent="0.25">
      <c r="A175" t="s">
        <v>94</v>
      </c>
      <c r="B175">
        <v>13</v>
      </c>
      <c r="C175">
        <v>155.9</v>
      </c>
      <c r="D175" t="s">
        <v>297</v>
      </c>
      <c r="E175" t="s">
        <v>298</v>
      </c>
      <c r="F175" t="s">
        <v>298</v>
      </c>
      <c r="G175" t="s">
        <v>298</v>
      </c>
      <c r="H175" t="s">
        <v>299</v>
      </c>
      <c r="I175" t="s">
        <v>300</v>
      </c>
      <c r="J175">
        <v>0.12</v>
      </c>
      <c r="K175">
        <v>48.305717047797152</v>
      </c>
      <c r="L175">
        <v>150.13999999999999</v>
      </c>
      <c r="M175">
        <v>148.31</v>
      </c>
      <c r="N175">
        <v>148.97</v>
      </c>
      <c r="O175">
        <v>141.91999999999999</v>
      </c>
      <c r="P175">
        <v>5.7600000000000193</v>
      </c>
      <c r="Q175">
        <v>7.5900000000000034</v>
      </c>
      <c r="R175">
        <v>6.9300000000000068</v>
      </c>
      <c r="S175">
        <v>13.980000000000018</v>
      </c>
    </row>
    <row r="176" spans="1:19" x14ac:dyDescent="0.25">
      <c r="A176" t="s">
        <v>94</v>
      </c>
      <c r="B176">
        <v>14</v>
      </c>
      <c r="C176">
        <v>115.7</v>
      </c>
      <c r="D176" t="s">
        <v>297</v>
      </c>
      <c r="E176" t="s">
        <v>298</v>
      </c>
      <c r="F176" t="s">
        <v>298</v>
      </c>
      <c r="G176" t="s">
        <v>298</v>
      </c>
      <c r="H176" t="s">
        <v>299</v>
      </c>
      <c r="I176" t="s">
        <v>300</v>
      </c>
      <c r="J176">
        <v>-0.02</v>
      </c>
      <c r="K176">
        <v>84.334686484460519</v>
      </c>
      <c r="L176">
        <v>111.27</v>
      </c>
      <c r="M176">
        <v>110.18</v>
      </c>
      <c r="N176">
        <v>110.55</v>
      </c>
      <c r="O176">
        <v>105.89</v>
      </c>
      <c r="P176">
        <v>4.4300000000000068</v>
      </c>
      <c r="Q176">
        <v>5.519999999999996</v>
      </c>
      <c r="R176">
        <v>5.1500000000000057</v>
      </c>
      <c r="S176">
        <v>9.8100000000000023</v>
      </c>
    </row>
    <row r="177" spans="1:19" x14ac:dyDescent="0.25">
      <c r="A177" t="s">
        <v>94</v>
      </c>
      <c r="B177">
        <v>17</v>
      </c>
      <c r="C177">
        <v>125</v>
      </c>
      <c r="D177" t="s">
        <v>297</v>
      </c>
      <c r="E177" t="s">
        <v>298</v>
      </c>
      <c r="F177" t="s">
        <v>298</v>
      </c>
      <c r="G177" t="s">
        <v>298</v>
      </c>
      <c r="H177" t="s">
        <v>299</v>
      </c>
      <c r="I177" t="s">
        <v>298</v>
      </c>
      <c r="J177">
        <v>-0.05</v>
      </c>
      <c r="K177">
        <v>63.498763339028187</v>
      </c>
      <c r="L177">
        <v>133.75</v>
      </c>
      <c r="M177">
        <v>132.22999999999999</v>
      </c>
      <c r="N177">
        <v>132.77000000000001</v>
      </c>
      <c r="O177">
        <v>126.72</v>
      </c>
      <c r="P177">
        <v>8.75</v>
      </c>
      <c r="Q177">
        <v>7.2299999999999898</v>
      </c>
      <c r="R177">
        <v>7.7700000000000102</v>
      </c>
      <c r="S177">
        <v>1.7199999999999989</v>
      </c>
    </row>
    <row r="178" spans="1:19" x14ac:dyDescent="0.25">
      <c r="A178" t="s">
        <v>94</v>
      </c>
      <c r="B178">
        <v>18</v>
      </c>
      <c r="C178">
        <v>130.19999999999999</v>
      </c>
      <c r="D178" t="s">
        <v>297</v>
      </c>
      <c r="E178" t="s">
        <v>298</v>
      </c>
      <c r="F178" t="s">
        <v>298</v>
      </c>
      <c r="G178" t="s">
        <v>298</v>
      </c>
      <c r="H178" t="s">
        <v>299</v>
      </c>
      <c r="I178" t="s">
        <v>298</v>
      </c>
      <c r="J178">
        <v>-0.05</v>
      </c>
      <c r="K178">
        <v>61.943970976346378</v>
      </c>
      <c r="L178">
        <v>135.43</v>
      </c>
      <c r="M178">
        <v>133.87</v>
      </c>
      <c r="N178">
        <v>134.43</v>
      </c>
      <c r="O178">
        <v>128.28</v>
      </c>
      <c r="P178">
        <v>5.2300000000000182</v>
      </c>
      <c r="Q178">
        <v>3.6700000000000159</v>
      </c>
      <c r="R178">
        <v>4.2300000000000182</v>
      </c>
      <c r="S178">
        <v>1.9199999999999875</v>
      </c>
    </row>
    <row r="179" spans="1:19" x14ac:dyDescent="0.25">
      <c r="A179" t="s">
        <v>94</v>
      </c>
      <c r="B179">
        <v>19</v>
      </c>
      <c r="C179">
        <v>130.69999999999999</v>
      </c>
      <c r="D179" t="s">
        <v>297</v>
      </c>
      <c r="E179" t="s">
        <v>298</v>
      </c>
      <c r="F179" t="s">
        <v>298</v>
      </c>
      <c r="G179" t="s">
        <v>298</v>
      </c>
      <c r="H179" t="s">
        <v>299</v>
      </c>
      <c r="I179" t="s">
        <v>300</v>
      </c>
      <c r="J179">
        <v>-0.02</v>
      </c>
      <c r="K179">
        <v>67.417744563501444</v>
      </c>
      <c r="L179">
        <v>129.52000000000001</v>
      </c>
      <c r="M179">
        <v>128.08000000000001</v>
      </c>
      <c r="N179">
        <v>128.59</v>
      </c>
      <c r="O179">
        <v>122.8</v>
      </c>
      <c r="P179">
        <v>1.1799999999999784</v>
      </c>
      <c r="Q179">
        <v>2.6199999999999761</v>
      </c>
      <c r="R179">
        <v>2.1099999999999852</v>
      </c>
      <c r="S179">
        <v>7.8999999999999915</v>
      </c>
    </row>
    <row r="180" spans="1:19" x14ac:dyDescent="0.25">
      <c r="A180" t="s">
        <v>94</v>
      </c>
      <c r="B180">
        <v>20</v>
      </c>
      <c r="C180">
        <v>121</v>
      </c>
      <c r="D180" t="s">
        <v>297</v>
      </c>
      <c r="E180" t="s">
        <v>298</v>
      </c>
      <c r="F180" t="s">
        <v>298</v>
      </c>
      <c r="G180" t="s">
        <v>298</v>
      </c>
      <c r="H180" t="s">
        <v>299</v>
      </c>
      <c r="I180" t="s">
        <v>300</v>
      </c>
      <c r="J180">
        <v>-0.05</v>
      </c>
      <c r="K180">
        <v>80.22549833509558</v>
      </c>
      <c r="L180">
        <v>115.71</v>
      </c>
      <c r="M180">
        <v>114.53</v>
      </c>
      <c r="N180">
        <v>114.93</v>
      </c>
      <c r="O180">
        <v>110</v>
      </c>
      <c r="P180">
        <v>5.2900000000000063</v>
      </c>
      <c r="Q180">
        <v>6.4699999999999989</v>
      </c>
      <c r="R180">
        <v>6.0699999999999932</v>
      </c>
      <c r="S180">
        <v>11</v>
      </c>
    </row>
    <row r="181" spans="1:19" x14ac:dyDescent="0.25">
      <c r="A181" t="s">
        <v>94</v>
      </c>
      <c r="B181">
        <v>21</v>
      </c>
      <c r="C181">
        <v>115.8</v>
      </c>
      <c r="D181" t="s">
        <v>297</v>
      </c>
      <c r="E181" t="s">
        <v>298</v>
      </c>
      <c r="F181" t="s">
        <v>298</v>
      </c>
      <c r="G181" t="s">
        <v>298</v>
      </c>
      <c r="H181" t="s">
        <v>299</v>
      </c>
      <c r="I181" t="s">
        <v>300</v>
      </c>
      <c r="J181">
        <v>-0.02</v>
      </c>
      <c r="K181">
        <v>84.103387118334453</v>
      </c>
      <c r="L181">
        <v>111.52</v>
      </c>
      <c r="M181">
        <v>110.42</v>
      </c>
      <c r="N181">
        <v>110.8</v>
      </c>
      <c r="O181">
        <v>106.12</v>
      </c>
      <c r="P181">
        <v>4.2800000000000011</v>
      </c>
      <c r="Q181">
        <v>5.3799999999999955</v>
      </c>
      <c r="R181">
        <v>5</v>
      </c>
      <c r="S181">
        <v>9.6799999999999926</v>
      </c>
    </row>
    <row r="182" spans="1:19" x14ac:dyDescent="0.25">
      <c r="A182" t="s">
        <v>94</v>
      </c>
      <c r="B182">
        <v>22</v>
      </c>
      <c r="C182">
        <v>147.4</v>
      </c>
      <c r="D182" t="s">
        <v>297</v>
      </c>
      <c r="E182" t="s">
        <v>298</v>
      </c>
      <c r="F182" t="s">
        <v>298</v>
      </c>
      <c r="G182" t="s">
        <v>298</v>
      </c>
      <c r="H182" t="s">
        <v>299</v>
      </c>
      <c r="I182" t="s">
        <v>300</v>
      </c>
      <c r="J182">
        <v>0.16</v>
      </c>
      <c r="K182">
        <v>53.866516449435323</v>
      </c>
      <c r="L182">
        <v>144.13999999999999</v>
      </c>
      <c r="M182">
        <v>142.41999999999999</v>
      </c>
      <c r="N182">
        <v>143.04</v>
      </c>
      <c r="O182">
        <v>136.36000000000001</v>
      </c>
      <c r="P182">
        <v>3.2600000000000193</v>
      </c>
      <c r="Q182">
        <v>4.9800000000000182</v>
      </c>
      <c r="R182">
        <v>4.3600000000000136</v>
      </c>
      <c r="S182">
        <v>11.039999999999992</v>
      </c>
    </row>
    <row r="183" spans="1:19" x14ac:dyDescent="0.25">
      <c r="A183" t="s">
        <v>94</v>
      </c>
      <c r="B183">
        <v>23</v>
      </c>
      <c r="C183">
        <v>148.4</v>
      </c>
      <c r="D183" t="s">
        <v>297</v>
      </c>
      <c r="E183" t="s">
        <v>298</v>
      </c>
      <c r="F183" t="s">
        <v>298</v>
      </c>
      <c r="G183" t="s">
        <v>298</v>
      </c>
      <c r="H183" t="s">
        <v>299</v>
      </c>
      <c r="I183" t="s">
        <v>300</v>
      </c>
      <c r="J183">
        <v>0.16</v>
      </c>
      <c r="K183">
        <v>54.704456285298711</v>
      </c>
      <c r="L183">
        <v>143.24</v>
      </c>
      <c r="M183">
        <v>141.54</v>
      </c>
      <c r="N183">
        <v>142.15</v>
      </c>
      <c r="O183">
        <v>135.52000000000001</v>
      </c>
      <c r="P183">
        <v>5.1599999999999966</v>
      </c>
      <c r="Q183">
        <v>6.8600000000000136</v>
      </c>
      <c r="R183">
        <v>6.25</v>
      </c>
      <c r="S183">
        <v>12.879999999999995</v>
      </c>
    </row>
    <row r="184" spans="1:19" x14ac:dyDescent="0.25">
      <c r="A184" t="s">
        <v>94</v>
      </c>
      <c r="B184">
        <v>24</v>
      </c>
      <c r="C184">
        <v>109.8</v>
      </c>
      <c r="D184" t="s">
        <v>297</v>
      </c>
      <c r="E184" t="s">
        <v>298</v>
      </c>
      <c r="F184" t="s">
        <v>298</v>
      </c>
      <c r="G184" t="s">
        <v>298</v>
      </c>
      <c r="H184" t="s">
        <v>299</v>
      </c>
      <c r="I184" t="s">
        <v>300</v>
      </c>
      <c r="J184">
        <v>-0.01</v>
      </c>
      <c r="K184">
        <v>86.734988353030403</v>
      </c>
      <c r="L184">
        <v>108.68</v>
      </c>
      <c r="M184">
        <v>107.64</v>
      </c>
      <c r="N184">
        <v>107.99</v>
      </c>
      <c r="O184">
        <v>103.49</v>
      </c>
      <c r="P184">
        <v>1.1199999999999903</v>
      </c>
      <c r="Q184">
        <v>2.1599999999999966</v>
      </c>
      <c r="R184">
        <v>1.8100000000000023</v>
      </c>
      <c r="S184">
        <v>6.3100000000000023</v>
      </c>
    </row>
    <row r="185" spans="1:19" x14ac:dyDescent="0.25">
      <c r="A185" t="s">
        <v>98</v>
      </c>
      <c r="B185">
        <v>1</v>
      </c>
      <c r="C185">
        <v>167.5</v>
      </c>
      <c r="D185" t="s">
        <v>297</v>
      </c>
      <c r="E185" t="s">
        <v>298</v>
      </c>
      <c r="F185" t="s">
        <v>298</v>
      </c>
      <c r="G185" t="s">
        <v>298</v>
      </c>
      <c r="H185" t="s">
        <v>299</v>
      </c>
      <c r="I185" t="s">
        <v>300</v>
      </c>
      <c r="J185">
        <v>0.14000000000000001</v>
      </c>
      <c r="K185">
        <v>33.470909548745347</v>
      </c>
      <c r="L185">
        <v>166.15</v>
      </c>
      <c r="M185">
        <v>164.01</v>
      </c>
      <c r="N185">
        <v>164.79</v>
      </c>
      <c r="O185">
        <v>156.75</v>
      </c>
      <c r="P185">
        <v>1.3499999999999943</v>
      </c>
      <c r="Q185">
        <v>3.4900000000000091</v>
      </c>
      <c r="R185">
        <v>2.710000000000008</v>
      </c>
      <c r="S185">
        <v>10.75</v>
      </c>
    </row>
    <row r="186" spans="1:19" x14ac:dyDescent="0.25">
      <c r="A186" t="s">
        <v>98</v>
      </c>
      <c r="B186">
        <v>2</v>
      </c>
      <c r="C186">
        <v>97.2</v>
      </c>
      <c r="D186" t="s">
        <v>297</v>
      </c>
      <c r="E186" t="s">
        <v>298</v>
      </c>
      <c r="F186" t="s">
        <v>298</v>
      </c>
      <c r="G186" t="s">
        <v>298</v>
      </c>
      <c r="H186" t="s">
        <v>299</v>
      </c>
      <c r="I186" t="s">
        <v>300</v>
      </c>
      <c r="J186">
        <v>0.04</v>
      </c>
      <c r="K186">
        <v>101.5078448486166</v>
      </c>
      <c r="L186">
        <v>92.75</v>
      </c>
      <c r="M186">
        <v>92</v>
      </c>
      <c r="N186">
        <v>92.24</v>
      </c>
      <c r="O186">
        <v>88.71</v>
      </c>
      <c r="P186">
        <v>4.4500000000000028</v>
      </c>
      <c r="Q186">
        <v>5.2000000000000028</v>
      </c>
      <c r="R186">
        <v>4.960000000000008</v>
      </c>
      <c r="S186">
        <v>8.4900000000000091</v>
      </c>
    </row>
    <row r="187" spans="1:19" x14ac:dyDescent="0.25">
      <c r="A187" t="s">
        <v>98</v>
      </c>
      <c r="B187">
        <v>3</v>
      </c>
      <c r="C187">
        <v>167.9</v>
      </c>
      <c r="D187" t="s">
        <v>297</v>
      </c>
      <c r="E187" t="s">
        <v>298</v>
      </c>
      <c r="F187" t="s">
        <v>298</v>
      </c>
      <c r="G187" t="s">
        <v>298</v>
      </c>
      <c r="H187" t="s">
        <v>299</v>
      </c>
      <c r="I187" t="s">
        <v>300</v>
      </c>
      <c r="J187">
        <v>0.22</v>
      </c>
      <c r="K187">
        <v>34.05719263976377</v>
      </c>
      <c r="L187">
        <v>165.52</v>
      </c>
      <c r="M187">
        <v>163.38999999999999</v>
      </c>
      <c r="N187">
        <v>164.16</v>
      </c>
      <c r="O187">
        <v>156.16</v>
      </c>
      <c r="P187">
        <v>2.3799999999999955</v>
      </c>
      <c r="Q187">
        <v>4.5100000000000193</v>
      </c>
      <c r="R187">
        <v>3.7400000000000091</v>
      </c>
      <c r="S187">
        <v>11.740000000000009</v>
      </c>
    </row>
    <row r="188" spans="1:19" x14ac:dyDescent="0.25">
      <c r="A188" t="s">
        <v>98</v>
      </c>
      <c r="B188">
        <v>4</v>
      </c>
      <c r="C188">
        <v>148.69999999999999</v>
      </c>
      <c r="D188" t="s">
        <v>297</v>
      </c>
      <c r="E188" t="s">
        <v>298</v>
      </c>
      <c r="F188" t="s">
        <v>298</v>
      </c>
      <c r="G188" t="s">
        <v>298</v>
      </c>
      <c r="H188" t="s">
        <v>299</v>
      </c>
      <c r="I188" t="s">
        <v>300</v>
      </c>
      <c r="J188">
        <v>0.13</v>
      </c>
      <c r="K188">
        <v>49.118133622430378</v>
      </c>
      <c r="L188">
        <v>149.27000000000001</v>
      </c>
      <c r="M188">
        <v>147.44999999999999</v>
      </c>
      <c r="N188">
        <v>148.1</v>
      </c>
      <c r="O188">
        <v>141.1</v>
      </c>
      <c r="P188">
        <v>0.5700000000000216</v>
      </c>
      <c r="Q188">
        <v>1.25</v>
      </c>
      <c r="R188">
        <v>0.59999999999999432</v>
      </c>
      <c r="S188">
        <v>7.5999999999999943</v>
      </c>
    </row>
    <row r="189" spans="1:19" x14ac:dyDescent="0.25">
      <c r="A189" t="s">
        <v>98</v>
      </c>
      <c r="B189">
        <v>5</v>
      </c>
      <c r="C189">
        <v>115.3</v>
      </c>
      <c r="D189" t="s">
        <v>297</v>
      </c>
      <c r="E189" t="s">
        <v>298</v>
      </c>
      <c r="F189" t="s">
        <v>298</v>
      </c>
      <c r="G189" t="s">
        <v>298</v>
      </c>
      <c r="H189" t="s">
        <v>299</v>
      </c>
      <c r="I189" t="s">
        <v>300</v>
      </c>
      <c r="J189">
        <v>0.09</v>
      </c>
      <c r="K189">
        <v>81.262743455005236</v>
      </c>
      <c r="L189">
        <v>114.59</v>
      </c>
      <c r="M189">
        <v>113.43</v>
      </c>
      <c r="N189">
        <v>113.83</v>
      </c>
      <c r="O189">
        <v>108.96</v>
      </c>
      <c r="P189">
        <v>0.70999999999999375</v>
      </c>
      <c r="Q189">
        <v>1.8699999999999903</v>
      </c>
      <c r="R189">
        <v>1.4699999999999989</v>
      </c>
      <c r="S189">
        <v>6.3400000000000034</v>
      </c>
    </row>
    <row r="190" spans="1:19" x14ac:dyDescent="0.25">
      <c r="A190" t="s">
        <v>98</v>
      </c>
      <c r="B190">
        <v>6</v>
      </c>
      <c r="C190">
        <v>183.4</v>
      </c>
      <c r="D190" t="s">
        <v>297</v>
      </c>
      <c r="E190" t="s">
        <v>298</v>
      </c>
      <c r="F190" t="s">
        <v>298</v>
      </c>
      <c r="G190" t="s">
        <v>298</v>
      </c>
      <c r="H190" t="s">
        <v>299</v>
      </c>
      <c r="I190" t="s">
        <v>298</v>
      </c>
      <c r="J190">
        <v>0.2</v>
      </c>
      <c r="K190">
        <v>17.470304268274681</v>
      </c>
      <c r="L190">
        <v>183.41</v>
      </c>
      <c r="M190">
        <v>180.94</v>
      </c>
      <c r="N190">
        <v>181.85</v>
      </c>
      <c r="O190">
        <v>172.75</v>
      </c>
      <c r="P190">
        <v>9.9999999999909051E-3</v>
      </c>
      <c r="Q190">
        <v>2.460000000000008</v>
      </c>
      <c r="R190">
        <v>1.5500000000000114</v>
      </c>
      <c r="S190">
        <v>10.650000000000006</v>
      </c>
    </row>
    <row r="191" spans="1:19" x14ac:dyDescent="0.25">
      <c r="A191" t="s">
        <v>98</v>
      </c>
      <c r="B191">
        <v>7</v>
      </c>
      <c r="C191">
        <v>139.6</v>
      </c>
      <c r="D191" t="s">
        <v>297</v>
      </c>
      <c r="E191" t="s">
        <v>298</v>
      </c>
      <c r="F191" t="s">
        <v>298</v>
      </c>
      <c r="G191" t="s">
        <v>298</v>
      </c>
      <c r="H191" t="s">
        <v>299</v>
      </c>
      <c r="I191" t="s">
        <v>298</v>
      </c>
      <c r="J191">
        <v>-0.01</v>
      </c>
      <c r="K191">
        <v>63.391810989279939</v>
      </c>
      <c r="L191">
        <v>133.87</v>
      </c>
      <c r="M191">
        <v>132.34</v>
      </c>
      <c r="N191">
        <v>132.88</v>
      </c>
      <c r="O191">
        <v>126.83</v>
      </c>
      <c r="P191">
        <v>5.7299999999999898</v>
      </c>
      <c r="Q191">
        <v>7.2599999999999909</v>
      </c>
      <c r="R191">
        <v>6.7199999999999989</v>
      </c>
      <c r="S191">
        <v>12.769999999999996</v>
      </c>
    </row>
    <row r="192" spans="1:19" x14ac:dyDescent="0.25">
      <c r="A192" t="s">
        <v>98</v>
      </c>
      <c r="B192">
        <v>8</v>
      </c>
      <c r="C192">
        <v>135.69999999999999</v>
      </c>
      <c r="D192" t="s">
        <v>297</v>
      </c>
      <c r="E192" t="s">
        <v>298</v>
      </c>
      <c r="F192" t="s">
        <v>298</v>
      </c>
      <c r="G192" t="s">
        <v>298</v>
      </c>
      <c r="H192" t="s">
        <v>299</v>
      </c>
      <c r="I192" t="s">
        <v>298</v>
      </c>
      <c r="J192">
        <v>-0.01</v>
      </c>
      <c r="K192">
        <v>59.423798109368533</v>
      </c>
      <c r="L192">
        <v>138.15</v>
      </c>
      <c r="M192">
        <v>136.54</v>
      </c>
      <c r="N192">
        <v>137.11000000000001</v>
      </c>
      <c r="O192">
        <v>130.80000000000001</v>
      </c>
      <c r="P192">
        <v>2.4500000000000171</v>
      </c>
      <c r="Q192">
        <v>0.84000000000000341</v>
      </c>
      <c r="R192">
        <v>1.410000000000025</v>
      </c>
      <c r="S192">
        <v>4.8999999999999773</v>
      </c>
    </row>
    <row r="193" spans="1:19" x14ac:dyDescent="0.25">
      <c r="A193" t="s">
        <v>98</v>
      </c>
      <c r="B193">
        <v>9</v>
      </c>
      <c r="C193">
        <v>183.7</v>
      </c>
      <c r="D193" t="s">
        <v>297</v>
      </c>
      <c r="E193" t="s">
        <v>298</v>
      </c>
      <c r="F193" t="s">
        <v>298</v>
      </c>
      <c r="G193" t="s">
        <v>298</v>
      </c>
      <c r="H193" t="s">
        <v>299</v>
      </c>
      <c r="I193" t="s">
        <v>298</v>
      </c>
      <c r="J193">
        <v>0.19</v>
      </c>
      <c r="K193">
        <v>17.728247019598012</v>
      </c>
      <c r="L193">
        <v>183.13</v>
      </c>
      <c r="M193">
        <v>180.67</v>
      </c>
      <c r="N193">
        <v>181.58</v>
      </c>
      <c r="O193">
        <v>172.49</v>
      </c>
      <c r="P193">
        <v>0.56999999999999318</v>
      </c>
      <c r="Q193">
        <v>3.0300000000000011</v>
      </c>
      <c r="R193">
        <v>2.1199999999999761</v>
      </c>
      <c r="S193">
        <v>11.20999999999998</v>
      </c>
    </row>
    <row r="194" spans="1:19" x14ac:dyDescent="0.25">
      <c r="A194" t="s">
        <v>106</v>
      </c>
      <c r="B194">
        <v>1</v>
      </c>
      <c r="C194">
        <v>144.80000000000001</v>
      </c>
      <c r="D194" t="s">
        <v>297</v>
      </c>
      <c r="E194" t="s">
        <v>298</v>
      </c>
      <c r="F194" t="s">
        <v>298</v>
      </c>
      <c r="G194" t="s">
        <v>298</v>
      </c>
      <c r="H194" t="s">
        <v>299</v>
      </c>
      <c r="I194" t="s">
        <v>300</v>
      </c>
      <c r="J194">
        <v>0</v>
      </c>
      <c r="K194">
        <v>52.045136051198327</v>
      </c>
      <c r="L194">
        <v>146.11000000000001</v>
      </c>
      <c r="M194">
        <v>144.35</v>
      </c>
      <c r="N194">
        <v>144.97999999999999</v>
      </c>
      <c r="O194">
        <v>138.18</v>
      </c>
      <c r="P194">
        <v>1.3100000000000023</v>
      </c>
      <c r="Q194">
        <v>0.45000000000001705</v>
      </c>
      <c r="R194">
        <v>0.1799999999999784</v>
      </c>
      <c r="S194">
        <v>6.6200000000000045</v>
      </c>
    </row>
    <row r="195" spans="1:19" x14ac:dyDescent="0.25">
      <c r="A195" t="s">
        <v>106</v>
      </c>
      <c r="B195">
        <v>2</v>
      </c>
      <c r="C195">
        <v>110.5</v>
      </c>
      <c r="D195" t="s">
        <v>297</v>
      </c>
      <c r="E195" t="s">
        <v>298</v>
      </c>
      <c r="F195" t="s">
        <v>298</v>
      </c>
      <c r="G195" t="s">
        <v>298</v>
      </c>
      <c r="H195" t="s">
        <v>299</v>
      </c>
      <c r="I195" t="s">
        <v>300</v>
      </c>
      <c r="J195">
        <v>-0.04</v>
      </c>
      <c r="K195">
        <v>88.909993402543577</v>
      </c>
      <c r="L195">
        <v>106.34</v>
      </c>
      <c r="M195">
        <v>105.34</v>
      </c>
      <c r="N195">
        <v>105.67</v>
      </c>
      <c r="O195">
        <v>101.31</v>
      </c>
      <c r="P195">
        <v>4.1599999999999966</v>
      </c>
      <c r="Q195">
        <v>5.1599999999999966</v>
      </c>
      <c r="R195">
        <v>4.8299999999999983</v>
      </c>
      <c r="S195">
        <v>9.1899999999999977</v>
      </c>
    </row>
    <row r="196" spans="1:19" x14ac:dyDescent="0.25">
      <c r="A196" t="s">
        <v>106</v>
      </c>
      <c r="B196">
        <v>3</v>
      </c>
      <c r="C196">
        <v>124.7</v>
      </c>
      <c r="D196" t="s">
        <v>297</v>
      </c>
      <c r="E196" t="s">
        <v>298</v>
      </c>
      <c r="F196" t="s">
        <v>298</v>
      </c>
      <c r="G196" t="s">
        <v>298</v>
      </c>
      <c r="H196" t="s">
        <v>299</v>
      </c>
      <c r="I196" t="s">
        <v>300</v>
      </c>
      <c r="J196">
        <v>-0.06</v>
      </c>
      <c r="K196">
        <v>73.816474296150759</v>
      </c>
      <c r="L196">
        <v>122.62</v>
      </c>
      <c r="M196">
        <v>121.31</v>
      </c>
      <c r="N196">
        <v>121.77</v>
      </c>
      <c r="O196">
        <v>116.41</v>
      </c>
      <c r="P196">
        <v>2.0799999999999983</v>
      </c>
      <c r="Q196">
        <v>3.3900000000000006</v>
      </c>
      <c r="R196">
        <v>2.9300000000000068</v>
      </c>
      <c r="S196">
        <v>8.2900000000000063</v>
      </c>
    </row>
    <row r="197" spans="1:19" x14ac:dyDescent="0.25">
      <c r="A197" t="s">
        <v>106</v>
      </c>
      <c r="B197">
        <v>4</v>
      </c>
      <c r="C197">
        <v>119.8</v>
      </c>
      <c r="D197" t="s">
        <v>297</v>
      </c>
      <c r="E197" t="s">
        <v>298</v>
      </c>
      <c r="F197" t="s">
        <v>298</v>
      </c>
      <c r="G197" t="s">
        <v>298</v>
      </c>
      <c r="H197" t="s">
        <v>299</v>
      </c>
      <c r="I197" t="s">
        <v>300</v>
      </c>
      <c r="J197">
        <v>-0.06</v>
      </c>
      <c r="K197">
        <v>78.299567608864251</v>
      </c>
      <c r="L197">
        <v>117.78</v>
      </c>
      <c r="M197">
        <v>116.56</v>
      </c>
      <c r="N197">
        <v>116.99</v>
      </c>
      <c r="O197">
        <v>111.92</v>
      </c>
      <c r="P197">
        <v>2.019999999999996</v>
      </c>
      <c r="Q197">
        <v>3.2399999999999949</v>
      </c>
      <c r="R197">
        <v>2.8100000000000023</v>
      </c>
      <c r="S197">
        <v>7.8799999999999955</v>
      </c>
    </row>
    <row r="198" spans="1:19" x14ac:dyDescent="0.25">
      <c r="A198" t="s">
        <v>106</v>
      </c>
      <c r="B198">
        <v>5</v>
      </c>
      <c r="C198">
        <v>119.5</v>
      </c>
      <c r="D198" t="s">
        <v>297</v>
      </c>
      <c r="E198" t="s">
        <v>298</v>
      </c>
      <c r="F198" t="s">
        <v>298</v>
      </c>
      <c r="G198" t="s">
        <v>298</v>
      </c>
      <c r="H198" t="s">
        <v>299</v>
      </c>
      <c r="I198" t="s">
        <v>300</v>
      </c>
      <c r="J198">
        <v>-0.05</v>
      </c>
      <c r="K198">
        <v>78.352402988700064</v>
      </c>
      <c r="L198">
        <v>117.73</v>
      </c>
      <c r="M198">
        <v>116.51</v>
      </c>
      <c r="N198">
        <v>116.93</v>
      </c>
      <c r="O198">
        <v>111.87</v>
      </c>
      <c r="P198">
        <v>1.769999999999996</v>
      </c>
      <c r="Q198">
        <v>2.9899999999999949</v>
      </c>
      <c r="R198">
        <v>2.5699999999999932</v>
      </c>
      <c r="S198">
        <v>7.6299999999999955</v>
      </c>
    </row>
    <row r="199" spans="1:19" x14ac:dyDescent="0.25">
      <c r="A199" t="s">
        <v>106</v>
      </c>
      <c r="B199">
        <v>6</v>
      </c>
      <c r="C199">
        <v>139.4</v>
      </c>
      <c r="D199" t="s">
        <v>297</v>
      </c>
      <c r="E199" t="s">
        <v>298</v>
      </c>
      <c r="F199" t="s">
        <v>298</v>
      </c>
      <c r="G199" t="s">
        <v>298</v>
      </c>
      <c r="H199" t="s">
        <v>299</v>
      </c>
      <c r="I199" t="s">
        <v>300</v>
      </c>
      <c r="J199">
        <v>0.05</v>
      </c>
      <c r="K199">
        <v>61.119111565242328</v>
      </c>
      <c r="L199">
        <v>136.32</v>
      </c>
      <c r="M199">
        <v>134.75</v>
      </c>
      <c r="N199">
        <v>135.31</v>
      </c>
      <c r="O199">
        <v>129.1</v>
      </c>
      <c r="P199">
        <v>3.0800000000000125</v>
      </c>
      <c r="Q199">
        <v>4.6500000000000057</v>
      </c>
      <c r="R199">
        <v>4.0900000000000034</v>
      </c>
      <c r="S199">
        <v>10.300000000000011</v>
      </c>
    </row>
    <row r="200" spans="1:19" x14ac:dyDescent="0.25">
      <c r="A200" t="s">
        <v>106</v>
      </c>
      <c r="B200">
        <v>7</v>
      </c>
      <c r="C200">
        <v>123.8</v>
      </c>
      <c r="D200" t="s">
        <v>297</v>
      </c>
      <c r="E200" t="s">
        <v>298</v>
      </c>
      <c r="F200" t="s">
        <v>298</v>
      </c>
      <c r="G200" t="s">
        <v>298</v>
      </c>
      <c r="H200" t="s">
        <v>299</v>
      </c>
      <c r="I200" t="s">
        <v>300</v>
      </c>
      <c r="J200">
        <v>0.01</v>
      </c>
      <c r="K200">
        <v>74.181894169600611</v>
      </c>
      <c r="L200">
        <v>122.23</v>
      </c>
      <c r="M200">
        <v>120.92</v>
      </c>
      <c r="N200">
        <v>121.38</v>
      </c>
      <c r="O200">
        <v>116.04</v>
      </c>
      <c r="P200">
        <v>1.5699999999999932</v>
      </c>
      <c r="Q200">
        <v>2.8799999999999955</v>
      </c>
      <c r="R200">
        <v>2.4200000000000017</v>
      </c>
      <c r="S200">
        <v>7.7599999999999909</v>
      </c>
    </row>
    <row r="201" spans="1:19" x14ac:dyDescent="0.25">
      <c r="A201" t="s">
        <v>106</v>
      </c>
      <c r="B201">
        <v>9</v>
      </c>
      <c r="C201">
        <v>118</v>
      </c>
      <c r="D201" t="s">
        <v>297</v>
      </c>
      <c r="E201" t="s">
        <v>298</v>
      </c>
      <c r="F201" t="s">
        <v>298</v>
      </c>
      <c r="G201" t="s">
        <v>298</v>
      </c>
      <c r="H201" t="s">
        <v>299</v>
      </c>
      <c r="I201" t="s">
        <v>300</v>
      </c>
      <c r="J201">
        <v>0.01</v>
      </c>
      <c r="K201">
        <v>79.584369612575571</v>
      </c>
      <c r="L201">
        <v>116.4</v>
      </c>
      <c r="M201">
        <v>115.21</v>
      </c>
      <c r="N201">
        <v>115.62</v>
      </c>
      <c r="O201">
        <v>110.64</v>
      </c>
      <c r="P201">
        <v>1.5999999999999943</v>
      </c>
      <c r="Q201">
        <v>2.7900000000000063</v>
      </c>
      <c r="R201">
        <v>2.3799999999999955</v>
      </c>
      <c r="S201">
        <v>7.3599999999999994</v>
      </c>
    </row>
    <row r="202" spans="1:19" x14ac:dyDescent="0.25">
      <c r="A202" t="s">
        <v>106</v>
      </c>
      <c r="B202">
        <v>10</v>
      </c>
      <c r="C202">
        <v>136.19999999999999</v>
      </c>
      <c r="D202" t="s">
        <v>297</v>
      </c>
      <c r="E202" t="s">
        <v>298</v>
      </c>
      <c r="F202" t="s">
        <v>298</v>
      </c>
      <c r="G202" t="s">
        <v>298</v>
      </c>
      <c r="H202" t="s">
        <v>299</v>
      </c>
      <c r="I202" t="s">
        <v>300</v>
      </c>
      <c r="J202">
        <v>0.06</v>
      </c>
      <c r="K202">
        <v>63.633418978742803</v>
      </c>
      <c r="L202">
        <v>133.61000000000001</v>
      </c>
      <c r="M202">
        <v>132.09</v>
      </c>
      <c r="N202">
        <v>132.63</v>
      </c>
      <c r="O202">
        <v>126.59</v>
      </c>
      <c r="P202">
        <v>2.589999999999975</v>
      </c>
      <c r="Q202">
        <v>4.1099999999999852</v>
      </c>
      <c r="R202">
        <v>3.5699999999999932</v>
      </c>
      <c r="S202">
        <v>9.6099999999999852</v>
      </c>
    </row>
    <row r="203" spans="1:19" x14ac:dyDescent="0.25">
      <c r="A203" t="s">
        <v>106</v>
      </c>
      <c r="B203">
        <v>11</v>
      </c>
      <c r="C203">
        <v>121</v>
      </c>
      <c r="D203" t="s">
        <v>297</v>
      </c>
      <c r="E203" t="s">
        <v>298</v>
      </c>
      <c r="F203" t="s">
        <v>298</v>
      </c>
      <c r="G203" t="s">
        <v>298</v>
      </c>
      <c r="H203" t="s">
        <v>299</v>
      </c>
      <c r="I203" t="s">
        <v>300</v>
      </c>
      <c r="J203">
        <v>-0.05</v>
      </c>
      <c r="K203">
        <v>76.204994973557589</v>
      </c>
      <c r="L203">
        <v>120.04</v>
      </c>
      <c r="M203">
        <v>118.78</v>
      </c>
      <c r="N203">
        <v>119.22</v>
      </c>
      <c r="O203">
        <v>114.02</v>
      </c>
      <c r="P203">
        <v>0.95999999999999375</v>
      </c>
      <c r="Q203">
        <v>2.2199999999999989</v>
      </c>
      <c r="R203">
        <v>1.7800000000000011</v>
      </c>
      <c r="S203">
        <v>6.980000000000004</v>
      </c>
    </row>
    <row r="204" spans="1:19" x14ac:dyDescent="0.25">
      <c r="A204" t="s">
        <v>106</v>
      </c>
      <c r="B204">
        <v>12</v>
      </c>
      <c r="C204">
        <v>109.8</v>
      </c>
      <c r="D204" t="s">
        <v>297</v>
      </c>
      <c r="E204" t="s">
        <v>298</v>
      </c>
      <c r="F204" t="s">
        <v>298</v>
      </c>
      <c r="G204" t="s">
        <v>298</v>
      </c>
      <c r="H204" t="s">
        <v>299</v>
      </c>
      <c r="I204" t="s">
        <v>300</v>
      </c>
      <c r="J204">
        <v>-0.02</v>
      </c>
      <c r="K204">
        <v>86.814488816097011</v>
      </c>
      <c r="L204">
        <v>108.6</v>
      </c>
      <c r="M204">
        <v>107.55</v>
      </c>
      <c r="N204">
        <v>107.91</v>
      </c>
      <c r="O204">
        <v>103.41</v>
      </c>
      <c r="P204">
        <v>1.2000000000000028</v>
      </c>
      <c r="Q204">
        <v>2.25</v>
      </c>
      <c r="R204">
        <v>1.8900000000000006</v>
      </c>
      <c r="S204">
        <v>6.3900000000000006</v>
      </c>
    </row>
    <row r="205" spans="1:19" x14ac:dyDescent="0.25">
      <c r="A205" t="s">
        <v>106</v>
      </c>
      <c r="B205">
        <v>13</v>
      </c>
      <c r="C205">
        <v>104.9</v>
      </c>
      <c r="D205" t="s">
        <v>297</v>
      </c>
      <c r="E205" t="s">
        <v>298</v>
      </c>
      <c r="F205" t="s">
        <v>298</v>
      </c>
      <c r="G205" t="s">
        <v>298</v>
      </c>
      <c r="H205" t="s">
        <v>299</v>
      </c>
      <c r="I205" t="s">
        <v>300</v>
      </c>
      <c r="J205">
        <v>0.04</v>
      </c>
      <c r="K205">
        <v>91.026454507802157</v>
      </c>
      <c r="L205">
        <v>104.05</v>
      </c>
      <c r="M205">
        <v>103.1</v>
      </c>
      <c r="N205">
        <v>103.42</v>
      </c>
      <c r="O205">
        <v>99.2</v>
      </c>
      <c r="P205">
        <v>0.85000000000000853</v>
      </c>
      <c r="Q205">
        <v>1.8000000000000114</v>
      </c>
      <c r="R205">
        <v>1.480000000000004</v>
      </c>
      <c r="S205">
        <v>5.7000000000000028</v>
      </c>
    </row>
    <row r="206" spans="1:19" x14ac:dyDescent="0.25">
      <c r="A206" t="s">
        <v>106</v>
      </c>
      <c r="B206">
        <v>14</v>
      </c>
      <c r="C206">
        <v>151.19999999999999</v>
      </c>
      <c r="D206" t="s">
        <v>297</v>
      </c>
      <c r="E206" t="s">
        <v>298</v>
      </c>
      <c r="F206" t="s">
        <v>298</v>
      </c>
      <c r="G206" t="s">
        <v>298</v>
      </c>
      <c r="H206" t="s">
        <v>299</v>
      </c>
      <c r="I206" t="s">
        <v>300</v>
      </c>
      <c r="J206">
        <v>0.13</v>
      </c>
      <c r="K206">
        <v>47.251790848190367</v>
      </c>
      <c r="L206">
        <v>151.28</v>
      </c>
      <c r="M206">
        <v>149.41999999999999</v>
      </c>
      <c r="N206">
        <v>150.09</v>
      </c>
      <c r="O206">
        <v>142.97</v>
      </c>
      <c r="P206">
        <v>8.0000000000012506E-2</v>
      </c>
      <c r="Q206">
        <v>1.7800000000000011</v>
      </c>
      <c r="R206">
        <v>1.1099999999999852</v>
      </c>
      <c r="S206">
        <v>8.2299999999999898</v>
      </c>
    </row>
    <row r="207" spans="1:19" x14ac:dyDescent="0.25">
      <c r="A207" t="s">
        <v>106</v>
      </c>
      <c r="B207">
        <v>17</v>
      </c>
      <c r="C207">
        <v>128</v>
      </c>
      <c r="D207" t="s">
        <v>297</v>
      </c>
      <c r="E207" t="s">
        <v>298</v>
      </c>
      <c r="F207" t="s">
        <v>298</v>
      </c>
      <c r="G207" t="s">
        <v>298</v>
      </c>
      <c r="H207" t="s">
        <v>299</v>
      </c>
      <c r="I207" t="s">
        <v>298</v>
      </c>
      <c r="J207">
        <v>-0.03</v>
      </c>
      <c r="K207">
        <v>67.465990989939257</v>
      </c>
      <c r="L207">
        <v>129.47</v>
      </c>
      <c r="M207">
        <v>128.03</v>
      </c>
      <c r="N207">
        <v>128.54</v>
      </c>
      <c r="O207">
        <v>122.76</v>
      </c>
      <c r="P207">
        <v>1.4699999999999989</v>
      </c>
      <c r="Q207">
        <v>3.0000000000001137E-2</v>
      </c>
      <c r="R207">
        <v>0.53999999999999204</v>
      </c>
      <c r="S207">
        <v>5.2399999999999949</v>
      </c>
    </row>
    <row r="208" spans="1:19" x14ac:dyDescent="0.25">
      <c r="A208" t="s">
        <v>106</v>
      </c>
      <c r="B208">
        <v>18</v>
      </c>
      <c r="C208">
        <v>118.2</v>
      </c>
      <c r="D208" t="s">
        <v>297</v>
      </c>
      <c r="E208" t="s">
        <v>298</v>
      </c>
      <c r="F208" t="s">
        <v>298</v>
      </c>
      <c r="G208" t="s">
        <v>298</v>
      </c>
      <c r="H208" t="s">
        <v>299</v>
      </c>
      <c r="I208" t="s">
        <v>298</v>
      </c>
      <c r="J208">
        <v>-0.05</v>
      </c>
      <c r="K208">
        <v>76.978527247136896</v>
      </c>
      <c r="L208">
        <v>119.21</v>
      </c>
      <c r="M208">
        <v>117.96</v>
      </c>
      <c r="N208">
        <v>118.4</v>
      </c>
      <c r="O208">
        <v>113.24</v>
      </c>
      <c r="P208">
        <v>1.0099999999999909</v>
      </c>
      <c r="Q208">
        <v>0.24000000000000909</v>
      </c>
      <c r="R208">
        <v>0.20000000000000284</v>
      </c>
      <c r="S208">
        <v>4.960000000000008</v>
      </c>
    </row>
    <row r="209" spans="1:19" x14ac:dyDescent="0.25">
      <c r="A209" t="s">
        <v>106</v>
      </c>
      <c r="B209">
        <v>19</v>
      </c>
      <c r="C209">
        <v>144.80000000000001</v>
      </c>
      <c r="D209" t="s">
        <v>297</v>
      </c>
      <c r="E209" t="s">
        <v>298</v>
      </c>
      <c r="F209" t="s">
        <v>298</v>
      </c>
      <c r="G209" t="s">
        <v>298</v>
      </c>
      <c r="H209" t="s">
        <v>299</v>
      </c>
      <c r="I209" t="s">
        <v>300</v>
      </c>
      <c r="J209">
        <v>0</v>
      </c>
      <c r="K209">
        <v>53.025848015169458</v>
      </c>
      <c r="L209">
        <v>145.05000000000001</v>
      </c>
      <c r="M209">
        <v>143.31</v>
      </c>
      <c r="N209">
        <v>143.94</v>
      </c>
      <c r="O209">
        <v>137.19999999999999</v>
      </c>
      <c r="P209">
        <v>0.25</v>
      </c>
      <c r="Q209">
        <v>1.4900000000000091</v>
      </c>
      <c r="R209">
        <v>0.86000000000001364</v>
      </c>
      <c r="S209">
        <v>7.6000000000000227</v>
      </c>
    </row>
    <row r="210" spans="1:19" x14ac:dyDescent="0.25">
      <c r="A210" t="s">
        <v>106</v>
      </c>
      <c r="B210">
        <v>20</v>
      </c>
      <c r="C210">
        <v>127</v>
      </c>
      <c r="D210" t="s">
        <v>297</v>
      </c>
      <c r="E210" t="s">
        <v>298</v>
      </c>
      <c r="F210" t="s">
        <v>298</v>
      </c>
      <c r="G210" t="s">
        <v>298</v>
      </c>
      <c r="H210" t="s">
        <v>299</v>
      </c>
      <c r="I210" t="s">
        <v>300</v>
      </c>
      <c r="J210">
        <v>-0.05</v>
      </c>
      <c r="K210">
        <v>67.987655878929488</v>
      </c>
      <c r="L210">
        <v>128.91</v>
      </c>
      <c r="M210">
        <v>127.48</v>
      </c>
      <c r="N210">
        <v>127.98</v>
      </c>
      <c r="O210">
        <v>122.23</v>
      </c>
      <c r="P210">
        <v>1.9099999999999966</v>
      </c>
      <c r="Q210">
        <v>0.48000000000000398</v>
      </c>
      <c r="R210">
        <v>0.98000000000000398</v>
      </c>
      <c r="S210">
        <v>4.769999999999996</v>
      </c>
    </row>
    <row r="211" spans="1:19" x14ac:dyDescent="0.25">
      <c r="A211" t="s">
        <v>106</v>
      </c>
      <c r="B211">
        <v>21</v>
      </c>
      <c r="C211">
        <v>128.1</v>
      </c>
      <c r="D211" t="s">
        <v>297</v>
      </c>
      <c r="E211" t="s">
        <v>298</v>
      </c>
      <c r="F211" t="s">
        <v>298</v>
      </c>
      <c r="G211" t="s">
        <v>298</v>
      </c>
      <c r="H211" t="s">
        <v>299</v>
      </c>
      <c r="I211" t="s">
        <v>300</v>
      </c>
      <c r="J211">
        <v>-0.06</v>
      </c>
      <c r="K211">
        <v>70.079499932221879</v>
      </c>
      <c r="L211">
        <v>126.65</v>
      </c>
      <c r="M211">
        <v>125.26</v>
      </c>
      <c r="N211">
        <v>125.75</v>
      </c>
      <c r="O211">
        <v>120.14</v>
      </c>
      <c r="P211">
        <v>1.4499999999999886</v>
      </c>
      <c r="Q211">
        <v>2.8399999999999892</v>
      </c>
      <c r="R211">
        <v>2.3499999999999943</v>
      </c>
      <c r="S211">
        <v>7.9599999999999937</v>
      </c>
    </row>
    <row r="212" spans="1:19" x14ac:dyDescent="0.25">
      <c r="A212" t="s">
        <v>106</v>
      </c>
      <c r="B212">
        <v>22</v>
      </c>
      <c r="C212">
        <v>127.4</v>
      </c>
      <c r="D212" t="s">
        <v>297</v>
      </c>
      <c r="E212" t="s">
        <v>298</v>
      </c>
      <c r="F212" t="s">
        <v>298</v>
      </c>
      <c r="G212" t="s">
        <v>298</v>
      </c>
      <c r="H212" t="s">
        <v>299</v>
      </c>
      <c r="I212" t="s">
        <v>300</v>
      </c>
      <c r="J212">
        <v>-0.06</v>
      </c>
      <c r="K212">
        <v>71.279812882850365</v>
      </c>
      <c r="L212">
        <v>125.36</v>
      </c>
      <c r="M212">
        <v>123.99</v>
      </c>
      <c r="N212">
        <v>124.47</v>
      </c>
      <c r="O212">
        <v>118.94</v>
      </c>
      <c r="P212">
        <v>2.0400000000000063</v>
      </c>
      <c r="Q212">
        <v>3.4100000000000108</v>
      </c>
      <c r="R212">
        <v>2.9300000000000068</v>
      </c>
      <c r="S212">
        <v>8.460000000000008</v>
      </c>
    </row>
    <row r="213" spans="1:19" x14ac:dyDescent="0.25">
      <c r="A213" t="s">
        <v>106</v>
      </c>
      <c r="B213">
        <v>23</v>
      </c>
      <c r="C213">
        <v>128.1</v>
      </c>
      <c r="D213" t="s">
        <v>297</v>
      </c>
      <c r="E213" t="s">
        <v>298</v>
      </c>
      <c r="F213" t="s">
        <v>298</v>
      </c>
      <c r="G213" t="s">
        <v>298</v>
      </c>
      <c r="H213" t="s">
        <v>299</v>
      </c>
      <c r="I213" t="s">
        <v>300</v>
      </c>
      <c r="J213">
        <v>-0.06</v>
      </c>
      <c r="K213">
        <v>71.92709208282561</v>
      </c>
      <c r="L213">
        <v>124.66</v>
      </c>
      <c r="M213">
        <v>123.31</v>
      </c>
      <c r="N213">
        <v>123.78</v>
      </c>
      <c r="O213">
        <v>118.29</v>
      </c>
      <c r="P213">
        <v>3.4399999999999977</v>
      </c>
      <c r="Q213">
        <v>4.789999999999992</v>
      </c>
      <c r="R213">
        <v>4.3199999999999932</v>
      </c>
      <c r="S213">
        <v>9.8099999999999881</v>
      </c>
    </row>
    <row r="214" spans="1:19" x14ac:dyDescent="0.25">
      <c r="A214" t="s">
        <v>106</v>
      </c>
      <c r="B214">
        <v>24</v>
      </c>
      <c r="C214">
        <v>127</v>
      </c>
      <c r="D214" t="s">
        <v>297</v>
      </c>
      <c r="E214" t="s">
        <v>298</v>
      </c>
      <c r="F214" t="s">
        <v>298</v>
      </c>
      <c r="G214" t="s">
        <v>298</v>
      </c>
      <c r="H214" t="s">
        <v>299</v>
      </c>
      <c r="I214" t="s">
        <v>300</v>
      </c>
      <c r="J214">
        <v>-0.05</v>
      </c>
      <c r="K214">
        <v>70.795372405872754</v>
      </c>
      <c r="L214">
        <v>125.88</v>
      </c>
      <c r="M214">
        <v>124.51</v>
      </c>
      <c r="N214">
        <v>124.99</v>
      </c>
      <c r="O214">
        <v>119.43</v>
      </c>
      <c r="P214">
        <v>1.1200000000000045</v>
      </c>
      <c r="Q214">
        <v>2.4899999999999949</v>
      </c>
      <c r="R214">
        <v>2.0100000000000051</v>
      </c>
      <c r="S214">
        <v>7.5699999999999932</v>
      </c>
    </row>
    <row r="215" spans="1:19" x14ac:dyDescent="0.25">
      <c r="A215" t="s">
        <v>106</v>
      </c>
      <c r="B215">
        <v>25</v>
      </c>
      <c r="C215">
        <v>127</v>
      </c>
      <c r="D215" t="s">
        <v>297</v>
      </c>
      <c r="E215" t="s">
        <v>298</v>
      </c>
      <c r="F215" t="s">
        <v>298</v>
      </c>
      <c r="G215" t="s">
        <v>298</v>
      </c>
      <c r="H215" t="s">
        <v>299</v>
      </c>
      <c r="I215" t="s">
        <v>300</v>
      </c>
      <c r="J215">
        <v>-0.05</v>
      </c>
      <c r="K215">
        <v>70.915351287577423</v>
      </c>
      <c r="L215">
        <v>125.75</v>
      </c>
      <c r="M215">
        <v>124.38</v>
      </c>
      <c r="N215">
        <v>124.86</v>
      </c>
      <c r="O215">
        <v>119.31</v>
      </c>
      <c r="P215">
        <v>1.25</v>
      </c>
      <c r="Q215">
        <v>2.6200000000000045</v>
      </c>
      <c r="R215">
        <v>2.1400000000000006</v>
      </c>
      <c r="S215">
        <v>7.6899999999999977</v>
      </c>
    </row>
    <row r="216" spans="1:19" x14ac:dyDescent="0.25">
      <c r="A216" t="s">
        <v>106</v>
      </c>
      <c r="B216">
        <v>26</v>
      </c>
      <c r="C216">
        <v>128.1</v>
      </c>
      <c r="D216" t="s">
        <v>297</v>
      </c>
      <c r="E216" t="s">
        <v>298</v>
      </c>
      <c r="F216" t="s">
        <v>298</v>
      </c>
      <c r="G216" t="s">
        <v>298</v>
      </c>
      <c r="H216" t="s">
        <v>299</v>
      </c>
      <c r="I216" t="s">
        <v>300</v>
      </c>
      <c r="J216">
        <v>-0.06</v>
      </c>
      <c r="K216">
        <v>70.473055177001655</v>
      </c>
      <c r="L216">
        <v>126.23</v>
      </c>
      <c r="M216">
        <v>124.85</v>
      </c>
      <c r="N216">
        <v>125.33</v>
      </c>
      <c r="O216">
        <v>119.75</v>
      </c>
      <c r="P216">
        <v>1.8699999999999903</v>
      </c>
      <c r="Q216">
        <v>3.25</v>
      </c>
      <c r="R216">
        <v>2.769999999999996</v>
      </c>
      <c r="S216">
        <v>8.3499999999999943</v>
      </c>
    </row>
    <row r="217" spans="1:19" x14ac:dyDescent="0.25">
      <c r="A217" t="s">
        <v>106</v>
      </c>
      <c r="B217">
        <v>27</v>
      </c>
      <c r="C217">
        <v>127.4</v>
      </c>
      <c r="D217" t="s">
        <v>297</v>
      </c>
      <c r="E217" t="s">
        <v>298</v>
      </c>
      <c r="F217" t="s">
        <v>298</v>
      </c>
      <c r="G217" t="s">
        <v>298</v>
      </c>
      <c r="H217" t="s">
        <v>299</v>
      </c>
      <c r="I217" t="s">
        <v>300</v>
      </c>
      <c r="J217">
        <v>-0.06</v>
      </c>
      <c r="K217">
        <v>72.471553990419849</v>
      </c>
      <c r="L217">
        <v>124.07</v>
      </c>
      <c r="M217">
        <v>122.73</v>
      </c>
      <c r="N217">
        <v>123.2</v>
      </c>
      <c r="O217">
        <v>117.75</v>
      </c>
      <c r="P217">
        <v>3.3300000000000125</v>
      </c>
      <c r="Q217">
        <v>4.6700000000000017</v>
      </c>
      <c r="R217">
        <v>4.2000000000000028</v>
      </c>
      <c r="S217">
        <v>9.6500000000000057</v>
      </c>
    </row>
    <row r="218" spans="1:19" x14ac:dyDescent="0.25">
      <c r="A218" t="s">
        <v>106</v>
      </c>
      <c r="B218">
        <v>28</v>
      </c>
      <c r="C218">
        <v>128.1</v>
      </c>
      <c r="D218" t="s">
        <v>297</v>
      </c>
      <c r="E218" t="s">
        <v>298</v>
      </c>
      <c r="F218" t="s">
        <v>298</v>
      </c>
      <c r="G218" t="s">
        <v>298</v>
      </c>
      <c r="H218" t="s">
        <v>299</v>
      </c>
      <c r="I218" t="s">
        <v>300</v>
      </c>
      <c r="J218">
        <v>-0.06</v>
      </c>
      <c r="K218">
        <v>70.836134099905379</v>
      </c>
      <c r="L218">
        <v>125.84</v>
      </c>
      <c r="M218">
        <v>124.46</v>
      </c>
      <c r="N218">
        <v>124.95</v>
      </c>
      <c r="O218">
        <v>119.39</v>
      </c>
      <c r="P218">
        <v>2.2599999999999909</v>
      </c>
      <c r="Q218">
        <v>3.6400000000000006</v>
      </c>
      <c r="R218">
        <v>3.1499999999999915</v>
      </c>
      <c r="S218">
        <v>8.7099999999999937</v>
      </c>
    </row>
    <row r="219" spans="1:19" x14ac:dyDescent="0.25">
      <c r="A219" t="s">
        <v>106</v>
      </c>
      <c r="B219">
        <v>29</v>
      </c>
      <c r="C219">
        <v>127</v>
      </c>
      <c r="D219" t="s">
        <v>297</v>
      </c>
      <c r="E219" t="s">
        <v>298</v>
      </c>
      <c r="F219" t="s">
        <v>298</v>
      </c>
      <c r="G219" t="s">
        <v>298</v>
      </c>
      <c r="H219" t="s">
        <v>299</v>
      </c>
      <c r="I219" t="s">
        <v>300</v>
      </c>
      <c r="J219">
        <v>-0.05</v>
      </c>
      <c r="K219">
        <v>72.462510301926599</v>
      </c>
      <c r="L219">
        <v>124.08</v>
      </c>
      <c r="M219">
        <v>122.74</v>
      </c>
      <c r="N219">
        <v>123.21</v>
      </c>
      <c r="O219">
        <v>117.76</v>
      </c>
      <c r="P219">
        <v>2.9200000000000017</v>
      </c>
      <c r="Q219">
        <v>4.2600000000000051</v>
      </c>
      <c r="R219">
        <v>3.7900000000000063</v>
      </c>
      <c r="S219">
        <v>9.2399999999999949</v>
      </c>
    </row>
    <row r="220" spans="1:19" x14ac:dyDescent="0.25">
      <c r="A220" t="s">
        <v>110</v>
      </c>
      <c r="B220">
        <v>1</v>
      </c>
      <c r="C220">
        <v>128.4</v>
      </c>
      <c r="D220" t="s">
        <v>297</v>
      </c>
      <c r="E220" t="s">
        <v>298</v>
      </c>
      <c r="F220" t="s">
        <v>298</v>
      </c>
      <c r="G220" t="s">
        <v>298</v>
      </c>
      <c r="H220" t="s">
        <v>299</v>
      </c>
      <c r="I220" t="s">
        <v>300</v>
      </c>
      <c r="J220">
        <v>-0.03</v>
      </c>
      <c r="K220">
        <v>56.148328056709808</v>
      </c>
      <c r="L220">
        <v>141.68</v>
      </c>
      <c r="M220">
        <v>140.01</v>
      </c>
      <c r="N220">
        <v>140.61000000000001</v>
      </c>
      <c r="O220">
        <v>134.07</v>
      </c>
      <c r="P220">
        <v>13.280000000000001</v>
      </c>
      <c r="Q220">
        <v>11.609999999999985</v>
      </c>
      <c r="R220">
        <v>12.210000000000008</v>
      </c>
      <c r="S220">
        <v>5.6699999999999875</v>
      </c>
    </row>
    <row r="221" spans="1:19" x14ac:dyDescent="0.25">
      <c r="A221" t="s">
        <v>110</v>
      </c>
      <c r="B221">
        <v>2</v>
      </c>
      <c r="C221">
        <v>111.4</v>
      </c>
      <c r="D221" t="s">
        <v>297</v>
      </c>
      <c r="E221" t="s">
        <v>298</v>
      </c>
      <c r="F221" t="s">
        <v>298</v>
      </c>
      <c r="G221" t="s">
        <v>298</v>
      </c>
      <c r="H221" t="s">
        <v>299</v>
      </c>
      <c r="I221" t="s">
        <v>300</v>
      </c>
      <c r="J221">
        <v>7.0000000000000007E-2</v>
      </c>
      <c r="K221">
        <v>79.747169652007571</v>
      </c>
      <c r="L221">
        <v>116.22</v>
      </c>
      <c r="M221">
        <v>115.03</v>
      </c>
      <c r="N221">
        <v>115.44</v>
      </c>
      <c r="O221">
        <v>110.47</v>
      </c>
      <c r="P221">
        <v>4.8199999999999932</v>
      </c>
      <c r="Q221">
        <v>3.6299999999999955</v>
      </c>
      <c r="R221">
        <v>4.039999999999992</v>
      </c>
      <c r="S221">
        <v>0.93000000000000682</v>
      </c>
    </row>
    <row r="222" spans="1:19" x14ac:dyDescent="0.25">
      <c r="A222" t="s">
        <v>110</v>
      </c>
      <c r="B222">
        <v>3</v>
      </c>
      <c r="C222">
        <v>111.4</v>
      </c>
      <c r="D222" t="s">
        <v>297</v>
      </c>
      <c r="E222" t="s">
        <v>298</v>
      </c>
      <c r="F222" t="s">
        <v>298</v>
      </c>
      <c r="G222" t="s">
        <v>298</v>
      </c>
      <c r="H222" t="s">
        <v>299</v>
      </c>
      <c r="I222" t="s">
        <v>300</v>
      </c>
      <c r="J222">
        <v>7.0000000000000007E-2</v>
      </c>
      <c r="K222">
        <v>79.747169652072358</v>
      </c>
      <c r="L222">
        <v>116.22</v>
      </c>
      <c r="M222">
        <v>115.03</v>
      </c>
      <c r="N222">
        <v>115.44</v>
      </c>
      <c r="O222">
        <v>110.47</v>
      </c>
      <c r="P222">
        <v>4.8199999999999932</v>
      </c>
      <c r="Q222">
        <v>3.6299999999999955</v>
      </c>
      <c r="R222">
        <v>4.039999999999992</v>
      </c>
      <c r="S222">
        <v>0.93000000000000682</v>
      </c>
    </row>
    <row r="223" spans="1:19" x14ac:dyDescent="0.25">
      <c r="A223" t="s">
        <v>110</v>
      </c>
      <c r="B223">
        <v>4</v>
      </c>
      <c r="C223">
        <v>128.4</v>
      </c>
      <c r="D223" t="s">
        <v>297</v>
      </c>
      <c r="E223" t="s">
        <v>298</v>
      </c>
      <c r="F223" t="s">
        <v>298</v>
      </c>
      <c r="G223" t="s">
        <v>298</v>
      </c>
      <c r="H223" t="s">
        <v>299</v>
      </c>
      <c r="I223" t="s">
        <v>300</v>
      </c>
      <c r="J223">
        <v>-0.03</v>
      </c>
      <c r="K223">
        <v>56.14832805672058</v>
      </c>
      <c r="L223">
        <v>141.68</v>
      </c>
      <c r="M223">
        <v>140.01</v>
      </c>
      <c r="N223">
        <v>140.61000000000001</v>
      </c>
      <c r="O223">
        <v>134.07</v>
      </c>
      <c r="P223">
        <v>13.280000000000001</v>
      </c>
      <c r="Q223">
        <v>11.609999999999985</v>
      </c>
      <c r="R223">
        <v>12.210000000000008</v>
      </c>
      <c r="S223">
        <v>5.6699999999999875</v>
      </c>
    </row>
    <row r="224" spans="1:19" x14ac:dyDescent="0.25">
      <c r="A224" t="s">
        <v>110</v>
      </c>
      <c r="B224">
        <v>5</v>
      </c>
      <c r="C224">
        <v>144.19999999999999</v>
      </c>
      <c r="D224" t="s">
        <v>297</v>
      </c>
      <c r="E224" t="s">
        <v>302</v>
      </c>
      <c r="F224" t="s">
        <v>298</v>
      </c>
      <c r="G224" t="s">
        <v>298</v>
      </c>
      <c r="H224" t="s">
        <v>299</v>
      </c>
      <c r="I224" t="s">
        <v>300</v>
      </c>
      <c r="J224">
        <v>0.02</v>
      </c>
      <c r="K224">
        <v>46.745591671101053</v>
      </c>
      <c r="L224">
        <v>151.83000000000001</v>
      </c>
      <c r="M224">
        <v>149.96</v>
      </c>
      <c r="N224">
        <v>150.63</v>
      </c>
      <c r="O224">
        <v>143.47999999999999</v>
      </c>
      <c r="P224">
        <v>7.6300000000000239</v>
      </c>
      <c r="Q224">
        <v>5.7600000000000193</v>
      </c>
      <c r="R224">
        <v>6.4300000000000068</v>
      </c>
      <c r="S224">
        <v>0.71999999999999886</v>
      </c>
    </row>
    <row r="225" spans="1:19" x14ac:dyDescent="0.25">
      <c r="A225" t="s">
        <v>110</v>
      </c>
      <c r="B225">
        <v>6</v>
      </c>
      <c r="C225">
        <v>144.19999999999999</v>
      </c>
      <c r="D225" t="s">
        <v>297</v>
      </c>
      <c r="E225" t="s">
        <v>302</v>
      </c>
      <c r="F225" t="s">
        <v>298</v>
      </c>
      <c r="G225" t="s">
        <v>298</v>
      </c>
      <c r="H225" t="s">
        <v>299</v>
      </c>
      <c r="I225" t="s">
        <v>300</v>
      </c>
      <c r="J225">
        <v>0.02</v>
      </c>
      <c r="K225">
        <v>46.745591671104563</v>
      </c>
      <c r="L225">
        <v>151.83000000000001</v>
      </c>
      <c r="M225">
        <v>149.96</v>
      </c>
      <c r="N225">
        <v>150.63</v>
      </c>
      <c r="O225">
        <v>143.47999999999999</v>
      </c>
      <c r="P225">
        <v>7.6300000000000239</v>
      </c>
      <c r="Q225">
        <v>5.7600000000000193</v>
      </c>
      <c r="R225">
        <v>6.4300000000000068</v>
      </c>
      <c r="S225">
        <v>0.71999999999999886</v>
      </c>
    </row>
    <row r="226" spans="1:19" x14ac:dyDescent="0.25">
      <c r="A226" t="s">
        <v>114</v>
      </c>
      <c r="B226">
        <v>7</v>
      </c>
      <c r="C226">
        <v>141.69999999999999</v>
      </c>
      <c r="D226" t="s">
        <v>297</v>
      </c>
      <c r="E226" t="s">
        <v>298</v>
      </c>
      <c r="F226" t="s">
        <v>298</v>
      </c>
      <c r="G226" t="s">
        <v>298</v>
      </c>
      <c r="H226" t="s">
        <v>299</v>
      </c>
      <c r="I226" t="s">
        <v>298</v>
      </c>
      <c r="J226">
        <v>-0.09</v>
      </c>
      <c r="K226">
        <v>58.661319251731463</v>
      </c>
      <c r="L226">
        <v>138.97</v>
      </c>
      <c r="M226">
        <v>137.35</v>
      </c>
      <c r="N226">
        <v>137.93</v>
      </c>
      <c r="O226">
        <v>131.56</v>
      </c>
      <c r="P226">
        <v>2.7299999999999898</v>
      </c>
      <c r="Q226">
        <v>4.3499999999999943</v>
      </c>
      <c r="R226">
        <v>3.7699999999999818</v>
      </c>
      <c r="S226">
        <v>10.139999999999986</v>
      </c>
    </row>
    <row r="227" spans="1:19" x14ac:dyDescent="0.25">
      <c r="A227" t="s">
        <v>114</v>
      </c>
      <c r="B227">
        <v>8</v>
      </c>
      <c r="C227">
        <v>111</v>
      </c>
      <c r="D227" t="s">
        <v>297</v>
      </c>
      <c r="E227" t="s">
        <v>298</v>
      </c>
      <c r="F227" t="s">
        <v>298</v>
      </c>
      <c r="G227" t="s">
        <v>298</v>
      </c>
      <c r="H227" t="s">
        <v>299</v>
      </c>
      <c r="I227" t="s">
        <v>298</v>
      </c>
      <c r="J227">
        <v>-0.1</v>
      </c>
      <c r="K227">
        <v>81.284345054954215</v>
      </c>
      <c r="L227">
        <v>114.56</v>
      </c>
      <c r="M227">
        <v>113.41</v>
      </c>
      <c r="N227">
        <v>113.8</v>
      </c>
      <c r="O227">
        <v>108.94</v>
      </c>
      <c r="P227">
        <v>3.5600000000000023</v>
      </c>
      <c r="Q227">
        <v>2.4099999999999966</v>
      </c>
      <c r="R227">
        <v>2.7999999999999972</v>
      </c>
      <c r="S227">
        <v>2.0600000000000023</v>
      </c>
    </row>
    <row r="228" spans="1:19" x14ac:dyDescent="0.25">
      <c r="A228" t="s">
        <v>114</v>
      </c>
      <c r="B228">
        <v>9</v>
      </c>
      <c r="C228">
        <v>172.2</v>
      </c>
      <c r="D228" t="s">
        <v>297</v>
      </c>
      <c r="E228" t="s">
        <v>298</v>
      </c>
      <c r="F228" t="s">
        <v>298</v>
      </c>
      <c r="G228" t="s">
        <v>298</v>
      </c>
      <c r="H228" t="s">
        <v>299</v>
      </c>
      <c r="I228" t="s">
        <v>298</v>
      </c>
      <c r="J228">
        <v>0.32</v>
      </c>
      <c r="K228">
        <v>28.884989478455822</v>
      </c>
      <c r="L228">
        <v>171.1</v>
      </c>
      <c r="M228">
        <v>168.86</v>
      </c>
      <c r="N228">
        <v>169.68</v>
      </c>
      <c r="O228">
        <v>161.34</v>
      </c>
      <c r="P228">
        <v>1.0999999999999943</v>
      </c>
      <c r="Q228">
        <v>3.339999999999975</v>
      </c>
      <c r="R228">
        <v>2.5199999999999818</v>
      </c>
      <c r="S228">
        <v>10.859999999999985</v>
      </c>
    </row>
    <row r="229" spans="1:19" x14ac:dyDescent="0.25">
      <c r="A229" t="s">
        <v>114</v>
      </c>
      <c r="B229">
        <v>11</v>
      </c>
      <c r="C229">
        <v>173.1</v>
      </c>
      <c r="D229" t="s">
        <v>297</v>
      </c>
      <c r="E229" t="s">
        <v>298</v>
      </c>
      <c r="F229" t="s">
        <v>298</v>
      </c>
      <c r="G229" t="s">
        <v>298</v>
      </c>
      <c r="H229" t="s">
        <v>299</v>
      </c>
      <c r="I229" t="s">
        <v>298</v>
      </c>
      <c r="J229">
        <v>0.32</v>
      </c>
      <c r="K229">
        <v>31.419825788792579</v>
      </c>
      <c r="L229">
        <v>168.36</v>
      </c>
      <c r="M229">
        <v>166.18</v>
      </c>
      <c r="N229">
        <v>166.98</v>
      </c>
      <c r="O229">
        <v>158.80000000000001</v>
      </c>
      <c r="P229">
        <v>4.7399999999999807</v>
      </c>
      <c r="Q229">
        <v>6.9199999999999875</v>
      </c>
      <c r="R229">
        <v>6.1200000000000045</v>
      </c>
      <c r="S229">
        <v>14.299999999999983</v>
      </c>
    </row>
    <row r="230" spans="1:19" x14ac:dyDescent="0.25">
      <c r="A230" t="s">
        <v>117</v>
      </c>
      <c r="B230">
        <v>1</v>
      </c>
      <c r="C230">
        <v>152.69999999999999</v>
      </c>
      <c r="D230" t="s">
        <v>297</v>
      </c>
      <c r="E230" t="s">
        <v>298</v>
      </c>
      <c r="F230" t="s">
        <v>298</v>
      </c>
      <c r="G230" t="s">
        <v>298</v>
      </c>
      <c r="H230" t="s">
        <v>299</v>
      </c>
      <c r="I230" t="s">
        <v>300</v>
      </c>
      <c r="J230">
        <v>0.14000000000000001</v>
      </c>
      <c r="K230">
        <v>51.448490738565027</v>
      </c>
      <c r="L230">
        <v>146.75</v>
      </c>
      <c r="M230">
        <v>144.97999999999999</v>
      </c>
      <c r="N230">
        <v>145.62</v>
      </c>
      <c r="O230">
        <v>138.77000000000001</v>
      </c>
      <c r="P230">
        <v>5.9499999999999886</v>
      </c>
      <c r="Q230">
        <v>7.7199999999999989</v>
      </c>
      <c r="R230">
        <v>7.0799999999999841</v>
      </c>
      <c r="S230">
        <v>13.929999999999978</v>
      </c>
    </row>
    <row r="231" spans="1:19" x14ac:dyDescent="0.25">
      <c r="A231" t="s">
        <v>117</v>
      </c>
      <c r="B231">
        <v>2</v>
      </c>
      <c r="C231">
        <v>138.5</v>
      </c>
      <c r="D231" t="s">
        <v>297</v>
      </c>
      <c r="E231" t="s">
        <v>298</v>
      </c>
      <c r="F231" t="s">
        <v>298</v>
      </c>
      <c r="G231" t="s">
        <v>298</v>
      </c>
      <c r="H231" t="s">
        <v>299</v>
      </c>
      <c r="I231" t="s">
        <v>300</v>
      </c>
      <c r="J231">
        <v>0.08</v>
      </c>
      <c r="K231">
        <v>62.700322311540667</v>
      </c>
      <c r="L231">
        <v>134.61000000000001</v>
      </c>
      <c r="M231">
        <v>133.07</v>
      </c>
      <c r="N231">
        <v>133.62</v>
      </c>
      <c r="O231">
        <v>127.52</v>
      </c>
      <c r="P231">
        <v>3.8899999999999864</v>
      </c>
      <c r="Q231">
        <v>5.4300000000000068</v>
      </c>
      <c r="R231">
        <v>4.8799999999999955</v>
      </c>
      <c r="S231">
        <v>10.980000000000004</v>
      </c>
    </row>
    <row r="232" spans="1:19" x14ac:dyDescent="0.25">
      <c r="A232" t="s">
        <v>117</v>
      </c>
      <c r="B232">
        <v>3</v>
      </c>
      <c r="C232">
        <v>113.3</v>
      </c>
      <c r="D232" t="s">
        <v>297</v>
      </c>
      <c r="E232" t="s">
        <v>298</v>
      </c>
      <c r="F232" t="s">
        <v>298</v>
      </c>
      <c r="G232" t="s">
        <v>298</v>
      </c>
      <c r="H232" t="s">
        <v>299</v>
      </c>
      <c r="I232" t="s">
        <v>300</v>
      </c>
      <c r="J232">
        <v>-0.01</v>
      </c>
      <c r="K232">
        <v>86.670845627339304</v>
      </c>
      <c r="L232">
        <v>108.75</v>
      </c>
      <c r="M232">
        <v>107.71</v>
      </c>
      <c r="N232">
        <v>108.06</v>
      </c>
      <c r="O232">
        <v>103.55</v>
      </c>
      <c r="P232">
        <v>4.5499999999999972</v>
      </c>
      <c r="Q232">
        <v>5.5900000000000034</v>
      </c>
      <c r="R232">
        <v>5.2399999999999949</v>
      </c>
      <c r="S232">
        <v>9.75</v>
      </c>
    </row>
    <row r="233" spans="1:19" x14ac:dyDescent="0.25">
      <c r="A233" t="s">
        <v>117</v>
      </c>
      <c r="B233">
        <v>4</v>
      </c>
      <c r="C233">
        <v>137.6</v>
      </c>
      <c r="D233" t="s">
        <v>297</v>
      </c>
      <c r="E233" t="s">
        <v>302</v>
      </c>
      <c r="F233" t="s">
        <v>298</v>
      </c>
      <c r="G233" t="s">
        <v>298</v>
      </c>
      <c r="H233" t="s">
        <v>299</v>
      </c>
      <c r="I233" t="s">
        <v>300</v>
      </c>
      <c r="J233">
        <v>0.1</v>
      </c>
      <c r="K233">
        <v>64.886825189469292</v>
      </c>
      <c r="L233">
        <v>132.26</v>
      </c>
      <c r="M233">
        <v>130.76</v>
      </c>
      <c r="N233">
        <v>131.29</v>
      </c>
      <c r="O233">
        <v>125.33</v>
      </c>
      <c r="P233">
        <v>5.3400000000000034</v>
      </c>
      <c r="Q233">
        <v>6.8400000000000034</v>
      </c>
      <c r="R233">
        <v>6.3100000000000023</v>
      </c>
      <c r="S233">
        <v>12.269999999999996</v>
      </c>
    </row>
    <row r="234" spans="1:19" x14ac:dyDescent="0.25">
      <c r="A234" t="s">
        <v>117</v>
      </c>
      <c r="B234">
        <v>5</v>
      </c>
      <c r="C234">
        <v>119.9</v>
      </c>
      <c r="D234" t="s">
        <v>297</v>
      </c>
      <c r="E234" t="s">
        <v>298</v>
      </c>
      <c r="F234" t="s">
        <v>298</v>
      </c>
      <c r="G234" t="s">
        <v>298</v>
      </c>
      <c r="H234" t="s">
        <v>299</v>
      </c>
      <c r="I234" t="s">
        <v>300</v>
      </c>
      <c r="J234">
        <v>-0.04</v>
      </c>
      <c r="K234">
        <v>81.763349008390534</v>
      </c>
      <c r="L234">
        <v>114.05</v>
      </c>
      <c r="M234">
        <v>112.9</v>
      </c>
      <c r="N234">
        <v>113.29</v>
      </c>
      <c r="O234">
        <v>108.46</v>
      </c>
      <c r="P234">
        <v>5.8500000000000085</v>
      </c>
      <c r="Q234">
        <v>7</v>
      </c>
      <c r="R234">
        <v>6.6099999999999994</v>
      </c>
      <c r="S234">
        <v>11.440000000000012</v>
      </c>
    </row>
    <row r="235" spans="1:19" x14ac:dyDescent="0.25">
      <c r="A235" t="s">
        <v>117</v>
      </c>
      <c r="B235">
        <v>6</v>
      </c>
      <c r="C235">
        <v>115.5</v>
      </c>
      <c r="D235" t="s">
        <v>297</v>
      </c>
      <c r="E235" t="s">
        <v>298</v>
      </c>
      <c r="F235" t="s">
        <v>298</v>
      </c>
      <c r="G235" t="s">
        <v>298</v>
      </c>
      <c r="H235" t="s">
        <v>299</v>
      </c>
      <c r="I235" t="s">
        <v>300</v>
      </c>
      <c r="J235">
        <v>-0.02</v>
      </c>
      <c r="K235">
        <v>89.89791562200935</v>
      </c>
      <c r="L235">
        <v>105.27</v>
      </c>
      <c r="M235">
        <v>104.29</v>
      </c>
      <c r="N235">
        <v>104.62</v>
      </c>
      <c r="O235">
        <v>100.32</v>
      </c>
      <c r="P235">
        <v>10.230000000000004</v>
      </c>
      <c r="Q235">
        <v>11.209999999999994</v>
      </c>
      <c r="R235">
        <v>10.879999999999995</v>
      </c>
      <c r="S235">
        <v>15.180000000000007</v>
      </c>
    </row>
    <row r="236" spans="1:19" x14ac:dyDescent="0.25">
      <c r="A236" t="s">
        <v>121</v>
      </c>
      <c r="B236">
        <v>9</v>
      </c>
      <c r="C236">
        <v>128.1</v>
      </c>
      <c r="D236" t="s">
        <v>297</v>
      </c>
      <c r="E236" t="s">
        <v>298</v>
      </c>
      <c r="F236" t="s">
        <v>298</v>
      </c>
      <c r="G236" t="s">
        <v>298</v>
      </c>
      <c r="H236" t="s">
        <v>299</v>
      </c>
      <c r="I236" t="s">
        <v>298</v>
      </c>
      <c r="J236">
        <v>-0.05</v>
      </c>
      <c r="K236">
        <v>61.809926811488722</v>
      </c>
      <c r="L236">
        <v>135.57</v>
      </c>
      <c r="M236">
        <v>134.02000000000001</v>
      </c>
      <c r="N236">
        <v>134.57</v>
      </c>
      <c r="O236">
        <v>128.41</v>
      </c>
      <c r="P236">
        <v>7.4699999999999989</v>
      </c>
      <c r="Q236">
        <v>5.9200000000000159</v>
      </c>
      <c r="R236">
        <v>6.4699999999999989</v>
      </c>
      <c r="S236">
        <v>0.31000000000000227</v>
      </c>
    </row>
    <row r="237" spans="1:19" x14ac:dyDescent="0.25">
      <c r="A237" t="s">
        <v>121</v>
      </c>
      <c r="B237">
        <v>10</v>
      </c>
      <c r="C237">
        <v>134.1</v>
      </c>
      <c r="D237" t="s">
        <v>297</v>
      </c>
      <c r="E237" t="s">
        <v>298</v>
      </c>
      <c r="F237" t="s">
        <v>298</v>
      </c>
      <c r="G237" t="s">
        <v>298</v>
      </c>
      <c r="H237" t="s">
        <v>299</v>
      </c>
      <c r="I237" t="s">
        <v>298</v>
      </c>
      <c r="J237">
        <v>-0.06</v>
      </c>
      <c r="K237">
        <v>67.419376392946958</v>
      </c>
      <c r="L237">
        <v>129.52000000000001</v>
      </c>
      <c r="M237">
        <v>128.08000000000001</v>
      </c>
      <c r="N237">
        <v>128.59</v>
      </c>
      <c r="O237">
        <v>122.8</v>
      </c>
      <c r="P237">
        <v>4.5799999999999841</v>
      </c>
      <c r="Q237">
        <v>6.0199999999999818</v>
      </c>
      <c r="R237">
        <v>5.5099999999999909</v>
      </c>
      <c r="S237">
        <v>11.299999999999997</v>
      </c>
    </row>
    <row r="238" spans="1:19" x14ac:dyDescent="0.25">
      <c r="A238" t="s">
        <v>121</v>
      </c>
      <c r="B238">
        <v>20</v>
      </c>
      <c r="C238">
        <v>171.7</v>
      </c>
      <c r="D238" t="s">
        <v>297</v>
      </c>
      <c r="E238" t="s">
        <v>298</v>
      </c>
      <c r="F238" t="s">
        <v>298</v>
      </c>
      <c r="G238" t="s">
        <v>298</v>
      </c>
      <c r="H238" t="s">
        <v>299</v>
      </c>
      <c r="I238" t="s">
        <v>298</v>
      </c>
      <c r="J238">
        <v>0.31</v>
      </c>
      <c r="K238">
        <v>31.00544498102742</v>
      </c>
      <c r="L238">
        <v>168.81</v>
      </c>
      <c r="M238">
        <v>166.62</v>
      </c>
      <c r="N238">
        <v>167.42</v>
      </c>
      <c r="O238">
        <v>159.22</v>
      </c>
      <c r="P238">
        <v>2.8899999999999864</v>
      </c>
      <c r="Q238">
        <v>5.0799999999999841</v>
      </c>
      <c r="R238">
        <v>4.2800000000000011</v>
      </c>
      <c r="S238">
        <v>12.47999999999999</v>
      </c>
    </row>
    <row r="239" spans="1:19" x14ac:dyDescent="0.25">
      <c r="A239" t="s">
        <v>125</v>
      </c>
      <c r="B239">
        <v>1</v>
      </c>
      <c r="C239">
        <v>166.8</v>
      </c>
      <c r="D239" t="s">
        <v>297</v>
      </c>
      <c r="E239" t="s">
        <v>298</v>
      </c>
      <c r="F239" t="s">
        <v>298</v>
      </c>
      <c r="G239" t="s">
        <v>298</v>
      </c>
      <c r="H239" t="s">
        <v>299</v>
      </c>
      <c r="I239" t="s">
        <v>298</v>
      </c>
      <c r="J239">
        <v>0.31</v>
      </c>
      <c r="K239">
        <v>30.12054784207961</v>
      </c>
      <c r="L239">
        <v>169.76</v>
      </c>
      <c r="M239">
        <v>167.55</v>
      </c>
      <c r="N239">
        <v>168.36</v>
      </c>
      <c r="O239">
        <v>160.1</v>
      </c>
      <c r="P239">
        <v>2.9599999999999795</v>
      </c>
      <c r="Q239">
        <v>0.75</v>
      </c>
      <c r="R239">
        <v>1.5600000000000023</v>
      </c>
      <c r="S239">
        <v>6.7000000000000171</v>
      </c>
    </row>
    <row r="240" spans="1:19" x14ac:dyDescent="0.25">
      <c r="A240" t="s">
        <v>125</v>
      </c>
      <c r="B240">
        <v>4</v>
      </c>
      <c r="C240">
        <v>170.4</v>
      </c>
      <c r="D240" t="s">
        <v>297</v>
      </c>
      <c r="E240" t="s">
        <v>298</v>
      </c>
      <c r="F240" t="s">
        <v>298</v>
      </c>
      <c r="G240" t="s">
        <v>298</v>
      </c>
      <c r="H240" t="s">
        <v>299</v>
      </c>
      <c r="I240" t="s">
        <v>298</v>
      </c>
      <c r="J240">
        <v>0.22</v>
      </c>
      <c r="K240">
        <v>34.062783156139233</v>
      </c>
      <c r="L240">
        <v>165.51</v>
      </c>
      <c r="M240">
        <v>163.38</v>
      </c>
      <c r="N240">
        <v>164.16</v>
      </c>
      <c r="O240">
        <v>156.16</v>
      </c>
      <c r="P240">
        <v>4.8900000000000148</v>
      </c>
      <c r="Q240">
        <v>7.0200000000000102</v>
      </c>
      <c r="R240">
        <v>6.2400000000000091</v>
      </c>
      <c r="S240">
        <v>14.240000000000009</v>
      </c>
    </row>
    <row r="241" spans="1:19" x14ac:dyDescent="0.25">
      <c r="A241" t="s">
        <v>125</v>
      </c>
      <c r="B241">
        <v>7</v>
      </c>
      <c r="C241">
        <v>191.8</v>
      </c>
      <c r="D241" t="s">
        <v>297</v>
      </c>
      <c r="E241" t="s">
        <v>302</v>
      </c>
      <c r="F241" t="s">
        <v>298</v>
      </c>
      <c r="G241" t="s">
        <v>298</v>
      </c>
      <c r="H241" t="s">
        <v>299</v>
      </c>
      <c r="I241" t="s">
        <v>298</v>
      </c>
      <c r="J241">
        <v>0.2</v>
      </c>
      <c r="K241">
        <v>6.2527544814854537</v>
      </c>
      <c r="L241">
        <v>195.51</v>
      </c>
      <c r="M241">
        <v>192.81</v>
      </c>
      <c r="N241">
        <v>193.81</v>
      </c>
      <c r="O241">
        <v>183.97</v>
      </c>
      <c r="P241">
        <v>3.7099999999999795</v>
      </c>
      <c r="Q241">
        <v>1.0099999999999909</v>
      </c>
      <c r="R241">
        <v>2.0099999999999909</v>
      </c>
      <c r="S241">
        <v>7.8300000000000125</v>
      </c>
    </row>
    <row r="242" spans="1:19" x14ac:dyDescent="0.25">
      <c r="A242" t="s">
        <v>129</v>
      </c>
      <c r="B242">
        <v>1</v>
      </c>
      <c r="C242">
        <v>144.1</v>
      </c>
      <c r="D242" t="s">
        <v>297</v>
      </c>
      <c r="E242" t="s">
        <v>298</v>
      </c>
      <c r="F242" t="s">
        <v>298</v>
      </c>
      <c r="G242" t="s">
        <v>298</v>
      </c>
      <c r="H242" t="s">
        <v>299</v>
      </c>
      <c r="I242" t="s">
        <v>298</v>
      </c>
      <c r="J242">
        <v>-0.06</v>
      </c>
      <c r="K242">
        <v>53.141564652860907</v>
      </c>
      <c r="L242">
        <v>144.93</v>
      </c>
      <c r="M242">
        <v>143.19</v>
      </c>
      <c r="N242">
        <v>143.81</v>
      </c>
      <c r="O242">
        <v>137.08000000000001</v>
      </c>
      <c r="P242">
        <v>0.83000000000001251</v>
      </c>
      <c r="Q242">
        <v>0.90999999999999659</v>
      </c>
      <c r="R242">
        <v>0.28999999999999204</v>
      </c>
      <c r="S242">
        <v>7.0199999999999818</v>
      </c>
    </row>
    <row r="243" spans="1:19" x14ac:dyDescent="0.25">
      <c r="A243" t="s">
        <v>129</v>
      </c>
      <c r="B243">
        <v>2</v>
      </c>
      <c r="C243">
        <v>129.69999999999999</v>
      </c>
      <c r="D243" t="s">
        <v>297</v>
      </c>
      <c r="E243" t="s">
        <v>298</v>
      </c>
      <c r="F243" t="s">
        <v>298</v>
      </c>
      <c r="G243" t="s">
        <v>298</v>
      </c>
      <c r="H243" t="s">
        <v>299</v>
      </c>
      <c r="I243" t="s">
        <v>298</v>
      </c>
      <c r="J243">
        <v>-0.02</v>
      </c>
      <c r="K243">
        <v>70.478647631459509</v>
      </c>
      <c r="L243">
        <v>126.22</v>
      </c>
      <c r="M243">
        <v>124.84</v>
      </c>
      <c r="N243">
        <v>125.33</v>
      </c>
      <c r="O243">
        <v>119.74</v>
      </c>
      <c r="P243">
        <v>3.4799999999999898</v>
      </c>
      <c r="Q243">
        <v>4.8599999999999852</v>
      </c>
      <c r="R243">
        <v>4.3699999999999903</v>
      </c>
      <c r="S243">
        <v>9.9599999999999937</v>
      </c>
    </row>
    <row r="244" spans="1:19" x14ac:dyDescent="0.25">
      <c r="A244" t="s">
        <v>129</v>
      </c>
      <c r="B244">
        <v>3</v>
      </c>
      <c r="C244">
        <v>199.3</v>
      </c>
      <c r="D244" t="s">
        <v>297</v>
      </c>
      <c r="E244" t="s">
        <v>298</v>
      </c>
      <c r="F244" t="s">
        <v>298</v>
      </c>
      <c r="G244" t="s">
        <v>298</v>
      </c>
      <c r="H244" t="s">
        <v>299</v>
      </c>
      <c r="I244" t="s">
        <v>298</v>
      </c>
      <c r="J244">
        <v>0.16</v>
      </c>
      <c r="K244">
        <v>3.9285715435312998</v>
      </c>
      <c r="L244">
        <v>198.02</v>
      </c>
      <c r="M244">
        <v>195.27</v>
      </c>
      <c r="N244">
        <v>196.29</v>
      </c>
      <c r="O244">
        <v>186.29</v>
      </c>
      <c r="P244">
        <v>1.2800000000000011</v>
      </c>
      <c r="Q244">
        <v>4.0300000000000011</v>
      </c>
      <c r="R244">
        <v>3.0100000000000193</v>
      </c>
      <c r="S244">
        <v>13.010000000000019</v>
      </c>
    </row>
    <row r="245" spans="1:19" x14ac:dyDescent="0.25">
      <c r="A245" t="s">
        <v>129</v>
      </c>
      <c r="B245">
        <v>11</v>
      </c>
      <c r="C245">
        <v>144.1</v>
      </c>
      <c r="D245" t="s">
        <v>297</v>
      </c>
      <c r="E245" t="s">
        <v>298</v>
      </c>
      <c r="F245" t="s">
        <v>298</v>
      </c>
      <c r="G245" t="s">
        <v>298</v>
      </c>
      <c r="H245" t="s">
        <v>299</v>
      </c>
      <c r="I245" t="s">
        <v>298</v>
      </c>
      <c r="J245">
        <v>-0.04</v>
      </c>
      <c r="K245">
        <v>58.657797336129697</v>
      </c>
      <c r="L245">
        <v>138.97999999999999</v>
      </c>
      <c r="M245">
        <v>137.35</v>
      </c>
      <c r="N245">
        <v>137.93</v>
      </c>
      <c r="O245">
        <v>131.56</v>
      </c>
      <c r="P245">
        <v>5.1200000000000045</v>
      </c>
      <c r="Q245">
        <v>6.75</v>
      </c>
      <c r="R245">
        <v>6.1699999999999875</v>
      </c>
      <c r="S245">
        <v>12.539999999999992</v>
      </c>
    </row>
    <row r="246" spans="1:19" x14ac:dyDescent="0.25">
      <c r="A246" t="s">
        <v>129</v>
      </c>
      <c r="B246">
        <v>12</v>
      </c>
      <c r="C246">
        <v>127</v>
      </c>
      <c r="D246" t="s">
        <v>297</v>
      </c>
      <c r="E246" t="s">
        <v>298</v>
      </c>
      <c r="F246" t="s">
        <v>298</v>
      </c>
      <c r="G246" t="s">
        <v>298</v>
      </c>
      <c r="H246" t="s">
        <v>299</v>
      </c>
      <c r="I246" t="s">
        <v>298</v>
      </c>
      <c r="J246">
        <v>-0.05</v>
      </c>
      <c r="K246">
        <v>63.715991259312041</v>
      </c>
      <c r="L246">
        <v>133.52000000000001</v>
      </c>
      <c r="M246">
        <v>132</v>
      </c>
      <c r="N246">
        <v>132.54</v>
      </c>
      <c r="O246">
        <v>126.51</v>
      </c>
      <c r="P246">
        <v>6.5200000000000102</v>
      </c>
      <c r="Q246">
        <v>5</v>
      </c>
      <c r="R246">
        <v>5.539999999999992</v>
      </c>
      <c r="S246">
        <v>0.48999999999999488</v>
      </c>
    </row>
    <row r="247" spans="1:19" x14ac:dyDescent="0.25">
      <c r="A247" t="s">
        <v>129</v>
      </c>
      <c r="B247">
        <v>18</v>
      </c>
      <c r="C247">
        <v>144.9</v>
      </c>
      <c r="D247" t="s">
        <v>297</v>
      </c>
      <c r="E247" t="s">
        <v>298</v>
      </c>
      <c r="F247" t="s">
        <v>298</v>
      </c>
      <c r="G247" t="s">
        <v>298</v>
      </c>
      <c r="H247" t="s">
        <v>299</v>
      </c>
      <c r="I247" t="s">
        <v>298</v>
      </c>
      <c r="J247">
        <v>-0.01</v>
      </c>
      <c r="K247">
        <v>52.913623988512391</v>
      </c>
      <c r="L247">
        <v>145.16999999999999</v>
      </c>
      <c r="M247">
        <v>143.43</v>
      </c>
      <c r="N247">
        <v>144.06</v>
      </c>
      <c r="O247">
        <v>137.31</v>
      </c>
      <c r="P247">
        <v>0.26999999999998181</v>
      </c>
      <c r="Q247">
        <v>1.4699999999999989</v>
      </c>
      <c r="R247">
        <v>0.84000000000000341</v>
      </c>
      <c r="S247">
        <v>7.5900000000000034</v>
      </c>
    </row>
    <row r="248" spans="1:19" x14ac:dyDescent="0.25">
      <c r="A248" t="s">
        <v>129</v>
      </c>
      <c r="B248">
        <v>19</v>
      </c>
      <c r="C248">
        <v>116.4</v>
      </c>
      <c r="D248" t="s">
        <v>297</v>
      </c>
      <c r="E248" t="s">
        <v>298</v>
      </c>
      <c r="F248" t="s">
        <v>298</v>
      </c>
      <c r="G248" t="s">
        <v>298</v>
      </c>
      <c r="H248" t="s">
        <v>299</v>
      </c>
      <c r="I248" t="s">
        <v>298</v>
      </c>
      <c r="J248">
        <v>-0.09</v>
      </c>
      <c r="K248">
        <v>72.864129026114739</v>
      </c>
      <c r="L248">
        <v>123.65</v>
      </c>
      <c r="M248">
        <v>122.32</v>
      </c>
      <c r="N248">
        <v>122.78</v>
      </c>
      <c r="O248">
        <v>117.36</v>
      </c>
      <c r="P248">
        <v>7.25</v>
      </c>
      <c r="Q248">
        <v>5.9199999999999875</v>
      </c>
      <c r="R248">
        <v>6.3799999999999955</v>
      </c>
      <c r="S248">
        <v>0.95999999999999375</v>
      </c>
    </row>
    <row r="249" spans="1:19" x14ac:dyDescent="0.25">
      <c r="A249" t="s">
        <v>133</v>
      </c>
      <c r="B249">
        <v>1</v>
      </c>
      <c r="C249">
        <v>104</v>
      </c>
      <c r="D249" t="s">
        <v>297</v>
      </c>
      <c r="E249" t="s">
        <v>298</v>
      </c>
      <c r="F249" t="s">
        <v>298</v>
      </c>
      <c r="G249" t="s">
        <v>298</v>
      </c>
      <c r="H249" t="s">
        <v>299</v>
      </c>
      <c r="I249" t="s">
        <v>300</v>
      </c>
      <c r="J249">
        <v>-0.01</v>
      </c>
      <c r="K249">
        <v>89.374211996463529</v>
      </c>
      <c r="L249">
        <v>105.84</v>
      </c>
      <c r="M249">
        <v>104.84</v>
      </c>
      <c r="N249">
        <v>105.18</v>
      </c>
      <c r="O249">
        <v>100.85</v>
      </c>
      <c r="P249">
        <v>1.8400000000000034</v>
      </c>
      <c r="Q249">
        <v>0.84000000000000341</v>
      </c>
      <c r="R249">
        <v>1.1800000000000068</v>
      </c>
      <c r="S249">
        <v>3.1500000000000057</v>
      </c>
    </row>
    <row r="250" spans="1:19" x14ac:dyDescent="0.25">
      <c r="A250" t="s">
        <v>133</v>
      </c>
      <c r="B250">
        <v>2</v>
      </c>
      <c r="C250">
        <v>149.6</v>
      </c>
      <c r="D250" t="s">
        <v>297</v>
      </c>
      <c r="E250" t="s">
        <v>298</v>
      </c>
      <c r="F250" t="s">
        <v>298</v>
      </c>
      <c r="G250" t="s">
        <v>298</v>
      </c>
      <c r="H250" t="s">
        <v>299</v>
      </c>
      <c r="I250" t="s">
        <v>300</v>
      </c>
      <c r="J250">
        <v>0.16</v>
      </c>
      <c r="K250">
        <v>45.143252071213873</v>
      </c>
      <c r="L250">
        <v>153.56</v>
      </c>
      <c r="M250">
        <v>151.65</v>
      </c>
      <c r="N250">
        <v>152.34</v>
      </c>
      <c r="O250">
        <v>145.08000000000001</v>
      </c>
      <c r="P250">
        <v>3.960000000000008</v>
      </c>
      <c r="Q250">
        <v>2.0500000000000114</v>
      </c>
      <c r="R250">
        <v>2.7400000000000091</v>
      </c>
      <c r="S250">
        <v>4.5199999999999818</v>
      </c>
    </row>
    <row r="251" spans="1:19" x14ac:dyDescent="0.25">
      <c r="A251" t="s">
        <v>133</v>
      </c>
      <c r="B251">
        <v>3</v>
      </c>
      <c r="C251">
        <v>137.1</v>
      </c>
      <c r="D251" t="s">
        <v>297</v>
      </c>
      <c r="E251" t="s">
        <v>298</v>
      </c>
      <c r="F251" t="s">
        <v>298</v>
      </c>
      <c r="G251" t="s">
        <v>298</v>
      </c>
      <c r="H251" t="s">
        <v>299</v>
      </c>
      <c r="I251" t="s">
        <v>300</v>
      </c>
      <c r="J251">
        <v>0.21</v>
      </c>
      <c r="K251">
        <v>57.790437816402488</v>
      </c>
      <c r="L251">
        <v>139.91</v>
      </c>
      <c r="M251">
        <v>138.27000000000001</v>
      </c>
      <c r="N251">
        <v>138.86000000000001</v>
      </c>
      <c r="O251">
        <v>132.43</v>
      </c>
      <c r="P251">
        <v>2.8100000000000023</v>
      </c>
      <c r="Q251">
        <v>1.1700000000000159</v>
      </c>
      <c r="R251">
        <v>1.7600000000000193</v>
      </c>
      <c r="S251">
        <v>4.6699999999999875</v>
      </c>
    </row>
    <row r="252" spans="1:19" x14ac:dyDescent="0.25">
      <c r="A252" t="s">
        <v>133</v>
      </c>
      <c r="B252">
        <v>4</v>
      </c>
      <c r="C252">
        <v>140</v>
      </c>
      <c r="D252" t="s">
        <v>297</v>
      </c>
      <c r="E252" t="s">
        <v>298</v>
      </c>
      <c r="F252" t="s">
        <v>298</v>
      </c>
      <c r="G252" t="s">
        <v>298</v>
      </c>
      <c r="H252" t="s">
        <v>299</v>
      </c>
      <c r="I252" t="s">
        <v>300</v>
      </c>
      <c r="J252">
        <v>0.22</v>
      </c>
      <c r="K252">
        <v>61.674819633746097</v>
      </c>
      <c r="L252">
        <v>135.72</v>
      </c>
      <c r="M252">
        <v>134.16</v>
      </c>
      <c r="N252">
        <v>134.71</v>
      </c>
      <c r="O252">
        <v>128.55000000000001</v>
      </c>
      <c r="P252">
        <v>4.2800000000000011</v>
      </c>
      <c r="Q252">
        <v>5.8400000000000034</v>
      </c>
      <c r="R252">
        <v>5.289999999999992</v>
      </c>
      <c r="S252">
        <v>11.449999999999989</v>
      </c>
    </row>
    <row r="253" spans="1:19" x14ac:dyDescent="0.25">
      <c r="A253" t="s">
        <v>133</v>
      </c>
      <c r="B253">
        <v>5</v>
      </c>
      <c r="C253">
        <v>122</v>
      </c>
      <c r="D253" t="s">
        <v>297</v>
      </c>
      <c r="E253" t="s">
        <v>298</v>
      </c>
      <c r="F253" t="s">
        <v>298</v>
      </c>
      <c r="G253" t="s">
        <v>298</v>
      </c>
      <c r="H253" t="s">
        <v>299</v>
      </c>
      <c r="I253" t="s">
        <v>300</v>
      </c>
      <c r="J253">
        <v>0.11</v>
      </c>
      <c r="K253">
        <v>77.408663396083227</v>
      </c>
      <c r="L253">
        <v>118.75</v>
      </c>
      <c r="M253">
        <v>117.51</v>
      </c>
      <c r="N253">
        <v>117.94</v>
      </c>
      <c r="O253">
        <v>112.81</v>
      </c>
      <c r="P253">
        <v>3.25</v>
      </c>
      <c r="Q253">
        <v>4.4899999999999949</v>
      </c>
      <c r="R253">
        <v>4.0600000000000023</v>
      </c>
      <c r="S253">
        <v>9.1899999999999977</v>
      </c>
    </row>
    <row r="254" spans="1:19" x14ac:dyDescent="0.25">
      <c r="A254" t="s">
        <v>133</v>
      </c>
      <c r="B254">
        <v>6</v>
      </c>
      <c r="C254">
        <v>120.9</v>
      </c>
      <c r="D254" t="s">
        <v>297</v>
      </c>
      <c r="E254" t="s">
        <v>298</v>
      </c>
      <c r="F254" t="s">
        <v>298</v>
      </c>
      <c r="G254" t="s">
        <v>298</v>
      </c>
      <c r="H254" t="s">
        <v>299</v>
      </c>
      <c r="I254" t="s">
        <v>300</v>
      </c>
      <c r="J254">
        <v>0.05</v>
      </c>
      <c r="K254">
        <v>73.808571699368528</v>
      </c>
      <c r="L254">
        <v>122.63</v>
      </c>
      <c r="M254">
        <v>121.32</v>
      </c>
      <c r="N254">
        <v>121.78</v>
      </c>
      <c r="O254">
        <v>116.41</v>
      </c>
      <c r="P254">
        <v>1.7299999999999898</v>
      </c>
      <c r="Q254">
        <v>0.41999999999998749</v>
      </c>
      <c r="R254">
        <v>0.87999999999999545</v>
      </c>
      <c r="S254">
        <v>4.4900000000000091</v>
      </c>
    </row>
    <row r="255" spans="1:19" x14ac:dyDescent="0.25">
      <c r="A255" t="s">
        <v>133</v>
      </c>
      <c r="B255">
        <v>7</v>
      </c>
      <c r="C255">
        <v>138.9</v>
      </c>
      <c r="D255" t="s">
        <v>297</v>
      </c>
      <c r="E255" t="s">
        <v>298</v>
      </c>
      <c r="F255" t="s">
        <v>298</v>
      </c>
      <c r="G255" t="s">
        <v>298</v>
      </c>
      <c r="H255" t="s">
        <v>299</v>
      </c>
      <c r="I255" t="s">
        <v>300</v>
      </c>
      <c r="J255">
        <v>0.03</v>
      </c>
      <c r="K255">
        <v>61.394551580064608</v>
      </c>
      <c r="L255">
        <v>136.02000000000001</v>
      </c>
      <c r="M255">
        <v>134.46</v>
      </c>
      <c r="N255">
        <v>135.01</v>
      </c>
      <c r="O255">
        <v>128.83000000000001</v>
      </c>
      <c r="P255">
        <v>2.8799999999999955</v>
      </c>
      <c r="Q255">
        <v>4.4399999999999977</v>
      </c>
      <c r="R255">
        <v>3.8900000000000148</v>
      </c>
      <c r="S255">
        <v>10.069999999999993</v>
      </c>
    </row>
    <row r="256" spans="1:19" x14ac:dyDescent="0.25">
      <c r="A256" t="s">
        <v>133</v>
      </c>
      <c r="B256">
        <v>8</v>
      </c>
      <c r="C256">
        <v>112.3</v>
      </c>
      <c r="D256" t="s">
        <v>297</v>
      </c>
      <c r="E256" t="s">
        <v>298</v>
      </c>
      <c r="F256" t="s">
        <v>298</v>
      </c>
      <c r="G256" t="s">
        <v>298</v>
      </c>
      <c r="H256" t="s">
        <v>299</v>
      </c>
      <c r="I256" t="s">
        <v>300</v>
      </c>
      <c r="J256">
        <v>0.12</v>
      </c>
      <c r="K256">
        <v>83.403321243417025</v>
      </c>
      <c r="L256">
        <v>112.28</v>
      </c>
      <c r="M256">
        <v>111.16</v>
      </c>
      <c r="N256">
        <v>111.54</v>
      </c>
      <c r="O256">
        <v>106.82</v>
      </c>
      <c r="P256">
        <v>1.9999999999996021E-2</v>
      </c>
      <c r="Q256">
        <v>1.1400000000000006</v>
      </c>
      <c r="R256">
        <v>0.75999999999999091</v>
      </c>
      <c r="S256">
        <v>5.480000000000004</v>
      </c>
    </row>
    <row r="257" spans="1:19" x14ac:dyDescent="0.25">
      <c r="A257" t="s">
        <v>133</v>
      </c>
      <c r="B257">
        <v>9</v>
      </c>
      <c r="C257">
        <v>170.6</v>
      </c>
      <c r="D257" t="s">
        <v>297</v>
      </c>
      <c r="E257" t="s">
        <v>298</v>
      </c>
      <c r="F257" t="s">
        <v>298</v>
      </c>
      <c r="G257" t="s">
        <v>298</v>
      </c>
      <c r="H257" t="s">
        <v>299</v>
      </c>
      <c r="I257" t="s">
        <v>300</v>
      </c>
      <c r="J257">
        <v>0.2</v>
      </c>
      <c r="K257">
        <v>32.241681293506133</v>
      </c>
      <c r="L257">
        <v>167.48</v>
      </c>
      <c r="M257">
        <v>165.31</v>
      </c>
      <c r="N257">
        <v>166.1</v>
      </c>
      <c r="O257">
        <v>157.97999999999999</v>
      </c>
      <c r="P257">
        <v>3.1200000000000045</v>
      </c>
      <c r="Q257">
        <v>5.289999999999992</v>
      </c>
      <c r="R257">
        <v>4.5</v>
      </c>
      <c r="S257">
        <v>12.620000000000005</v>
      </c>
    </row>
    <row r="258" spans="1:19" x14ac:dyDescent="0.25">
      <c r="A258" t="s">
        <v>133</v>
      </c>
      <c r="B258">
        <v>10</v>
      </c>
      <c r="C258">
        <v>147.5</v>
      </c>
      <c r="D258" t="s">
        <v>297</v>
      </c>
      <c r="E258" t="s">
        <v>298</v>
      </c>
      <c r="F258" t="s">
        <v>298</v>
      </c>
      <c r="G258" t="s">
        <v>298</v>
      </c>
      <c r="H258" t="s">
        <v>299</v>
      </c>
      <c r="I258" t="s">
        <v>298</v>
      </c>
      <c r="J258">
        <v>0.15</v>
      </c>
      <c r="K258">
        <v>55.257228684181818</v>
      </c>
      <c r="L258">
        <v>142.63999999999999</v>
      </c>
      <c r="M258">
        <v>140.94999999999999</v>
      </c>
      <c r="N258">
        <v>141.56</v>
      </c>
      <c r="O258">
        <v>134.96</v>
      </c>
      <c r="P258">
        <v>4.8600000000000136</v>
      </c>
      <c r="Q258">
        <v>6.5500000000000114</v>
      </c>
      <c r="R258">
        <v>5.9399999999999977</v>
      </c>
      <c r="S258">
        <v>12.539999999999992</v>
      </c>
    </row>
    <row r="259" spans="1:19" x14ac:dyDescent="0.25">
      <c r="A259" t="s">
        <v>133</v>
      </c>
      <c r="B259">
        <v>12</v>
      </c>
      <c r="C259">
        <v>163.6</v>
      </c>
      <c r="D259" t="s">
        <v>297</v>
      </c>
      <c r="E259" t="s">
        <v>298</v>
      </c>
      <c r="F259" t="s">
        <v>298</v>
      </c>
      <c r="G259" t="s">
        <v>298</v>
      </c>
      <c r="H259" t="s">
        <v>299</v>
      </c>
      <c r="I259" t="s">
        <v>298</v>
      </c>
      <c r="J259">
        <v>0.34</v>
      </c>
      <c r="K259">
        <v>36.41685305178779</v>
      </c>
      <c r="L259">
        <v>162.97</v>
      </c>
      <c r="M259">
        <v>160.88999999999999</v>
      </c>
      <c r="N259">
        <v>161.65</v>
      </c>
      <c r="O259">
        <v>153.80000000000001</v>
      </c>
      <c r="P259">
        <v>0.62999999999999545</v>
      </c>
      <c r="Q259">
        <v>2.710000000000008</v>
      </c>
      <c r="R259">
        <v>1.9499999999999886</v>
      </c>
      <c r="S259">
        <v>9.7999999999999829</v>
      </c>
    </row>
    <row r="260" spans="1:19" x14ac:dyDescent="0.25">
      <c r="A260" t="s">
        <v>137</v>
      </c>
      <c r="B260">
        <v>1</v>
      </c>
      <c r="C260">
        <v>122.4</v>
      </c>
      <c r="D260" t="s">
        <v>297</v>
      </c>
      <c r="E260" t="s">
        <v>298</v>
      </c>
      <c r="F260" t="s">
        <v>298</v>
      </c>
      <c r="G260" t="s">
        <v>298</v>
      </c>
      <c r="H260" t="s">
        <v>299</v>
      </c>
      <c r="I260" t="s">
        <v>300</v>
      </c>
      <c r="J260">
        <v>0.01</v>
      </c>
      <c r="K260">
        <v>73.721492311481157</v>
      </c>
      <c r="L260">
        <v>122.72</v>
      </c>
      <c r="M260">
        <v>121.41</v>
      </c>
      <c r="N260">
        <v>121.87</v>
      </c>
      <c r="O260">
        <v>116.5</v>
      </c>
      <c r="P260">
        <v>0.31999999999999318</v>
      </c>
      <c r="Q260">
        <v>0.99000000000000909</v>
      </c>
      <c r="R260">
        <v>0.53000000000000114</v>
      </c>
      <c r="S260">
        <v>5.9000000000000057</v>
      </c>
    </row>
    <row r="261" spans="1:19" x14ac:dyDescent="0.25">
      <c r="A261" t="s">
        <v>137</v>
      </c>
      <c r="B261">
        <v>2</v>
      </c>
      <c r="C261">
        <v>134.19999999999999</v>
      </c>
      <c r="D261" t="s">
        <v>297</v>
      </c>
      <c r="E261" t="s">
        <v>298</v>
      </c>
      <c r="F261" t="s">
        <v>298</v>
      </c>
      <c r="G261" t="s">
        <v>298</v>
      </c>
      <c r="H261" t="s">
        <v>299</v>
      </c>
      <c r="I261" t="s">
        <v>298</v>
      </c>
      <c r="J261">
        <v>-0.04</v>
      </c>
      <c r="K261">
        <v>61.176363843743019</v>
      </c>
      <c r="L261">
        <v>136.26</v>
      </c>
      <c r="M261">
        <v>134.69</v>
      </c>
      <c r="N261">
        <v>135.25</v>
      </c>
      <c r="O261">
        <v>129.05000000000001</v>
      </c>
      <c r="P261">
        <v>2.0600000000000023</v>
      </c>
      <c r="Q261">
        <v>0.49000000000000909</v>
      </c>
      <c r="R261">
        <v>1.0500000000000114</v>
      </c>
      <c r="S261">
        <v>5.1499999999999773</v>
      </c>
    </row>
    <row r="262" spans="1:19" x14ac:dyDescent="0.25">
      <c r="A262" t="s">
        <v>137</v>
      </c>
      <c r="B262">
        <v>3</v>
      </c>
      <c r="C262">
        <v>118.6</v>
      </c>
      <c r="D262" t="s">
        <v>297</v>
      </c>
      <c r="E262" t="s">
        <v>298</v>
      </c>
      <c r="F262" t="s">
        <v>298</v>
      </c>
      <c r="G262" t="s">
        <v>298</v>
      </c>
      <c r="H262" t="s">
        <v>299</v>
      </c>
      <c r="I262" t="s">
        <v>298</v>
      </c>
      <c r="J262">
        <v>0.02</v>
      </c>
      <c r="K262">
        <v>82.043123512753127</v>
      </c>
      <c r="L262">
        <v>113.75</v>
      </c>
      <c r="M262">
        <v>112.6</v>
      </c>
      <c r="N262">
        <v>113</v>
      </c>
      <c r="O262">
        <v>108.18</v>
      </c>
      <c r="P262">
        <v>4.8499999999999943</v>
      </c>
      <c r="Q262">
        <v>6</v>
      </c>
      <c r="R262">
        <v>5.5999999999999943</v>
      </c>
      <c r="S262">
        <v>10.419999999999987</v>
      </c>
    </row>
    <row r="263" spans="1:19" x14ac:dyDescent="0.25">
      <c r="A263" t="s">
        <v>137</v>
      </c>
      <c r="B263">
        <v>4</v>
      </c>
      <c r="C263">
        <v>167.7</v>
      </c>
      <c r="D263" t="s">
        <v>297</v>
      </c>
      <c r="E263" t="s">
        <v>298</v>
      </c>
      <c r="F263" t="s">
        <v>298</v>
      </c>
      <c r="G263" t="s">
        <v>298</v>
      </c>
      <c r="H263" t="s">
        <v>299</v>
      </c>
      <c r="I263" t="s">
        <v>298</v>
      </c>
      <c r="J263">
        <v>0.33</v>
      </c>
      <c r="K263">
        <v>37.994476453759823</v>
      </c>
      <c r="L263">
        <v>161.27000000000001</v>
      </c>
      <c r="M263">
        <v>159.22</v>
      </c>
      <c r="N263">
        <v>159.97</v>
      </c>
      <c r="O263">
        <v>152.22999999999999</v>
      </c>
      <c r="P263">
        <v>6.4299999999999784</v>
      </c>
      <c r="Q263">
        <v>8.4799999999999898</v>
      </c>
      <c r="R263">
        <v>7.7299999999999898</v>
      </c>
      <c r="S263">
        <v>15.469999999999999</v>
      </c>
    </row>
    <row r="264" spans="1:19" x14ac:dyDescent="0.25">
      <c r="A264" t="s">
        <v>137</v>
      </c>
      <c r="B264">
        <v>5</v>
      </c>
      <c r="C264">
        <v>107.5</v>
      </c>
      <c r="D264" t="s">
        <v>297</v>
      </c>
      <c r="E264" t="s">
        <v>298</v>
      </c>
      <c r="F264" t="s">
        <v>298</v>
      </c>
      <c r="G264" t="s">
        <v>298</v>
      </c>
      <c r="H264" t="s">
        <v>299</v>
      </c>
      <c r="I264" t="s">
        <v>300</v>
      </c>
      <c r="J264">
        <v>-0.02</v>
      </c>
      <c r="K264">
        <v>89.746548751351781</v>
      </c>
      <c r="L264">
        <v>105.44</v>
      </c>
      <c r="M264">
        <v>104.45</v>
      </c>
      <c r="N264">
        <v>104.78</v>
      </c>
      <c r="O264">
        <v>100.48</v>
      </c>
      <c r="P264">
        <v>2.0600000000000023</v>
      </c>
      <c r="Q264">
        <v>3.0499999999999972</v>
      </c>
      <c r="R264">
        <v>2.7199999999999989</v>
      </c>
      <c r="S264">
        <v>7.019999999999996</v>
      </c>
    </row>
    <row r="265" spans="1:19" x14ac:dyDescent="0.25">
      <c r="A265" t="s">
        <v>137</v>
      </c>
      <c r="B265">
        <v>6</v>
      </c>
      <c r="C265">
        <v>144.30000000000001</v>
      </c>
      <c r="D265" t="s">
        <v>297</v>
      </c>
      <c r="E265" t="s">
        <v>298</v>
      </c>
      <c r="F265" t="s">
        <v>298</v>
      </c>
      <c r="G265" t="s">
        <v>298</v>
      </c>
      <c r="H265" t="s">
        <v>299</v>
      </c>
      <c r="I265" t="s">
        <v>300</v>
      </c>
      <c r="J265">
        <v>0.09</v>
      </c>
      <c r="K265">
        <v>56.87185921013819</v>
      </c>
      <c r="L265">
        <v>140.9</v>
      </c>
      <c r="M265">
        <v>139.24</v>
      </c>
      <c r="N265">
        <v>139.84</v>
      </c>
      <c r="O265">
        <v>133.35</v>
      </c>
      <c r="P265">
        <v>3.4000000000000057</v>
      </c>
      <c r="Q265">
        <v>5.0600000000000023</v>
      </c>
      <c r="R265">
        <v>4.460000000000008</v>
      </c>
      <c r="S265">
        <v>10.950000000000017</v>
      </c>
    </row>
    <row r="266" spans="1:19" x14ac:dyDescent="0.25">
      <c r="A266" t="s">
        <v>137</v>
      </c>
      <c r="B266">
        <v>7</v>
      </c>
      <c r="C266">
        <v>144.6</v>
      </c>
      <c r="D266" t="s">
        <v>297</v>
      </c>
      <c r="E266" t="s">
        <v>298</v>
      </c>
      <c r="F266" t="s">
        <v>298</v>
      </c>
      <c r="G266" t="s">
        <v>298</v>
      </c>
      <c r="H266" t="s">
        <v>299</v>
      </c>
      <c r="I266" t="s">
        <v>300</v>
      </c>
      <c r="J266">
        <v>0.1</v>
      </c>
      <c r="K266">
        <v>54.587095312337063</v>
      </c>
      <c r="L266">
        <v>143.37</v>
      </c>
      <c r="M266">
        <v>141.66</v>
      </c>
      <c r="N266">
        <v>142.27000000000001</v>
      </c>
      <c r="O266">
        <v>135.63</v>
      </c>
      <c r="P266">
        <v>1.2299999999999898</v>
      </c>
      <c r="Q266">
        <v>2.9399999999999977</v>
      </c>
      <c r="R266">
        <v>2.3299999999999841</v>
      </c>
      <c r="S266">
        <v>8.9699999999999989</v>
      </c>
    </row>
    <row r="267" spans="1:19" x14ac:dyDescent="0.25">
      <c r="A267" t="s">
        <v>144</v>
      </c>
      <c r="B267">
        <v>1</v>
      </c>
      <c r="C267">
        <v>167.2</v>
      </c>
      <c r="D267" t="s">
        <v>297</v>
      </c>
      <c r="E267" t="s">
        <v>302</v>
      </c>
      <c r="F267" t="s">
        <v>298</v>
      </c>
      <c r="G267" t="s">
        <v>298</v>
      </c>
      <c r="H267" t="s">
        <v>299</v>
      </c>
      <c r="I267" t="s">
        <v>300</v>
      </c>
      <c r="J267">
        <v>0.19</v>
      </c>
      <c r="K267">
        <v>32.39827005213013</v>
      </c>
      <c r="L267">
        <v>167.31</v>
      </c>
      <c r="M267">
        <v>165.14</v>
      </c>
      <c r="N267">
        <v>165.93</v>
      </c>
      <c r="O267">
        <v>157.82</v>
      </c>
      <c r="P267">
        <v>0.11000000000001364</v>
      </c>
      <c r="Q267">
        <v>2.0600000000000023</v>
      </c>
      <c r="R267">
        <v>1.2699999999999818</v>
      </c>
      <c r="S267">
        <v>9.3799999999999955</v>
      </c>
    </row>
    <row r="268" spans="1:19" x14ac:dyDescent="0.25">
      <c r="A268" t="s">
        <v>144</v>
      </c>
      <c r="B268">
        <v>2</v>
      </c>
      <c r="C268">
        <v>99</v>
      </c>
      <c r="D268" t="s">
        <v>297</v>
      </c>
      <c r="E268" t="s">
        <v>298</v>
      </c>
      <c r="F268" t="s">
        <v>298</v>
      </c>
      <c r="G268" t="s">
        <v>298</v>
      </c>
      <c r="H268" t="s">
        <v>299</v>
      </c>
      <c r="I268" t="s">
        <v>300</v>
      </c>
      <c r="J268">
        <v>0.02</v>
      </c>
      <c r="K268">
        <v>97.675875339612546</v>
      </c>
      <c r="L268">
        <v>96.88</v>
      </c>
      <c r="M268">
        <v>96.06</v>
      </c>
      <c r="N268">
        <v>96.33</v>
      </c>
      <c r="O268">
        <v>92.55</v>
      </c>
      <c r="P268">
        <v>2.1200000000000045</v>
      </c>
      <c r="Q268">
        <v>2.9399999999999977</v>
      </c>
      <c r="R268">
        <v>2.6700000000000017</v>
      </c>
      <c r="S268">
        <v>6.4500000000000028</v>
      </c>
    </row>
    <row r="269" spans="1:19" x14ac:dyDescent="0.25">
      <c r="A269" t="s">
        <v>144</v>
      </c>
      <c r="B269">
        <v>3</v>
      </c>
      <c r="C269">
        <v>162.5</v>
      </c>
      <c r="D269" t="s">
        <v>297</v>
      </c>
      <c r="E269" t="s">
        <v>298</v>
      </c>
      <c r="F269" t="s">
        <v>298</v>
      </c>
      <c r="G269" t="s">
        <v>298</v>
      </c>
      <c r="H269" t="s">
        <v>299</v>
      </c>
      <c r="I269" t="s">
        <v>300</v>
      </c>
      <c r="J269">
        <v>0.11</v>
      </c>
      <c r="K269">
        <v>39.841946020162737</v>
      </c>
      <c r="L269">
        <v>159.28</v>
      </c>
      <c r="M269">
        <v>157.27000000000001</v>
      </c>
      <c r="N269">
        <v>158</v>
      </c>
      <c r="O269">
        <v>150.38</v>
      </c>
      <c r="P269">
        <v>3.2199999999999989</v>
      </c>
      <c r="Q269">
        <v>5.2299999999999898</v>
      </c>
      <c r="R269">
        <v>4.5</v>
      </c>
      <c r="S269">
        <v>12.120000000000005</v>
      </c>
    </row>
    <row r="270" spans="1:19" x14ac:dyDescent="0.25">
      <c r="A270" t="s">
        <v>144</v>
      </c>
      <c r="B270">
        <v>4</v>
      </c>
      <c r="C270">
        <v>113.4</v>
      </c>
      <c r="D270" t="s">
        <v>297</v>
      </c>
      <c r="E270" t="s">
        <v>298</v>
      </c>
      <c r="F270" t="s">
        <v>298</v>
      </c>
      <c r="G270" t="s">
        <v>298</v>
      </c>
      <c r="H270" t="s">
        <v>299</v>
      </c>
      <c r="I270" t="s">
        <v>298</v>
      </c>
      <c r="J270">
        <v>-0.03</v>
      </c>
      <c r="K270">
        <v>85.359526223468094</v>
      </c>
      <c r="L270">
        <v>110.17</v>
      </c>
      <c r="M270">
        <v>109.09</v>
      </c>
      <c r="N270">
        <v>109.46</v>
      </c>
      <c r="O270">
        <v>104.86</v>
      </c>
      <c r="P270">
        <v>3.230000000000004</v>
      </c>
      <c r="Q270">
        <v>4.3100000000000023</v>
      </c>
      <c r="R270">
        <v>3.9400000000000119</v>
      </c>
      <c r="S270">
        <v>8.5400000000000063</v>
      </c>
    </row>
    <row r="271" spans="1:19" x14ac:dyDescent="0.25">
      <c r="A271" t="s">
        <v>144</v>
      </c>
      <c r="B271">
        <v>5</v>
      </c>
      <c r="C271">
        <v>128.5</v>
      </c>
      <c r="D271" t="s">
        <v>297</v>
      </c>
      <c r="E271" t="s">
        <v>298</v>
      </c>
      <c r="F271" t="s">
        <v>298</v>
      </c>
      <c r="G271" t="s">
        <v>298</v>
      </c>
      <c r="H271" t="s">
        <v>299</v>
      </c>
      <c r="I271" t="s">
        <v>300</v>
      </c>
      <c r="J271">
        <v>-0.03</v>
      </c>
      <c r="K271">
        <v>70.516966433879944</v>
      </c>
      <c r="L271">
        <v>126.18</v>
      </c>
      <c r="M271">
        <v>124.8</v>
      </c>
      <c r="N271">
        <v>125.29</v>
      </c>
      <c r="O271">
        <v>119.7</v>
      </c>
      <c r="P271">
        <v>2.3199999999999932</v>
      </c>
      <c r="Q271">
        <v>3.7000000000000028</v>
      </c>
      <c r="R271">
        <v>3.2099999999999937</v>
      </c>
      <c r="S271">
        <v>8.7999999999999972</v>
      </c>
    </row>
    <row r="272" spans="1:19" x14ac:dyDescent="0.25">
      <c r="A272" t="s">
        <v>144</v>
      </c>
      <c r="B272">
        <v>6</v>
      </c>
      <c r="C272">
        <v>135.6</v>
      </c>
      <c r="D272" t="s">
        <v>297</v>
      </c>
      <c r="E272" t="s">
        <v>298</v>
      </c>
      <c r="F272" t="s">
        <v>298</v>
      </c>
      <c r="G272" t="s">
        <v>298</v>
      </c>
      <c r="H272" t="s">
        <v>299</v>
      </c>
      <c r="I272" t="s">
        <v>298</v>
      </c>
      <c r="J272">
        <v>-0.05</v>
      </c>
      <c r="K272">
        <v>63.753300052035613</v>
      </c>
      <c r="L272">
        <v>133.47999999999999</v>
      </c>
      <c r="M272">
        <v>131.96</v>
      </c>
      <c r="N272">
        <v>132.5</v>
      </c>
      <c r="O272">
        <v>126.47</v>
      </c>
      <c r="P272">
        <v>2.1200000000000045</v>
      </c>
      <c r="Q272">
        <v>3.6399999999999864</v>
      </c>
      <c r="R272">
        <v>3.0999999999999943</v>
      </c>
      <c r="S272">
        <v>9.1299999999999955</v>
      </c>
    </row>
    <row r="273" spans="1:19" x14ac:dyDescent="0.25">
      <c r="A273" t="s">
        <v>144</v>
      </c>
      <c r="B273">
        <v>8</v>
      </c>
      <c r="C273">
        <v>128.30000000000001</v>
      </c>
      <c r="D273" t="s">
        <v>297</v>
      </c>
      <c r="E273" t="s">
        <v>298</v>
      </c>
      <c r="F273" t="s">
        <v>298</v>
      </c>
      <c r="G273" t="s">
        <v>298</v>
      </c>
      <c r="H273" t="s">
        <v>299</v>
      </c>
      <c r="I273" t="s">
        <v>300</v>
      </c>
      <c r="J273">
        <v>-0.05</v>
      </c>
      <c r="K273">
        <v>64.95772483205964</v>
      </c>
      <c r="L273">
        <v>132.18</v>
      </c>
      <c r="M273">
        <v>130.68</v>
      </c>
      <c r="N273">
        <v>131.21</v>
      </c>
      <c r="O273">
        <v>125.26</v>
      </c>
      <c r="P273">
        <v>3.8799999999999955</v>
      </c>
      <c r="Q273">
        <v>2.3799999999999955</v>
      </c>
      <c r="R273">
        <v>2.9099999999999966</v>
      </c>
      <c r="S273">
        <v>3.0400000000000063</v>
      </c>
    </row>
    <row r="274" spans="1:19" x14ac:dyDescent="0.25">
      <c r="A274" t="s">
        <v>144</v>
      </c>
      <c r="B274">
        <v>9</v>
      </c>
      <c r="C274">
        <v>114.3</v>
      </c>
      <c r="D274" t="s">
        <v>297</v>
      </c>
      <c r="E274" t="s">
        <v>298</v>
      </c>
      <c r="F274" t="s">
        <v>298</v>
      </c>
      <c r="G274" t="s">
        <v>298</v>
      </c>
      <c r="H274" t="s">
        <v>299</v>
      </c>
      <c r="I274" t="s">
        <v>300</v>
      </c>
      <c r="J274">
        <v>-0.02</v>
      </c>
      <c r="K274">
        <v>88.677579601989507</v>
      </c>
      <c r="L274">
        <v>106.59</v>
      </c>
      <c r="M274">
        <v>105.58</v>
      </c>
      <c r="N274">
        <v>105.92</v>
      </c>
      <c r="O274">
        <v>101.54</v>
      </c>
      <c r="P274">
        <v>7.7099999999999937</v>
      </c>
      <c r="Q274">
        <v>8.7199999999999989</v>
      </c>
      <c r="R274">
        <v>8.3799999999999955</v>
      </c>
      <c r="S274">
        <v>12.759999999999991</v>
      </c>
    </row>
    <row r="275" spans="1:19" x14ac:dyDescent="0.25">
      <c r="A275" t="s">
        <v>144</v>
      </c>
      <c r="B275">
        <v>10</v>
      </c>
      <c r="C275">
        <v>160.30000000000001</v>
      </c>
      <c r="D275" t="s">
        <v>297</v>
      </c>
      <c r="E275" t="s">
        <v>298</v>
      </c>
      <c r="F275" t="s">
        <v>298</v>
      </c>
      <c r="G275" t="s">
        <v>298</v>
      </c>
      <c r="H275" t="s">
        <v>299</v>
      </c>
      <c r="I275" t="s">
        <v>300</v>
      </c>
      <c r="J275">
        <v>0.12</v>
      </c>
      <c r="K275">
        <v>41.03033843026288</v>
      </c>
      <c r="L275">
        <v>157.99</v>
      </c>
      <c r="M275">
        <v>156.01</v>
      </c>
      <c r="N275">
        <v>156.72999999999999</v>
      </c>
      <c r="O275">
        <v>149.19</v>
      </c>
      <c r="P275">
        <v>2.3100000000000023</v>
      </c>
      <c r="Q275">
        <v>4.2900000000000205</v>
      </c>
      <c r="R275">
        <v>3.5700000000000216</v>
      </c>
      <c r="S275">
        <v>11.110000000000014</v>
      </c>
    </row>
    <row r="276" spans="1:19" x14ac:dyDescent="0.25">
      <c r="A276" t="s">
        <v>144</v>
      </c>
      <c r="B276">
        <v>11</v>
      </c>
      <c r="C276">
        <v>114.3</v>
      </c>
      <c r="D276" t="s">
        <v>297</v>
      </c>
      <c r="E276" t="s">
        <v>298</v>
      </c>
      <c r="F276" t="s">
        <v>298</v>
      </c>
      <c r="G276" t="s">
        <v>298</v>
      </c>
      <c r="H276" t="s">
        <v>299</v>
      </c>
      <c r="I276" t="s">
        <v>300</v>
      </c>
      <c r="J276">
        <v>-0.02</v>
      </c>
      <c r="K276">
        <v>79.880918729758392</v>
      </c>
      <c r="L276">
        <v>116.08</v>
      </c>
      <c r="M276">
        <v>114.89</v>
      </c>
      <c r="N276">
        <v>115.3</v>
      </c>
      <c r="O276">
        <v>110.34</v>
      </c>
      <c r="P276">
        <v>1.7800000000000011</v>
      </c>
      <c r="Q276">
        <v>0.59000000000000341</v>
      </c>
      <c r="R276">
        <v>1</v>
      </c>
      <c r="S276">
        <v>3.9599999999999937</v>
      </c>
    </row>
    <row r="277" spans="1:19" x14ac:dyDescent="0.25">
      <c r="A277" t="s">
        <v>144</v>
      </c>
      <c r="B277">
        <v>12</v>
      </c>
      <c r="C277">
        <v>128.30000000000001</v>
      </c>
      <c r="D277" t="s">
        <v>297</v>
      </c>
      <c r="E277" t="s">
        <v>298</v>
      </c>
      <c r="F277" t="s">
        <v>298</v>
      </c>
      <c r="G277" t="s">
        <v>298</v>
      </c>
      <c r="H277" t="s">
        <v>299</v>
      </c>
      <c r="I277" t="s">
        <v>300</v>
      </c>
      <c r="J277">
        <v>-0.05</v>
      </c>
      <c r="K277">
        <v>73.681086495217514</v>
      </c>
      <c r="L277">
        <v>122.77</v>
      </c>
      <c r="M277">
        <v>121.45</v>
      </c>
      <c r="N277">
        <v>121.91</v>
      </c>
      <c r="O277">
        <v>116.54</v>
      </c>
      <c r="P277">
        <v>5.5300000000000153</v>
      </c>
      <c r="Q277">
        <v>6.8500000000000085</v>
      </c>
      <c r="R277">
        <v>6.3900000000000148</v>
      </c>
      <c r="S277">
        <v>11.760000000000005</v>
      </c>
    </row>
    <row r="278" spans="1:19" x14ac:dyDescent="0.25">
      <c r="A278" t="s">
        <v>148</v>
      </c>
      <c r="B278">
        <v>1</v>
      </c>
      <c r="C278">
        <v>138.30000000000001</v>
      </c>
      <c r="D278" t="s">
        <v>297</v>
      </c>
      <c r="E278" t="s">
        <v>302</v>
      </c>
      <c r="F278" t="s">
        <v>298</v>
      </c>
      <c r="G278" t="s">
        <v>298</v>
      </c>
      <c r="H278" t="s">
        <v>299</v>
      </c>
      <c r="I278" t="s">
        <v>300</v>
      </c>
      <c r="J278">
        <v>0</v>
      </c>
      <c r="K278">
        <v>55.533944240697132</v>
      </c>
      <c r="L278">
        <v>142.35</v>
      </c>
      <c r="M278">
        <v>140.66</v>
      </c>
      <c r="N278">
        <v>141.26</v>
      </c>
      <c r="O278">
        <v>134.69</v>
      </c>
      <c r="P278">
        <v>4.0499999999999829</v>
      </c>
      <c r="Q278">
        <v>2.3599999999999852</v>
      </c>
      <c r="R278">
        <v>2.9599999999999795</v>
      </c>
      <c r="S278">
        <v>3.6100000000000136</v>
      </c>
    </row>
    <row r="279" spans="1:19" x14ac:dyDescent="0.25">
      <c r="A279" t="s">
        <v>148</v>
      </c>
      <c r="B279">
        <v>2</v>
      </c>
      <c r="C279">
        <v>125</v>
      </c>
      <c r="D279" t="s">
        <v>297</v>
      </c>
      <c r="E279" t="s">
        <v>298</v>
      </c>
      <c r="F279" t="s">
        <v>298</v>
      </c>
      <c r="G279" t="s">
        <v>298</v>
      </c>
      <c r="H279" t="s">
        <v>299</v>
      </c>
      <c r="I279" t="s">
        <v>300</v>
      </c>
      <c r="J279">
        <v>-0.05</v>
      </c>
      <c r="K279">
        <v>74.53762572024327</v>
      </c>
      <c r="L279">
        <v>121.84</v>
      </c>
      <c r="M279">
        <v>120.55</v>
      </c>
      <c r="N279">
        <v>121</v>
      </c>
      <c r="O279">
        <v>115.68</v>
      </c>
      <c r="P279">
        <v>3.1599999999999966</v>
      </c>
      <c r="Q279">
        <v>4.4500000000000028</v>
      </c>
      <c r="R279">
        <v>4</v>
      </c>
      <c r="S279">
        <v>9.3199999999999932</v>
      </c>
    </row>
    <row r="280" spans="1:19" x14ac:dyDescent="0.25">
      <c r="A280" t="s">
        <v>148</v>
      </c>
      <c r="B280">
        <v>3</v>
      </c>
      <c r="C280">
        <v>124.7</v>
      </c>
      <c r="D280" t="s">
        <v>297</v>
      </c>
      <c r="E280" t="s">
        <v>298</v>
      </c>
      <c r="F280" t="s">
        <v>298</v>
      </c>
      <c r="G280" t="s">
        <v>298</v>
      </c>
      <c r="H280" t="s">
        <v>299</v>
      </c>
      <c r="I280" t="s">
        <v>300</v>
      </c>
      <c r="J280">
        <v>-0.05</v>
      </c>
      <c r="K280">
        <v>75.545229729316546</v>
      </c>
      <c r="L280">
        <v>120.76</v>
      </c>
      <c r="M280">
        <v>119.48</v>
      </c>
      <c r="N280">
        <v>119.92</v>
      </c>
      <c r="O280">
        <v>114.68</v>
      </c>
      <c r="P280">
        <v>3.9399999999999977</v>
      </c>
      <c r="Q280">
        <v>5.2199999999999989</v>
      </c>
      <c r="R280">
        <v>4.7800000000000011</v>
      </c>
      <c r="S280">
        <v>10.019999999999996</v>
      </c>
    </row>
    <row r="281" spans="1:19" x14ac:dyDescent="0.25">
      <c r="A281" t="s">
        <v>148</v>
      </c>
      <c r="B281">
        <v>4</v>
      </c>
      <c r="C281">
        <v>138.6</v>
      </c>
      <c r="D281" t="s">
        <v>297</v>
      </c>
      <c r="E281" t="s">
        <v>302</v>
      </c>
      <c r="F281" t="s">
        <v>298</v>
      </c>
      <c r="G281" t="s">
        <v>298</v>
      </c>
      <c r="H281" t="s">
        <v>299</v>
      </c>
      <c r="I281" t="s">
        <v>300</v>
      </c>
      <c r="J281">
        <v>0.01</v>
      </c>
      <c r="K281">
        <v>51.599913818329142</v>
      </c>
      <c r="L281">
        <v>146.59</v>
      </c>
      <c r="M281">
        <v>144.82</v>
      </c>
      <c r="N281">
        <v>145.46</v>
      </c>
      <c r="O281">
        <v>138.62</v>
      </c>
      <c r="P281">
        <v>7.9900000000000091</v>
      </c>
      <c r="Q281">
        <v>6.2199999999999989</v>
      </c>
      <c r="R281">
        <v>6.8600000000000136</v>
      </c>
      <c r="S281">
        <v>2.0000000000010232E-2</v>
      </c>
    </row>
    <row r="282" spans="1:19" x14ac:dyDescent="0.25">
      <c r="A282" t="s">
        <v>148</v>
      </c>
      <c r="B282">
        <v>7</v>
      </c>
      <c r="C282">
        <v>150.6</v>
      </c>
      <c r="D282" t="s">
        <v>297</v>
      </c>
      <c r="E282" t="s">
        <v>298</v>
      </c>
      <c r="F282" t="s">
        <v>298</v>
      </c>
      <c r="G282" t="s">
        <v>298</v>
      </c>
      <c r="H282" t="s">
        <v>299</v>
      </c>
      <c r="I282" t="s">
        <v>300</v>
      </c>
      <c r="J282">
        <v>0.11</v>
      </c>
      <c r="K282">
        <v>49.748208072163138</v>
      </c>
      <c r="L282">
        <v>148.59</v>
      </c>
      <c r="M282">
        <v>146.78</v>
      </c>
      <c r="N282">
        <v>147.43</v>
      </c>
      <c r="O282">
        <v>140.47</v>
      </c>
      <c r="P282">
        <v>2.0099999999999909</v>
      </c>
      <c r="Q282">
        <v>3.8199999999999932</v>
      </c>
      <c r="R282">
        <v>3.1699999999999875</v>
      </c>
      <c r="S282">
        <v>10.129999999999995</v>
      </c>
    </row>
    <row r="283" spans="1:19" x14ac:dyDescent="0.25">
      <c r="A283" t="s">
        <v>148</v>
      </c>
      <c r="B283">
        <v>8</v>
      </c>
      <c r="C283">
        <v>109.2</v>
      </c>
      <c r="D283" t="s">
        <v>297</v>
      </c>
      <c r="E283" t="s">
        <v>298</v>
      </c>
      <c r="F283" t="s">
        <v>298</v>
      </c>
      <c r="G283" t="s">
        <v>298</v>
      </c>
      <c r="H283" t="s">
        <v>299</v>
      </c>
      <c r="I283" t="s">
        <v>300</v>
      </c>
      <c r="J283">
        <v>-0.02</v>
      </c>
      <c r="K283">
        <v>86.121947629799251</v>
      </c>
      <c r="L283">
        <v>109.35</v>
      </c>
      <c r="M283">
        <v>108.29</v>
      </c>
      <c r="N283">
        <v>108.65</v>
      </c>
      <c r="O283">
        <v>104.1</v>
      </c>
      <c r="P283">
        <v>0.14999999999999147</v>
      </c>
      <c r="Q283">
        <v>0.90999999999999659</v>
      </c>
      <c r="R283">
        <v>0.54999999999999716</v>
      </c>
      <c r="S283">
        <v>5.1000000000000085</v>
      </c>
    </row>
    <row r="284" spans="1:19" x14ac:dyDescent="0.25">
      <c r="A284" t="s">
        <v>148</v>
      </c>
      <c r="B284">
        <v>9</v>
      </c>
      <c r="C284">
        <v>114.4</v>
      </c>
      <c r="D284" t="s">
        <v>297</v>
      </c>
      <c r="E284" t="s">
        <v>298</v>
      </c>
      <c r="F284" t="s">
        <v>298</v>
      </c>
      <c r="G284" t="s">
        <v>298</v>
      </c>
      <c r="H284" t="s">
        <v>299</v>
      </c>
      <c r="I284" t="s">
        <v>300</v>
      </c>
      <c r="J284">
        <v>-0.01</v>
      </c>
      <c r="K284">
        <v>80.634862428557014</v>
      </c>
      <c r="L284">
        <v>115.27</v>
      </c>
      <c r="M284">
        <v>114.09</v>
      </c>
      <c r="N284">
        <v>114.5</v>
      </c>
      <c r="O284">
        <v>109.59</v>
      </c>
      <c r="P284">
        <v>0.86999999999999034</v>
      </c>
      <c r="Q284">
        <v>0.31000000000000227</v>
      </c>
      <c r="R284">
        <v>9.9999999999994316E-2</v>
      </c>
      <c r="S284">
        <v>4.8100000000000023</v>
      </c>
    </row>
    <row r="285" spans="1:19" x14ac:dyDescent="0.25">
      <c r="A285" t="s">
        <v>148</v>
      </c>
      <c r="B285">
        <v>10</v>
      </c>
      <c r="C285">
        <v>146.1</v>
      </c>
      <c r="D285" t="s">
        <v>297</v>
      </c>
      <c r="E285" t="s">
        <v>298</v>
      </c>
      <c r="F285" t="s">
        <v>298</v>
      </c>
      <c r="G285" t="s">
        <v>298</v>
      </c>
      <c r="H285" t="s">
        <v>299</v>
      </c>
      <c r="I285" t="s">
        <v>300</v>
      </c>
      <c r="J285">
        <v>0.1</v>
      </c>
      <c r="K285">
        <v>52.166933628011087</v>
      </c>
      <c r="L285">
        <v>145.97999999999999</v>
      </c>
      <c r="M285">
        <v>144.22</v>
      </c>
      <c r="N285">
        <v>144.85</v>
      </c>
      <c r="O285">
        <v>138.05000000000001</v>
      </c>
      <c r="P285">
        <v>0.12000000000000455</v>
      </c>
      <c r="Q285">
        <v>1.8799999999999955</v>
      </c>
      <c r="R285">
        <v>1.25</v>
      </c>
      <c r="S285">
        <v>8.0499999999999829</v>
      </c>
    </row>
    <row r="286" spans="1:19" x14ac:dyDescent="0.25">
      <c r="A286" t="s">
        <v>152</v>
      </c>
      <c r="B286">
        <v>2</v>
      </c>
      <c r="C286">
        <v>152.80000000000001</v>
      </c>
      <c r="D286" t="s">
        <v>297</v>
      </c>
      <c r="E286" t="s">
        <v>298</v>
      </c>
      <c r="F286" t="s">
        <v>298</v>
      </c>
      <c r="G286" t="s">
        <v>298</v>
      </c>
      <c r="H286" t="s">
        <v>299</v>
      </c>
      <c r="I286" t="s">
        <v>300</v>
      </c>
      <c r="J286">
        <v>0.35</v>
      </c>
      <c r="K286">
        <v>51.370700254995157</v>
      </c>
      <c r="L286">
        <v>146.84</v>
      </c>
      <c r="M286">
        <v>145.06</v>
      </c>
      <c r="N286">
        <v>145.69999999999999</v>
      </c>
      <c r="O286">
        <v>138.85</v>
      </c>
      <c r="P286">
        <v>5.960000000000008</v>
      </c>
      <c r="Q286">
        <v>7.7400000000000091</v>
      </c>
      <c r="R286">
        <v>7.1000000000000227</v>
      </c>
      <c r="S286">
        <v>13.950000000000017</v>
      </c>
    </row>
    <row r="287" spans="1:19" x14ac:dyDescent="0.25">
      <c r="A287" t="s">
        <v>152</v>
      </c>
      <c r="B287">
        <v>4</v>
      </c>
      <c r="C287">
        <v>144.4</v>
      </c>
      <c r="D287" t="s">
        <v>297</v>
      </c>
      <c r="E287" t="s">
        <v>298</v>
      </c>
      <c r="F287" t="s">
        <v>298</v>
      </c>
      <c r="G287" t="s">
        <v>298</v>
      </c>
      <c r="H287" t="s">
        <v>299</v>
      </c>
      <c r="I287" t="s">
        <v>300</v>
      </c>
      <c r="J287">
        <v>0.16</v>
      </c>
      <c r="K287">
        <v>59.057366341196413</v>
      </c>
      <c r="L287">
        <v>138.54</v>
      </c>
      <c r="M287">
        <v>136.93</v>
      </c>
      <c r="N287">
        <v>137.51</v>
      </c>
      <c r="O287">
        <v>131.16</v>
      </c>
      <c r="P287">
        <v>5.8600000000000136</v>
      </c>
      <c r="Q287">
        <v>7.4699999999999989</v>
      </c>
      <c r="R287">
        <v>6.8900000000000148</v>
      </c>
      <c r="S287">
        <v>13.240000000000009</v>
      </c>
    </row>
    <row r="288" spans="1:19" x14ac:dyDescent="0.25">
      <c r="A288" t="s">
        <v>152</v>
      </c>
      <c r="B288">
        <v>6</v>
      </c>
      <c r="C288">
        <v>126.1</v>
      </c>
      <c r="D288" t="s">
        <v>297</v>
      </c>
      <c r="E288" t="s">
        <v>298</v>
      </c>
      <c r="F288" t="s">
        <v>298</v>
      </c>
      <c r="G288" t="s">
        <v>298</v>
      </c>
      <c r="H288" t="s">
        <v>299</v>
      </c>
      <c r="I288" t="s">
        <v>300</v>
      </c>
      <c r="J288">
        <v>0.02</v>
      </c>
      <c r="K288">
        <v>72.293688755305439</v>
      </c>
      <c r="L288">
        <v>124.26</v>
      </c>
      <c r="M288">
        <v>122.92</v>
      </c>
      <c r="N288">
        <v>123.39</v>
      </c>
      <c r="O288">
        <v>117.93</v>
      </c>
      <c r="P288">
        <v>1.8399999999999892</v>
      </c>
      <c r="Q288">
        <v>3.1799999999999926</v>
      </c>
      <c r="R288">
        <v>2.7099999999999937</v>
      </c>
      <c r="S288">
        <v>8.1699999999999875</v>
      </c>
    </row>
    <row r="289" spans="1:19" x14ac:dyDescent="0.25">
      <c r="A289" t="s">
        <v>152</v>
      </c>
      <c r="B289">
        <v>7</v>
      </c>
      <c r="C289">
        <v>137.6</v>
      </c>
      <c r="D289" t="s">
        <v>297</v>
      </c>
      <c r="E289" t="s">
        <v>298</v>
      </c>
      <c r="F289" t="s">
        <v>298</v>
      </c>
      <c r="G289" t="s">
        <v>298</v>
      </c>
      <c r="H289" t="s">
        <v>299</v>
      </c>
      <c r="I289" t="s">
        <v>300</v>
      </c>
      <c r="J289">
        <v>7.0000000000000007E-2</v>
      </c>
      <c r="K289">
        <v>60.035098268511753</v>
      </c>
      <c r="L289">
        <v>137.49</v>
      </c>
      <c r="M289">
        <v>135.88999999999999</v>
      </c>
      <c r="N289">
        <v>136.46</v>
      </c>
      <c r="O289">
        <v>130.19</v>
      </c>
      <c r="P289">
        <v>0.10999999999998522</v>
      </c>
      <c r="Q289">
        <v>1.710000000000008</v>
      </c>
      <c r="R289">
        <v>1.1399999999999864</v>
      </c>
      <c r="S289">
        <v>7.4099999999999966</v>
      </c>
    </row>
    <row r="290" spans="1:19" x14ac:dyDescent="0.25">
      <c r="A290" t="s">
        <v>152</v>
      </c>
      <c r="B290">
        <v>8</v>
      </c>
      <c r="C290">
        <v>125</v>
      </c>
      <c r="D290" t="s">
        <v>297</v>
      </c>
      <c r="E290" t="s">
        <v>298</v>
      </c>
      <c r="F290" t="s">
        <v>298</v>
      </c>
      <c r="G290" t="s">
        <v>298</v>
      </c>
      <c r="H290" t="s">
        <v>299</v>
      </c>
      <c r="I290" t="s">
        <v>300</v>
      </c>
      <c r="J290">
        <v>-0.05</v>
      </c>
      <c r="K290">
        <v>75.499050313710285</v>
      </c>
      <c r="L290">
        <v>120.81</v>
      </c>
      <c r="M290">
        <v>119.53</v>
      </c>
      <c r="N290">
        <v>119.97</v>
      </c>
      <c r="O290">
        <v>114.72</v>
      </c>
      <c r="P290">
        <v>4.1899999999999977</v>
      </c>
      <c r="Q290">
        <v>5.4699999999999989</v>
      </c>
      <c r="R290">
        <v>5.0300000000000011</v>
      </c>
      <c r="S290">
        <v>10.280000000000001</v>
      </c>
    </row>
    <row r="291" spans="1:19" x14ac:dyDescent="0.25">
      <c r="A291" t="s">
        <v>152</v>
      </c>
      <c r="B291">
        <v>9</v>
      </c>
      <c r="C291">
        <v>128.4</v>
      </c>
      <c r="D291" t="s">
        <v>297</v>
      </c>
      <c r="E291" t="s">
        <v>298</v>
      </c>
      <c r="F291" t="s">
        <v>298</v>
      </c>
      <c r="G291" t="s">
        <v>298</v>
      </c>
      <c r="H291" t="s">
        <v>299</v>
      </c>
      <c r="I291" t="s">
        <v>300</v>
      </c>
      <c r="J291">
        <v>-0.06</v>
      </c>
      <c r="K291">
        <v>70.104856607672318</v>
      </c>
      <c r="L291">
        <v>126.63</v>
      </c>
      <c r="M291">
        <v>125.24</v>
      </c>
      <c r="N291">
        <v>125.73</v>
      </c>
      <c r="O291">
        <v>120.12</v>
      </c>
      <c r="P291">
        <v>1.7700000000000102</v>
      </c>
      <c r="Q291">
        <v>3.1600000000000108</v>
      </c>
      <c r="R291">
        <v>2.6700000000000017</v>
      </c>
      <c r="S291">
        <v>8.2800000000000011</v>
      </c>
    </row>
    <row r="292" spans="1:19" x14ac:dyDescent="0.25">
      <c r="A292" t="s">
        <v>152</v>
      </c>
      <c r="B292">
        <v>10</v>
      </c>
      <c r="C292">
        <v>129.9</v>
      </c>
      <c r="D292" t="s">
        <v>297</v>
      </c>
      <c r="E292" t="s">
        <v>298</v>
      </c>
      <c r="F292" t="s">
        <v>298</v>
      </c>
      <c r="G292" t="s">
        <v>298</v>
      </c>
      <c r="H292" t="s">
        <v>299</v>
      </c>
      <c r="I292" t="s">
        <v>300</v>
      </c>
      <c r="J292">
        <v>-0.06</v>
      </c>
      <c r="K292">
        <v>69.095973006822618</v>
      </c>
      <c r="L292">
        <v>127.71</v>
      </c>
      <c r="M292">
        <v>126.31</v>
      </c>
      <c r="N292">
        <v>126.8</v>
      </c>
      <c r="O292">
        <v>121.13</v>
      </c>
      <c r="P292">
        <v>2.1900000000000119</v>
      </c>
      <c r="Q292">
        <v>3.5900000000000034</v>
      </c>
      <c r="R292">
        <v>3.1000000000000085</v>
      </c>
      <c r="S292">
        <v>8.7700000000000102</v>
      </c>
    </row>
    <row r="293" spans="1:19" x14ac:dyDescent="0.25">
      <c r="A293" t="s">
        <v>152</v>
      </c>
      <c r="B293">
        <v>11</v>
      </c>
      <c r="C293">
        <v>128.4</v>
      </c>
      <c r="D293" t="s">
        <v>297</v>
      </c>
      <c r="E293" t="s">
        <v>298</v>
      </c>
      <c r="F293" t="s">
        <v>298</v>
      </c>
      <c r="G293" t="s">
        <v>298</v>
      </c>
      <c r="H293" t="s">
        <v>299</v>
      </c>
      <c r="I293" t="s">
        <v>300</v>
      </c>
      <c r="J293">
        <v>-0.06</v>
      </c>
      <c r="K293">
        <v>69.127664060540809</v>
      </c>
      <c r="L293">
        <v>127.68</v>
      </c>
      <c r="M293">
        <v>126.27</v>
      </c>
      <c r="N293">
        <v>126.77</v>
      </c>
      <c r="O293">
        <v>121.09</v>
      </c>
      <c r="P293">
        <v>0.71999999999999886</v>
      </c>
      <c r="Q293">
        <v>2.1300000000000097</v>
      </c>
      <c r="R293">
        <v>1.6300000000000097</v>
      </c>
      <c r="S293">
        <v>7.3100000000000023</v>
      </c>
    </row>
    <row r="294" spans="1:19" x14ac:dyDescent="0.25">
      <c r="A294" t="s">
        <v>152</v>
      </c>
      <c r="B294">
        <v>12</v>
      </c>
      <c r="C294">
        <v>125</v>
      </c>
      <c r="D294" t="s">
        <v>297</v>
      </c>
      <c r="E294" t="s">
        <v>298</v>
      </c>
      <c r="F294" t="s">
        <v>298</v>
      </c>
      <c r="G294" t="s">
        <v>298</v>
      </c>
      <c r="H294" t="s">
        <v>299</v>
      </c>
      <c r="I294" t="s">
        <v>300</v>
      </c>
      <c r="J294">
        <v>-0.05</v>
      </c>
      <c r="K294">
        <v>72.436979431932556</v>
      </c>
      <c r="L294">
        <v>124.11</v>
      </c>
      <c r="M294">
        <v>122.77</v>
      </c>
      <c r="N294">
        <v>123.24</v>
      </c>
      <c r="O294">
        <v>117.78</v>
      </c>
      <c r="P294">
        <v>0.89000000000000057</v>
      </c>
      <c r="Q294">
        <v>2.230000000000004</v>
      </c>
      <c r="R294">
        <v>1.7600000000000051</v>
      </c>
      <c r="S294">
        <v>7.2199999999999989</v>
      </c>
    </row>
    <row r="295" spans="1:19" x14ac:dyDescent="0.25">
      <c r="A295" t="s">
        <v>152</v>
      </c>
      <c r="B295">
        <v>13</v>
      </c>
      <c r="C295">
        <v>117.8</v>
      </c>
      <c r="D295" t="s">
        <v>297</v>
      </c>
      <c r="E295" t="s">
        <v>298</v>
      </c>
      <c r="F295" t="s">
        <v>298</v>
      </c>
      <c r="G295" t="s">
        <v>298</v>
      </c>
      <c r="H295" t="s">
        <v>299</v>
      </c>
      <c r="I295" t="s">
        <v>300</v>
      </c>
      <c r="J295">
        <v>-0.04</v>
      </c>
      <c r="K295">
        <v>82.03059625919694</v>
      </c>
      <c r="L295">
        <v>113.76</v>
      </c>
      <c r="M295">
        <v>112.62</v>
      </c>
      <c r="N295">
        <v>113.01</v>
      </c>
      <c r="O295">
        <v>108.19</v>
      </c>
      <c r="P295">
        <v>4.039999999999992</v>
      </c>
      <c r="Q295">
        <v>5.1799999999999926</v>
      </c>
      <c r="R295">
        <v>4.789999999999992</v>
      </c>
      <c r="S295">
        <v>9.61</v>
      </c>
    </row>
    <row r="296" spans="1:19" x14ac:dyDescent="0.25">
      <c r="A296" t="s">
        <v>152</v>
      </c>
      <c r="B296">
        <v>14</v>
      </c>
      <c r="C296">
        <v>128.4</v>
      </c>
      <c r="D296" t="s">
        <v>297</v>
      </c>
      <c r="E296" t="s">
        <v>298</v>
      </c>
      <c r="F296" t="s">
        <v>298</v>
      </c>
      <c r="G296" t="s">
        <v>298</v>
      </c>
      <c r="H296" t="s">
        <v>299</v>
      </c>
      <c r="I296" t="s">
        <v>300</v>
      </c>
      <c r="J296">
        <v>-0.06</v>
      </c>
      <c r="K296">
        <v>70.258714174253114</v>
      </c>
      <c r="L296">
        <v>126.46</v>
      </c>
      <c r="M296">
        <v>125.07</v>
      </c>
      <c r="N296">
        <v>125.56</v>
      </c>
      <c r="O296">
        <v>119.96</v>
      </c>
      <c r="P296">
        <v>1.9400000000000119</v>
      </c>
      <c r="Q296">
        <v>3.3300000000000125</v>
      </c>
      <c r="R296">
        <v>2.8400000000000034</v>
      </c>
      <c r="S296">
        <v>8.4400000000000119</v>
      </c>
    </row>
    <row r="297" spans="1:19" x14ac:dyDescent="0.25">
      <c r="A297" t="s">
        <v>152</v>
      </c>
      <c r="B297">
        <v>15</v>
      </c>
      <c r="C297">
        <v>124.4</v>
      </c>
      <c r="D297" t="s">
        <v>297</v>
      </c>
      <c r="E297" t="s">
        <v>298</v>
      </c>
      <c r="F297" t="s">
        <v>298</v>
      </c>
      <c r="G297" t="s">
        <v>298</v>
      </c>
      <c r="H297" t="s">
        <v>299</v>
      </c>
      <c r="I297" t="s">
        <v>300</v>
      </c>
      <c r="J297">
        <v>-0.06</v>
      </c>
      <c r="K297">
        <v>74.858154921086495</v>
      </c>
      <c r="L297">
        <v>121.5</v>
      </c>
      <c r="M297">
        <v>120.21</v>
      </c>
      <c r="N297">
        <v>120.66</v>
      </c>
      <c r="O297">
        <v>115.36</v>
      </c>
      <c r="P297">
        <v>2.9000000000000057</v>
      </c>
      <c r="Q297">
        <v>4.1900000000000119</v>
      </c>
      <c r="R297">
        <v>3.7400000000000091</v>
      </c>
      <c r="S297">
        <v>9.0400000000000063</v>
      </c>
    </row>
    <row r="298" spans="1:19" x14ac:dyDescent="0.25">
      <c r="A298" t="s">
        <v>152</v>
      </c>
      <c r="B298">
        <v>16</v>
      </c>
      <c r="C298">
        <v>128.4</v>
      </c>
      <c r="D298" t="s">
        <v>297</v>
      </c>
      <c r="E298" t="s">
        <v>298</v>
      </c>
      <c r="F298" t="s">
        <v>298</v>
      </c>
      <c r="G298" t="s">
        <v>298</v>
      </c>
      <c r="H298" t="s">
        <v>299</v>
      </c>
      <c r="I298" t="s">
        <v>300</v>
      </c>
      <c r="J298">
        <v>-0.06</v>
      </c>
      <c r="K298">
        <v>69.60253586121344</v>
      </c>
      <c r="L298">
        <v>127.17</v>
      </c>
      <c r="M298">
        <v>125.77</v>
      </c>
      <c r="N298">
        <v>126.26</v>
      </c>
      <c r="O298">
        <v>120.62</v>
      </c>
      <c r="P298">
        <v>1.230000000000004</v>
      </c>
      <c r="Q298">
        <v>2.6300000000000097</v>
      </c>
      <c r="R298">
        <v>2.1400000000000006</v>
      </c>
      <c r="S298">
        <v>7.7800000000000011</v>
      </c>
    </row>
    <row r="299" spans="1:19" x14ac:dyDescent="0.25">
      <c r="A299" t="s">
        <v>152</v>
      </c>
      <c r="B299">
        <v>17</v>
      </c>
      <c r="C299">
        <v>117.8</v>
      </c>
      <c r="D299" t="s">
        <v>297</v>
      </c>
      <c r="E299" t="s">
        <v>298</v>
      </c>
      <c r="F299" t="s">
        <v>298</v>
      </c>
      <c r="G299" t="s">
        <v>298</v>
      </c>
      <c r="H299" t="s">
        <v>299</v>
      </c>
      <c r="I299" t="s">
        <v>300</v>
      </c>
      <c r="J299">
        <v>-0.04</v>
      </c>
      <c r="K299">
        <v>81.335059273786797</v>
      </c>
      <c r="L299">
        <v>114.51</v>
      </c>
      <c r="M299">
        <v>113.35</v>
      </c>
      <c r="N299">
        <v>113.75</v>
      </c>
      <c r="O299">
        <v>108.89</v>
      </c>
      <c r="P299">
        <v>3.289999999999992</v>
      </c>
      <c r="Q299">
        <v>4.4500000000000028</v>
      </c>
      <c r="R299">
        <v>4.0499999999999972</v>
      </c>
      <c r="S299">
        <v>8.9099999999999966</v>
      </c>
    </row>
    <row r="300" spans="1:19" x14ac:dyDescent="0.25">
      <c r="A300" t="s">
        <v>156</v>
      </c>
      <c r="B300">
        <v>1</v>
      </c>
      <c r="C300">
        <v>122.8</v>
      </c>
      <c r="D300" t="s">
        <v>297</v>
      </c>
      <c r="E300" t="s">
        <v>298</v>
      </c>
      <c r="F300" t="s">
        <v>298</v>
      </c>
      <c r="G300" t="s">
        <v>298</v>
      </c>
      <c r="H300" t="s">
        <v>299</v>
      </c>
      <c r="I300" t="s">
        <v>300</v>
      </c>
      <c r="J300">
        <v>-0.04</v>
      </c>
      <c r="K300">
        <v>75.24787938093273</v>
      </c>
      <c r="L300">
        <v>121.08</v>
      </c>
      <c r="M300">
        <v>119.79</v>
      </c>
      <c r="N300">
        <v>120.24</v>
      </c>
      <c r="O300">
        <v>114.97</v>
      </c>
      <c r="P300">
        <v>1.7199999999999989</v>
      </c>
      <c r="Q300">
        <v>3.0099999999999909</v>
      </c>
      <c r="R300">
        <v>2.5600000000000023</v>
      </c>
      <c r="S300">
        <v>7.8299999999999983</v>
      </c>
    </row>
    <row r="301" spans="1:19" x14ac:dyDescent="0.25">
      <c r="A301" t="s">
        <v>156</v>
      </c>
      <c r="B301">
        <v>2</v>
      </c>
      <c r="C301">
        <v>124.5</v>
      </c>
      <c r="D301" t="s">
        <v>297</v>
      </c>
      <c r="E301" t="s">
        <v>298</v>
      </c>
      <c r="F301" t="s">
        <v>298</v>
      </c>
      <c r="G301" t="s">
        <v>298</v>
      </c>
      <c r="H301" t="s">
        <v>299</v>
      </c>
      <c r="I301" t="s">
        <v>300</v>
      </c>
      <c r="J301">
        <v>-0.06</v>
      </c>
      <c r="K301">
        <v>74.412178143317291</v>
      </c>
      <c r="L301">
        <v>121.98</v>
      </c>
      <c r="M301">
        <v>120.68</v>
      </c>
      <c r="N301">
        <v>121.13</v>
      </c>
      <c r="O301">
        <v>115.81</v>
      </c>
      <c r="P301">
        <v>2.519999999999996</v>
      </c>
      <c r="Q301">
        <v>3.8199999999999932</v>
      </c>
      <c r="R301">
        <v>3.3700000000000045</v>
      </c>
      <c r="S301">
        <v>8.6899999999999977</v>
      </c>
    </row>
    <row r="302" spans="1:19" x14ac:dyDescent="0.25">
      <c r="A302" t="s">
        <v>156</v>
      </c>
      <c r="B302">
        <v>3</v>
      </c>
      <c r="C302">
        <v>124.5</v>
      </c>
      <c r="D302" t="s">
        <v>297</v>
      </c>
      <c r="E302" t="s">
        <v>298</v>
      </c>
      <c r="F302" t="s">
        <v>298</v>
      </c>
      <c r="G302" t="s">
        <v>298</v>
      </c>
      <c r="H302" t="s">
        <v>299</v>
      </c>
      <c r="I302" t="s">
        <v>300</v>
      </c>
      <c r="J302">
        <v>-0.06</v>
      </c>
      <c r="K302">
        <v>73.781267190645238</v>
      </c>
      <c r="L302">
        <v>122.66</v>
      </c>
      <c r="M302">
        <v>121.35</v>
      </c>
      <c r="N302">
        <v>121.81</v>
      </c>
      <c r="O302">
        <v>116.44</v>
      </c>
      <c r="P302">
        <v>1.8400000000000034</v>
      </c>
      <c r="Q302">
        <v>3.1500000000000057</v>
      </c>
      <c r="R302">
        <v>2.6899999999999977</v>
      </c>
      <c r="S302">
        <v>8.0600000000000023</v>
      </c>
    </row>
    <row r="303" spans="1:19" x14ac:dyDescent="0.25">
      <c r="A303" t="s">
        <v>156</v>
      </c>
      <c r="B303">
        <v>4</v>
      </c>
      <c r="C303">
        <v>121</v>
      </c>
      <c r="D303" t="s">
        <v>297</v>
      </c>
      <c r="E303" t="s">
        <v>298</v>
      </c>
      <c r="F303" t="s">
        <v>298</v>
      </c>
      <c r="G303" t="s">
        <v>298</v>
      </c>
      <c r="H303" t="s">
        <v>299</v>
      </c>
      <c r="I303" t="s">
        <v>300</v>
      </c>
      <c r="J303">
        <v>-0.05</v>
      </c>
      <c r="K303">
        <v>76.864744337183268</v>
      </c>
      <c r="L303">
        <v>119.33</v>
      </c>
      <c r="M303">
        <v>118.08</v>
      </c>
      <c r="N303">
        <v>118.52</v>
      </c>
      <c r="O303">
        <v>113.36</v>
      </c>
      <c r="P303">
        <v>1.6700000000000017</v>
      </c>
      <c r="Q303">
        <v>2.9200000000000017</v>
      </c>
      <c r="R303">
        <v>2.480000000000004</v>
      </c>
      <c r="S303">
        <v>7.6400000000000006</v>
      </c>
    </row>
    <row r="304" spans="1:19" x14ac:dyDescent="0.25">
      <c r="A304" t="s">
        <v>156</v>
      </c>
      <c r="B304">
        <v>5</v>
      </c>
      <c r="C304">
        <v>135.69999999999999</v>
      </c>
      <c r="D304" t="s">
        <v>297</v>
      </c>
      <c r="E304" t="s">
        <v>298</v>
      </c>
      <c r="F304" t="s">
        <v>298</v>
      </c>
      <c r="G304" t="s">
        <v>298</v>
      </c>
      <c r="H304" t="s">
        <v>299</v>
      </c>
      <c r="I304" t="s">
        <v>300</v>
      </c>
      <c r="J304">
        <v>0</v>
      </c>
      <c r="K304">
        <v>64.109737215681733</v>
      </c>
      <c r="L304">
        <v>133.09</v>
      </c>
      <c r="M304">
        <v>131.58000000000001</v>
      </c>
      <c r="N304">
        <v>132.12</v>
      </c>
      <c r="O304">
        <v>126.11</v>
      </c>
      <c r="P304">
        <v>2.6099999999999852</v>
      </c>
      <c r="Q304">
        <v>4.1199999999999761</v>
      </c>
      <c r="R304">
        <v>3.5799999999999841</v>
      </c>
      <c r="S304">
        <v>9.5899999999999892</v>
      </c>
    </row>
    <row r="305" spans="1:19" x14ac:dyDescent="0.25">
      <c r="A305" t="s">
        <v>156</v>
      </c>
      <c r="B305">
        <v>6</v>
      </c>
      <c r="C305">
        <v>140</v>
      </c>
      <c r="D305" t="s">
        <v>297</v>
      </c>
      <c r="E305" t="s">
        <v>302</v>
      </c>
      <c r="F305" t="s">
        <v>298</v>
      </c>
      <c r="G305" t="s">
        <v>298</v>
      </c>
      <c r="H305" t="s">
        <v>299</v>
      </c>
      <c r="I305" t="s">
        <v>300</v>
      </c>
      <c r="J305">
        <v>0.04</v>
      </c>
      <c r="K305">
        <v>54.487141799366249</v>
      </c>
      <c r="L305">
        <v>143.47999999999999</v>
      </c>
      <c r="M305">
        <v>141.77000000000001</v>
      </c>
      <c r="N305">
        <v>142.38</v>
      </c>
      <c r="O305">
        <v>135.72999999999999</v>
      </c>
      <c r="P305">
        <v>3.4799999999999898</v>
      </c>
      <c r="Q305">
        <v>1.7700000000000102</v>
      </c>
      <c r="R305">
        <v>2.3799999999999955</v>
      </c>
      <c r="S305">
        <v>4.2700000000000102</v>
      </c>
    </row>
    <row r="306" spans="1:19" x14ac:dyDescent="0.25">
      <c r="A306" t="s">
        <v>156</v>
      </c>
      <c r="B306">
        <v>7</v>
      </c>
      <c r="C306">
        <v>128.19999999999999</v>
      </c>
      <c r="D306" t="s">
        <v>297</v>
      </c>
      <c r="E306" t="s">
        <v>298</v>
      </c>
      <c r="F306" t="s">
        <v>298</v>
      </c>
      <c r="G306" t="s">
        <v>298</v>
      </c>
      <c r="H306" t="s">
        <v>299</v>
      </c>
      <c r="I306" t="s">
        <v>300</v>
      </c>
      <c r="J306">
        <v>0</v>
      </c>
      <c r="K306">
        <v>67.066305413950701</v>
      </c>
      <c r="L306">
        <v>129.9</v>
      </c>
      <c r="M306">
        <v>128.44999999999999</v>
      </c>
      <c r="N306">
        <v>128.97</v>
      </c>
      <c r="O306">
        <v>123.16</v>
      </c>
      <c r="P306">
        <v>1.7000000000000171</v>
      </c>
      <c r="Q306">
        <v>0.25</v>
      </c>
      <c r="R306">
        <v>0.77000000000001023</v>
      </c>
      <c r="S306">
        <v>5.039999999999992</v>
      </c>
    </row>
    <row r="307" spans="1:19" x14ac:dyDescent="0.25">
      <c r="A307" t="s">
        <v>156</v>
      </c>
      <c r="B307">
        <v>8</v>
      </c>
      <c r="C307">
        <v>134.30000000000001</v>
      </c>
      <c r="D307" t="s">
        <v>297</v>
      </c>
      <c r="E307" t="s">
        <v>302</v>
      </c>
      <c r="F307" t="s">
        <v>298</v>
      </c>
      <c r="G307" t="s">
        <v>298</v>
      </c>
      <c r="H307" t="s">
        <v>299</v>
      </c>
      <c r="I307" t="s">
        <v>300</v>
      </c>
      <c r="J307">
        <v>0.06</v>
      </c>
      <c r="K307">
        <v>67.505208153943883</v>
      </c>
      <c r="L307">
        <v>129.43</v>
      </c>
      <c r="M307">
        <v>127.99</v>
      </c>
      <c r="N307">
        <v>128.5</v>
      </c>
      <c r="O307">
        <v>122.72</v>
      </c>
      <c r="P307">
        <v>4.8700000000000045</v>
      </c>
      <c r="Q307">
        <v>6.3100000000000165</v>
      </c>
      <c r="R307">
        <v>5.8000000000000114</v>
      </c>
      <c r="S307">
        <v>11.580000000000013</v>
      </c>
    </row>
    <row r="308" spans="1:19" x14ac:dyDescent="0.25">
      <c r="A308" t="s">
        <v>156</v>
      </c>
      <c r="B308">
        <v>10</v>
      </c>
      <c r="C308">
        <v>94.6</v>
      </c>
      <c r="D308" t="s">
        <v>297</v>
      </c>
      <c r="E308" t="s">
        <v>298</v>
      </c>
      <c r="F308" t="s">
        <v>298</v>
      </c>
      <c r="G308" t="s">
        <v>298</v>
      </c>
      <c r="H308" t="s">
        <v>299</v>
      </c>
      <c r="I308" t="s">
        <v>298</v>
      </c>
      <c r="J308">
        <v>-0.01</v>
      </c>
      <c r="K308">
        <v>99.967750134101664</v>
      </c>
      <c r="L308">
        <v>94.41</v>
      </c>
      <c r="M308">
        <v>93.63</v>
      </c>
      <c r="N308">
        <v>93.88</v>
      </c>
      <c r="O308">
        <v>90.25</v>
      </c>
      <c r="P308">
        <v>0.18999999999999773</v>
      </c>
      <c r="Q308">
        <v>0.96999999999999886</v>
      </c>
      <c r="R308">
        <v>0.71999999999999886</v>
      </c>
      <c r="S308">
        <v>4.3499999999999943</v>
      </c>
    </row>
    <row r="309" spans="1:19" x14ac:dyDescent="0.25">
      <c r="A309" t="s">
        <v>156</v>
      </c>
      <c r="B309">
        <v>11</v>
      </c>
      <c r="C309">
        <v>151</v>
      </c>
      <c r="D309" t="s">
        <v>297</v>
      </c>
      <c r="E309" t="s">
        <v>298</v>
      </c>
      <c r="F309" t="s">
        <v>298</v>
      </c>
      <c r="G309" t="s">
        <v>298</v>
      </c>
      <c r="H309" t="s">
        <v>299</v>
      </c>
      <c r="I309" t="s">
        <v>298</v>
      </c>
      <c r="J309">
        <v>0.13</v>
      </c>
      <c r="K309">
        <v>47.386752338881983</v>
      </c>
      <c r="L309">
        <v>151.13999999999999</v>
      </c>
      <c r="M309">
        <v>149.28</v>
      </c>
      <c r="N309">
        <v>149.94999999999999</v>
      </c>
      <c r="O309">
        <v>142.84</v>
      </c>
      <c r="P309">
        <v>0.13999999999998636</v>
      </c>
      <c r="Q309">
        <v>1.7199999999999989</v>
      </c>
      <c r="R309">
        <v>1.0500000000000114</v>
      </c>
      <c r="S309">
        <v>8.1599999999999966</v>
      </c>
    </row>
    <row r="310" spans="1:19" x14ac:dyDescent="0.25">
      <c r="A310" t="s">
        <v>156</v>
      </c>
      <c r="B310">
        <v>14</v>
      </c>
      <c r="C310">
        <v>139.6</v>
      </c>
      <c r="D310" t="s">
        <v>297</v>
      </c>
      <c r="E310" t="s">
        <v>298</v>
      </c>
      <c r="F310" t="s">
        <v>298</v>
      </c>
      <c r="G310" t="s">
        <v>298</v>
      </c>
      <c r="H310" t="s">
        <v>299</v>
      </c>
      <c r="I310" t="s">
        <v>300</v>
      </c>
      <c r="J310">
        <v>0.02</v>
      </c>
      <c r="K310">
        <v>63.674029586353917</v>
      </c>
      <c r="L310">
        <v>133.56</v>
      </c>
      <c r="M310">
        <v>132.04</v>
      </c>
      <c r="N310">
        <v>132.58000000000001</v>
      </c>
      <c r="O310">
        <v>126.55</v>
      </c>
      <c r="P310">
        <v>6.039999999999992</v>
      </c>
      <c r="Q310">
        <v>7.5600000000000023</v>
      </c>
      <c r="R310">
        <v>7.0199999999999818</v>
      </c>
      <c r="S310">
        <v>13.049999999999997</v>
      </c>
    </row>
    <row r="311" spans="1:19" x14ac:dyDescent="0.25">
      <c r="A311" t="s">
        <v>156</v>
      </c>
      <c r="B311">
        <v>15</v>
      </c>
      <c r="C311">
        <v>134.30000000000001</v>
      </c>
      <c r="D311" t="s">
        <v>297</v>
      </c>
      <c r="E311" t="s">
        <v>298</v>
      </c>
      <c r="F311" t="s">
        <v>298</v>
      </c>
      <c r="G311" t="s">
        <v>298</v>
      </c>
      <c r="H311" t="s">
        <v>299</v>
      </c>
      <c r="I311" t="s">
        <v>300</v>
      </c>
      <c r="J311">
        <v>0</v>
      </c>
      <c r="K311">
        <v>59.914365785077173</v>
      </c>
      <c r="L311">
        <v>137.62</v>
      </c>
      <c r="M311">
        <v>136.02000000000001</v>
      </c>
      <c r="N311">
        <v>136.59</v>
      </c>
      <c r="O311">
        <v>130.31</v>
      </c>
      <c r="P311">
        <v>3.3199999999999932</v>
      </c>
      <c r="Q311">
        <v>1.7199999999999989</v>
      </c>
      <c r="R311">
        <v>2.289999999999992</v>
      </c>
      <c r="S311">
        <v>3.9900000000000091</v>
      </c>
    </row>
    <row r="312" spans="1:19" x14ac:dyDescent="0.25">
      <c r="A312" t="s">
        <v>156</v>
      </c>
      <c r="B312">
        <v>16</v>
      </c>
      <c r="C312">
        <v>125</v>
      </c>
      <c r="D312" t="s">
        <v>297</v>
      </c>
      <c r="E312" t="s">
        <v>298</v>
      </c>
      <c r="F312" t="s">
        <v>298</v>
      </c>
      <c r="G312" t="s">
        <v>298</v>
      </c>
      <c r="H312" t="s">
        <v>299</v>
      </c>
      <c r="I312" t="s">
        <v>300</v>
      </c>
      <c r="J312">
        <v>-0.05</v>
      </c>
      <c r="K312">
        <v>73.422326510486613</v>
      </c>
      <c r="L312">
        <v>123.05</v>
      </c>
      <c r="M312">
        <v>121.73</v>
      </c>
      <c r="N312">
        <v>122.19</v>
      </c>
      <c r="O312">
        <v>116.8</v>
      </c>
      <c r="P312">
        <v>1.9500000000000028</v>
      </c>
      <c r="Q312">
        <v>3.269999999999996</v>
      </c>
      <c r="R312">
        <v>2.8100000000000023</v>
      </c>
      <c r="S312">
        <v>8.2000000000000028</v>
      </c>
    </row>
    <row r="313" spans="1:19" x14ac:dyDescent="0.25">
      <c r="A313" t="s">
        <v>156</v>
      </c>
      <c r="B313">
        <v>17</v>
      </c>
      <c r="C313">
        <v>128.6</v>
      </c>
      <c r="D313" t="s">
        <v>297</v>
      </c>
      <c r="E313" t="s">
        <v>298</v>
      </c>
      <c r="F313" t="s">
        <v>298</v>
      </c>
      <c r="G313" t="s">
        <v>298</v>
      </c>
      <c r="H313" t="s">
        <v>299</v>
      </c>
      <c r="I313" t="s">
        <v>300</v>
      </c>
      <c r="J313">
        <v>-0.06</v>
      </c>
      <c r="K313">
        <v>70.939150602653925</v>
      </c>
      <c r="L313">
        <v>125.73</v>
      </c>
      <c r="M313">
        <v>124.35</v>
      </c>
      <c r="N313">
        <v>124.84</v>
      </c>
      <c r="O313">
        <v>119.28</v>
      </c>
      <c r="P313">
        <v>2.8699999999999903</v>
      </c>
      <c r="Q313">
        <v>4.25</v>
      </c>
      <c r="R313">
        <v>3.7599999999999909</v>
      </c>
      <c r="S313">
        <v>9.3199999999999932</v>
      </c>
    </row>
    <row r="314" spans="1:19" x14ac:dyDescent="0.25">
      <c r="A314" t="s">
        <v>156</v>
      </c>
      <c r="B314">
        <v>18</v>
      </c>
      <c r="C314">
        <v>128.6</v>
      </c>
      <c r="D314" t="s">
        <v>297</v>
      </c>
      <c r="E314" t="s">
        <v>298</v>
      </c>
      <c r="F314" t="s">
        <v>298</v>
      </c>
      <c r="G314" t="s">
        <v>298</v>
      </c>
      <c r="H314" t="s">
        <v>299</v>
      </c>
      <c r="I314" t="s">
        <v>300</v>
      </c>
      <c r="J314">
        <v>-0.06</v>
      </c>
      <c r="K314">
        <v>70.406594403094985</v>
      </c>
      <c r="L314">
        <v>126.3</v>
      </c>
      <c r="M314">
        <v>124.92</v>
      </c>
      <c r="N314">
        <v>125.4</v>
      </c>
      <c r="O314">
        <v>119.82</v>
      </c>
      <c r="P314">
        <v>2.2999999999999972</v>
      </c>
      <c r="Q314">
        <v>3.6799999999999926</v>
      </c>
      <c r="R314">
        <v>3.1999999999999886</v>
      </c>
      <c r="S314">
        <v>8.7800000000000011</v>
      </c>
    </row>
    <row r="315" spans="1:19" x14ac:dyDescent="0.25">
      <c r="A315" t="s">
        <v>156</v>
      </c>
      <c r="B315">
        <v>19</v>
      </c>
      <c r="C315">
        <v>128.6</v>
      </c>
      <c r="D315" t="s">
        <v>297</v>
      </c>
      <c r="E315" t="s">
        <v>298</v>
      </c>
      <c r="F315" t="s">
        <v>298</v>
      </c>
      <c r="G315" t="s">
        <v>298</v>
      </c>
      <c r="H315" t="s">
        <v>299</v>
      </c>
      <c r="I315" t="s">
        <v>300</v>
      </c>
      <c r="J315">
        <v>-0.06</v>
      </c>
      <c r="K315">
        <v>70.456034651391619</v>
      </c>
      <c r="L315">
        <v>126.25</v>
      </c>
      <c r="M315">
        <v>124.87</v>
      </c>
      <c r="N315">
        <v>125.35</v>
      </c>
      <c r="O315">
        <v>119.77</v>
      </c>
      <c r="P315">
        <v>2.3499999999999943</v>
      </c>
      <c r="Q315">
        <v>3.7299999999999898</v>
      </c>
      <c r="R315">
        <v>3.25</v>
      </c>
      <c r="S315">
        <v>8.8299999999999983</v>
      </c>
    </row>
    <row r="316" spans="1:19" x14ac:dyDescent="0.25">
      <c r="A316" t="s">
        <v>156</v>
      </c>
      <c r="B316">
        <v>20</v>
      </c>
      <c r="C316">
        <v>125</v>
      </c>
      <c r="D316" t="s">
        <v>297</v>
      </c>
      <c r="E316" t="s">
        <v>298</v>
      </c>
      <c r="F316" t="s">
        <v>298</v>
      </c>
      <c r="G316" t="s">
        <v>298</v>
      </c>
      <c r="H316" t="s">
        <v>299</v>
      </c>
      <c r="I316" t="s">
        <v>300</v>
      </c>
      <c r="J316">
        <v>-0.05</v>
      </c>
      <c r="K316">
        <v>70.737197886715791</v>
      </c>
      <c r="L316">
        <v>125.94</v>
      </c>
      <c r="M316">
        <v>124.57</v>
      </c>
      <c r="N316">
        <v>125.05</v>
      </c>
      <c r="O316">
        <v>119.48</v>
      </c>
      <c r="P316">
        <v>0.93999999999999773</v>
      </c>
      <c r="Q316">
        <v>0.43000000000000682</v>
      </c>
      <c r="R316">
        <v>4.9999999999997158E-2</v>
      </c>
      <c r="S316">
        <v>5.519999999999996</v>
      </c>
    </row>
    <row r="317" spans="1:19" x14ac:dyDescent="0.25">
      <c r="A317" t="s">
        <v>156</v>
      </c>
      <c r="B317">
        <v>21</v>
      </c>
      <c r="C317">
        <v>127.4</v>
      </c>
      <c r="D317" t="s">
        <v>297</v>
      </c>
      <c r="E317" t="s">
        <v>298</v>
      </c>
      <c r="F317" t="s">
        <v>298</v>
      </c>
      <c r="G317" t="s">
        <v>298</v>
      </c>
      <c r="H317" t="s">
        <v>299</v>
      </c>
      <c r="I317" t="s">
        <v>300</v>
      </c>
      <c r="J317">
        <v>-0.05</v>
      </c>
      <c r="K317">
        <v>70.01735491902808</v>
      </c>
      <c r="L317">
        <v>126.72</v>
      </c>
      <c r="M317">
        <v>125.33</v>
      </c>
      <c r="N317">
        <v>125.82</v>
      </c>
      <c r="O317">
        <v>120.2</v>
      </c>
      <c r="P317">
        <v>0.68000000000000682</v>
      </c>
      <c r="Q317">
        <v>2.0700000000000074</v>
      </c>
      <c r="R317">
        <v>1.5800000000000125</v>
      </c>
      <c r="S317">
        <v>7.2000000000000028</v>
      </c>
    </row>
    <row r="318" spans="1:19" x14ac:dyDescent="0.25">
      <c r="A318" t="s">
        <v>156</v>
      </c>
      <c r="B318">
        <v>22</v>
      </c>
      <c r="C318">
        <v>128.30000000000001</v>
      </c>
      <c r="D318" t="s">
        <v>297</v>
      </c>
      <c r="E318" t="s">
        <v>298</v>
      </c>
      <c r="F318" t="s">
        <v>298</v>
      </c>
      <c r="G318" t="s">
        <v>298</v>
      </c>
      <c r="H318" t="s">
        <v>299</v>
      </c>
      <c r="I318" t="s">
        <v>300</v>
      </c>
      <c r="J318">
        <v>-0.06</v>
      </c>
      <c r="K318">
        <v>70.535247849875816</v>
      </c>
      <c r="L318">
        <v>126.16</v>
      </c>
      <c r="M318">
        <v>124.78</v>
      </c>
      <c r="N318">
        <v>125.27</v>
      </c>
      <c r="O318">
        <v>119.69</v>
      </c>
      <c r="P318">
        <v>2.1400000000000148</v>
      </c>
      <c r="Q318">
        <v>3.5200000000000102</v>
      </c>
      <c r="R318">
        <v>3.0300000000000153</v>
      </c>
      <c r="S318">
        <v>8.6100000000000136</v>
      </c>
    </row>
    <row r="319" spans="1:19" x14ac:dyDescent="0.25">
      <c r="A319" t="s">
        <v>156</v>
      </c>
      <c r="B319">
        <v>23</v>
      </c>
      <c r="C319">
        <v>128.9</v>
      </c>
      <c r="D319" t="s">
        <v>297</v>
      </c>
      <c r="E319" t="s">
        <v>298</v>
      </c>
      <c r="F319" t="s">
        <v>298</v>
      </c>
      <c r="G319" t="s">
        <v>298</v>
      </c>
      <c r="H319" t="s">
        <v>299</v>
      </c>
      <c r="I319" t="s">
        <v>300</v>
      </c>
      <c r="J319">
        <v>-0.06</v>
      </c>
      <c r="K319">
        <v>70.268314462603726</v>
      </c>
      <c r="L319">
        <v>126.45</v>
      </c>
      <c r="M319">
        <v>125.06</v>
      </c>
      <c r="N319">
        <v>125.55</v>
      </c>
      <c r="O319">
        <v>119.95</v>
      </c>
      <c r="P319">
        <v>2.4500000000000028</v>
      </c>
      <c r="Q319">
        <v>3.8400000000000034</v>
      </c>
      <c r="R319">
        <v>3.3500000000000085</v>
      </c>
      <c r="S319">
        <v>8.9500000000000028</v>
      </c>
    </row>
    <row r="320" spans="1:19" x14ac:dyDescent="0.25">
      <c r="A320" t="s">
        <v>156</v>
      </c>
      <c r="B320">
        <v>24</v>
      </c>
      <c r="C320">
        <v>128.30000000000001</v>
      </c>
      <c r="D320" t="s">
        <v>297</v>
      </c>
      <c r="E320" t="s">
        <v>298</v>
      </c>
      <c r="F320" t="s">
        <v>298</v>
      </c>
      <c r="G320" t="s">
        <v>298</v>
      </c>
      <c r="H320" t="s">
        <v>299</v>
      </c>
      <c r="I320" t="s">
        <v>300</v>
      </c>
      <c r="J320">
        <v>-0.06</v>
      </c>
      <c r="K320">
        <v>69.983851038597848</v>
      </c>
      <c r="L320">
        <v>126.76</v>
      </c>
      <c r="M320">
        <v>125.37</v>
      </c>
      <c r="N320">
        <v>125.85</v>
      </c>
      <c r="O320">
        <v>120.24</v>
      </c>
      <c r="P320">
        <v>1.5400000000000063</v>
      </c>
      <c r="Q320">
        <v>2.9300000000000068</v>
      </c>
      <c r="R320">
        <v>2.4500000000000171</v>
      </c>
      <c r="S320">
        <v>8.0600000000000165</v>
      </c>
    </row>
    <row r="321" spans="1:19" x14ac:dyDescent="0.25">
      <c r="A321" t="s">
        <v>156</v>
      </c>
      <c r="B321">
        <v>25</v>
      </c>
      <c r="C321">
        <v>127.4</v>
      </c>
      <c r="D321" t="s">
        <v>297</v>
      </c>
      <c r="E321" t="s">
        <v>298</v>
      </c>
      <c r="F321" t="s">
        <v>298</v>
      </c>
      <c r="G321" t="s">
        <v>298</v>
      </c>
      <c r="H321" t="s">
        <v>299</v>
      </c>
      <c r="I321" t="s">
        <v>300</v>
      </c>
      <c r="J321">
        <v>-0.05</v>
      </c>
      <c r="K321">
        <v>69.766991285325915</v>
      </c>
      <c r="L321">
        <v>126.99</v>
      </c>
      <c r="M321">
        <v>125.6</v>
      </c>
      <c r="N321">
        <v>126.09</v>
      </c>
      <c r="O321">
        <v>120.45</v>
      </c>
      <c r="P321">
        <v>0.4100000000000108</v>
      </c>
      <c r="Q321">
        <v>1.8000000000000114</v>
      </c>
      <c r="R321">
        <v>1.3100000000000023</v>
      </c>
      <c r="S321">
        <v>6.9500000000000028</v>
      </c>
    </row>
    <row r="322" spans="1:19" x14ac:dyDescent="0.25">
      <c r="A322" t="s">
        <v>159</v>
      </c>
      <c r="B322">
        <v>1</v>
      </c>
      <c r="C322">
        <v>152.19999999999999</v>
      </c>
      <c r="D322" t="s">
        <v>297</v>
      </c>
      <c r="E322" t="s">
        <v>298</v>
      </c>
      <c r="F322" t="s">
        <v>298</v>
      </c>
      <c r="G322" t="s">
        <v>298</v>
      </c>
      <c r="H322" t="s">
        <v>299</v>
      </c>
      <c r="I322" t="s">
        <v>298</v>
      </c>
      <c r="J322">
        <v>0.17</v>
      </c>
      <c r="K322">
        <v>46.230497678490082</v>
      </c>
      <c r="L322">
        <v>152.38</v>
      </c>
      <c r="M322">
        <v>150.5</v>
      </c>
      <c r="N322">
        <v>151.18</v>
      </c>
      <c r="O322">
        <v>143.99</v>
      </c>
      <c r="P322">
        <v>0.18000000000000682</v>
      </c>
      <c r="Q322">
        <v>1.6999999999999886</v>
      </c>
      <c r="R322">
        <v>1.0199999999999818</v>
      </c>
      <c r="S322">
        <v>8.2099999999999795</v>
      </c>
    </row>
    <row r="323" spans="1:19" x14ac:dyDescent="0.25">
      <c r="A323" t="s">
        <v>159</v>
      </c>
      <c r="B323">
        <v>4</v>
      </c>
      <c r="C323">
        <v>160.30000000000001</v>
      </c>
      <c r="D323" t="s">
        <v>297</v>
      </c>
      <c r="E323" t="s">
        <v>298</v>
      </c>
      <c r="F323" t="s">
        <v>298</v>
      </c>
      <c r="G323" t="s">
        <v>298</v>
      </c>
      <c r="H323" t="s">
        <v>299</v>
      </c>
      <c r="I323" t="s">
        <v>298</v>
      </c>
      <c r="J323">
        <v>0.36</v>
      </c>
      <c r="K323">
        <v>41.734447755857111</v>
      </c>
      <c r="L323">
        <v>157.22999999999999</v>
      </c>
      <c r="M323">
        <v>155.26</v>
      </c>
      <c r="N323">
        <v>155.97999999999999</v>
      </c>
      <c r="O323">
        <v>148.49</v>
      </c>
      <c r="P323">
        <v>3.0700000000000216</v>
      </c>
      <c r="Q323">
        <v>5.0400000000000205</v>
      </c>
      <c r="R323">
        <v>4.3200000000000216</v>
      </c>
      <c r="S323">
        <v>11.810000000000002</v>
      </c>
    </row>
    <row r="324" spans="1:19" x14ac:dyDescent="0.25">
      <c r="A324" t="s">
        <v>159</v>
      </c>
      <c r="B324">
        <v>7</v>
      </c>
      <c r="C324">
        <v>175.2</v>
      </c>
      <c r="D324" t="s">
        <v>297</v>
      </c>
      <c r="E324" t="s">
        <v>298</v>
      </c>
      <c r="F324" t="s">
        <v>298</v>
      </c>
      <c r="G324" t="s">
        <v>298</v>
      </c>
      <c r="H324" t="s">
        <v>299</v>
      </c>
      <c r="I324" t="s">
        <v>298</v>
      </c>
      <c r="J324">
        <v>0.35</v>
      </c>
      <c r="K324">
        <v>33.716274919721421</v>
      </c>
      <c r="L324">
        <v>165.88</v>
      </c>
      <c r="M324">
        <v>163.75</v>
      </c>
      <c r="N324">
        <v>164.53</v>
      </c>
      <c r="O324">
        <v>156.51</v>
      </c>
      <c r="P324">
        <v>9.3199999999999932</v>
      </c>
      <c r="Q324">
        <v>11.449999999999989</v>
      </c>
      <c r="R324">
        <v>10.669999999999987</v>
      </c>
      <c r="S324">
        <v>18.689999999999998</v>
      </c>
    </row>
    <row r="325" spans="1:19" x14ac:dyDescent="0.25">
      <c r="A325" t="s">
        <v>163</v>
      </c>
      <c r="B325">
        <v>12</v>
      </c>
      <c r="C325">
        <v>146.5</v>
      </c>
      <c r="D325" t="s">
        <v>297</v>
      </c>
      <c r="E325" t="s">
        <v>298</v>
      </c>
      <c r="F325" t="s">
        <v>298</v>
      </c>
      <c r="G325" t="s">
        <v>298</v>
      </c>
      <c r="H325" t="s">
        <v>299</v>
      </c>
      <c r="I325" t="s">
        <v>300</v>
      </c>
      <c r="J325">
        <v>0.16</v>
      </c>
      <c r="K325">
        <v>50.604435933876999</v>
      </c>
      <c r="L325">
        <v>147.66</v>
      </c>
      <c r="M325">
        <v>145.88</v>
      </c>
      <c r="N325">
        <v>146.52000000000001</v>
      </c>
      <c r="O325">
        <v>139.62</v>
      </c>
      <c r="P325">
        <v>1.1599999999999966</v>
      </c>
      <c r="Q325">
        <v>0.62000000000000455</v>
      </c>
      <c r="R325">
        <v>2.0000000000010232E-2</v>
      </c>
      <c r="S325">
        <v>6.8799999999999955</v>
      </c>
    </row>
    <row r="326" spans="1:19" x14ac:dyDescent="0.25">
      <c r="A326" t="s">
        <v>163</v>
      </c>
      <c r="B326">
        <v>13</v>
      </c>
      <c r="C326">
        <v>152.1</v>
      </c>
      <c r="D326" t="s">
        <v>297</v>
      </c>
      <c r="E326" t="s">
        <v>298</v>
      </c>
      <c r="F326" t="s">
        <v>298</v>
      </c>
      <c r="G326" t="s">
        <v>298</v>
      </c>
      <c r="H326" t="s">
        <v>299</v>
      </c>
      <c r="I326" t="s">
        <v>300</v>
      </c>
      <c r="J326">
        <v>0.17</v>
      </c>
      <c r="K326">
        <v>47.918125813649311</v>
      </c>
      <c r="L326">
        <v>150.56</v>
      </c>
      <c r="M326">
        <v>148.72</v>
      </c>
      <c r="N326">
        <v>149.38</v>
      </c>
      <c r="O326">
        <v>142.30000000000001</v>
      </c>
      <c r="P326">
        <v>1.539999999999992</v>
      </c>
      <c r="Q326">
        <v>3.3799999999999955</v>
      </c>
      <c r="R326">
        <v>2.7199999999999989</v>
      </c>
      <c r="S326">
        <v>9.7999999999999829</v>
      </c>
    </row>
    <row r="327" spans="1:19" x14ac:dyDescent="0.25">
      <c r="A327" t="s">
        <v>163</v>
      </c>
      <c r="B327">
        <v>14</v>
      </c>
      <c r="C327">
        <v>102.7</v>
      </c>
      <c r="D327" t="s">
        <v>297</v>
      </c>
      <c r="E327" t="s">
        <v>298</v>
      </c>
      <c r="F327" t="s">
        <v>298</v>
      </c>
      <c r="G327" t="s">
        <v>298</v>
      </c>
      <c r="H327" t="s">
        <v>299</v>
      </c>
      <c r="I327" t="s">
        <v>300</v>
      </c>
      <c r="J327">
        <v>0.03</v>
      </c>
      <c r="K327">
        <v>83.97602161173981</v>
      </c>
      <c r="L327">
        <v>111.66</v>
      </c>
      <c r="M327">
        <v>110.56</v>
      </c>
      <c r="N327">
        <v>110.93</v>
      </c>
      <c r="O327">
        <v>106.25</v>
      </c>
      <c r="P327">
        <v>8.9599999999999937</v>
      </c>
      <c r="Q327">
        <v>7.8599999999999994</v>
      </c>
      <c r="R327">
        <v>8.230000000000004</v>
      </c>
      <c r="S327">
        <v>3.5499999999999972</v>
      </c>
    </row>
    <row r="328" spans="1:19" x14ac:dyDescent="0.25">
      <c r="A328" t="s">
        <v>163</v>
      </c>
      <c r="B328">
        <v>15</v>
      </c>
      <c r="C328">
        <v>105.7</v>
      </c>
      <c r="D328" t="s">
        <v>297</v>
      </c>
      <c r="E328" t="s">
        <v>298</v>
      </c>
      <c r="F328" t="s">
        <v>298</v>
      </c>
      <c r="G328" t="s">
        <v>298</v>
      </c>
      <c r="H328" t="s">
        <v>299</v>
      </c>
      <c r="I328" t="s">
        <v>300</v>
      </c>
      <c r="J328">
        <v>0</v>
      </c>
      <c r="K328">
        <v>88.544125431743666</v>
      </c>
      <c r="L328">
        <v>106.73</v>
      </c>
      <c r="M328">
        <v>105.72</v>
      </c>
      <c r="N328">
        <v>106.06</v>
      </c>
      <c r="O328">
        <v>101.68</v>
      </c>
      <c r="P328">
        <v>1.0300000000000011</v>
      </c>
      <c r="Q328">
        <v>1.9999999999996021E-2</v>
      </c>
      <c r="R328">
        <v>0.35999999999999943</v>
      </c>
      <c r="S328">
        <v>4.019999999999996</v>
      </c>
    </row>
    <row r="329" spans="1:19" x14ac:dyDescent="0.25">
      <c r="A329" t="s">
        <v>163</v>
      </c>
      <c r="B329">
        <v>16</v>
      </c>
      <c r="C329">
        <v>115.4</v>
      </c>
      <c r="D329" t="s">
        <v>297</v>
      </c>
      <c r="E329" t="s">
        <v>298</v>
      </c>
      <c r="F329" t="s">
        <v>298</v>
      </c>
      <c r="G329" t="s">
        <v>298</v>
      </c>
      <c r="H329" t="s">
        <v>299</v>
      </c>
      <c r="I329" t="s">
        <v>300</v>
      </c>
      <c r="J329">
        <v>7.0000000000000007E-2</v>
      </c>
      <c r="K329">
        <v>76.980655123485633</v>
      </c>
      <c r="L329">
        <v>119.21</v>
      </c>
      <c r="M329">
        <v>117.96</v>
      </c>
      <c r="N329">
        <v>118.39</v>
      </c>
      <c r="O329">
        <v>113.24</v>
      </c>
      <c r="P329">
        <v>3.8099999999999881</v>
      </c>
      <c r="Q329">
        <v>2.5599999999999881</v>
      </c>
      <c r="R329">
        <v>2.9899999999999949</v>
      </c>
      <c r="S329">
        <v>2.1600000000000108</v>
      </c>
    </row>
    <row r="330" spans="1:19" x14ac:dyDescent="0.25">
      <c r="A330" t="s">
        <v>163</v>
      </c>
      <c r="B330">
        <v>17</v>
      </c>
      <c r="C330">
        <v>150.1</v>
      </c>
      <c r="D330" t="s">
        <v>297</v>
      </c>
      <c r="E330" t="s">
        <v>298</v>
      </c>
      <c r="F330" t="s">
        <v>298</v>
      </c>
      <c r="G330" t="s">
        <v>298</v>
      </c>
      <c r="H330" t="s">
        <v>299</v>
      </c>
      <c r="I330" t="s">
        <v>300</v>
      </c>
      <c r="J330">
        <v>0.14000000000000001</v>
      </c>
      <c r="K330">
        <v>49.977356812417177</v>
      </c>
      <c r="L330">
        <v>148.34</v>
      </c>
      <c r="M330">
        <v>146.54</v>
      </c>
      <c r="N330">
        <v>147.19</v>
      </c>
      <c r="O330">
        <v>140.24</v>
      </c>
      <c r="P330">
        <v>1.7599999999999909</v>
      </c>
      <c r="Q330">
        <v>3.5600000000000023</v>
      </c>
      <c r="R330">
        <v>2.9099999999999966</v>
      </c>
      <c r="S330">
        <v>9.8599999999999852</v>
      </c>
    </row>
    <row r="331" spans="1:19" x14ac:dyDescent="0.25">
      <c r="A331" t="s">
        <v>163</v>
      </c>
      <c r="B331">
        <v>19</v>
      </c>
      <c r="C331">
        <v>173</v>
      </c>
      <c r="D331" t="s">
        <v>297</v>
      </c>
      <c r="E331" t="s">
        <v>298</v>
      </c>
      <c r="F331" t="s">
        <v>298</v>
      </c>
      <c r="G331" t="s">
        <v>298</v>
      </c>
      <c r="H331" t="s">
        <v>299</v>
      </c>
      <c r="I331" t="s">
        <v>300</v>
      </c>
      <c r="J331">
        <v>0.2</v>
      </c>
      <c r="K331">
        <v>28.50833057206971</v>
      </c>
      <c r="L331">
        <v>171.5</v>
      </c>
      <c r="M331">
        <v>169.26</v>
      </c>
      <c r="N331">
        <v>170.08</v>
      </c>
      <c r="O331">
        <v>161.71</v>
      </c>
      <c r="P331">
        <v>1.5</v>
      </c>
      <c r="Q331">
        <v>3.7400000000000091</v>
      </c>
      <c r="R331">
        <v>2.9199999999999875</v>
      </c>
      <c r="S331">
        <v>11.289999999999992</v>
      </c>
    </row>
    <row r="332" spans="1:19" x14ac:dyDescent="0.25">
      <c r="A332" t="s">
        <v>163</v>
      </c>
      <c r="B332">
        <v>20</v>
      </c>
      <c r="C332">
        <v>109.2</v>
      </c>
      <c r="D332" t="s">
        <v>297</v>
      </c>
      <c r="E332" t="s">
        <v>298</v>
      </c>
      <c r="F332" t="s">
        <v>298</v>
      </c>
      <c r="G332" t="s">
        <v>298</v>
      </c>
      <c r="H332" t="s">
        <v>299</v>
      </c>
      <c r="I332" t="s">
        <v>300</v>
      </c>
      <c r="J332">
        <v>0.11</v>
      </c>
      <c r="K332">
        <v>83.25267609275177</v>
      </c>
      <c r="L332">
        <v>112.44</v>
      </c>
      <c r="M332">
        <v>111.32</v>
      </c>
      <c r="N332">
        <v>111.71</v>
      </c>
      <c r="O332">
        <v>106.97</v>
      </c>
      <c r="P332">
        <v>3.2399999999999949</v>
      </c>
      <c r="Q332">
        <v>2.1199999999999903</v>
      </c>
      <c r="R332">
        <v>2.5099999999999909</v>
      </c>
      <c r="S332">
        <v>2.230000000000004</v>
      </c>
    </row>
    <row r="333" spans="1:19" x14ac:dyDescent="0.25">
      <c r="A333" t="s">
        <v>163</v>
      </c>
      <c r="B333">
        <v>21</v>
      </c>
      <c r="C333">
        <v>154.1</v>
      </c>
      <c r="D333" t="s">
        <v>297</v>
      </c>
      <c r="E333" t="s">
        <v>298</v>
      </c>
      <c r="F333" t="s">
        <v>298</v>
      </c>
      <c r="G333" t="s">
        <v>298</v>
      </c>
      <c r="H333" t="s">
        <v>299</v>
      </c>
      <c r="I333" t="s">
        <v>300</v>
      </c>
      <c r="J333">
        <v>0.15</v>
      </c>
      <c r="K333">
        <v>44.906096080870462</v>
      </c>
      <c r="L333">
        <v>153.81</v>
      </c>
      <c r="M333">
        <v>151.91</v>
      </c>
      <c r="N333">
        <v>152.6</v>
      </c>
      <c r="O333">
        <v>145.32</v>
      </c>
      <c r="P333">
        <v>0.28999999999999204</v>
      </c>
      <c r="Q333">
        <v>2.1899999999999977</v>
      </c>
      <c r="R333">
        <v>1.5</v>
      </c>
      <c r="S333">
        <v>8.7800000000000011</v>
      </c>
    </row>
    <row r="334" spans="1:19" x14ac:dyDescent="0.25">
      <c r="A334" t="s">
        <v>163</v>
      </c>
      <c r="B334">
        <v>22</v>
      </c>
      <c r="C334">
        <v>96.7</v>
      </c>
      <c r="D334" t="s">
        <v>297</v>
      </c>
      <c r="E334" t="s">
        <v>298</v>
      </c>
      <c r="F334" t="s">
        <v>298</v>
      </c>
      <c r="G334" t="s">
        <v>298</v>
      </c>
      <c r="H334" t="s">
        <v>299</v>
      </c>
      <c r="I334" t="s">
        <v>300</v>
      </c>
      <c r="J334">
        <v>0.03</v>
      </c>
      <c r="K334">
        <v>101.4997604010214</v>
      </c>
      <c r="L334">
        <v>92.75</v>
      </c>
      <c r="M334">
        <v>92.01</v>
      </c>
      <c r="N334">
        <v>92.25</v>
      </c>
      <c r="O334">
        <v>88.72</v>
      </c>
      <c r="P334">
        <v>3.9500000000000028</v>
      </c>
      <c r="Q334">
        <v>4.6899999999999977</v>
      </c>
      <c r="R334">
        <v>4.4500000000000028</v>
      </c>
      <c r="S334">
        <v>7.980000000000004</v>
      </c>
    </row>
    <row r="335" spans="1:19" x14ac:dyDescent="0.25">
      <c r="A335" t="s">
        <v>163</v>
      </c>
      <c r="B335">
        <v>23</v>
      </c>
      <c r="C335">
        <v>158.19999999999999</v>
      </c>
      <c r="D335" t="s">
        <v>297</v>
      </c>
      <c r="E335" t="s">
        <v>298</v>
      </c>
      <c r="F335" t="s">
        <v>298</v>
      </c>
      <c r="G335" t="s">
        <v>298</v>
      </c>
      <c r="H335" t="s">
        <v>299</v>
      </c>
      <c r="I335" t="s">
        <v>300</v>
      </c>
      <c r="J335">
        <v>0.17</v>
      </c>
      <c r="K335">
        <v>41.623697577544192</v>
      </c>
      <c r="L335">
        <v>157.35</v>
      </c>
      <c r="M335">
        <v>155.38</v>
      </c>
      <c r="N335">
        <v>156.1</v>
      </c>
      <c r="O335">
        <v>148.6</v>
      </c>
      <c r="P335">
        <v>0.84999999999999432</v>
      </c>
      <c r="Q335">
        <v>2.8199999999999932</v>
      </c>
      <c r="R335">
        <v>2.0999999999999943</v>
      </c>
      <c r="S335">
        <v>9.5999999999999943</v>
      </c>
    </row>
    <row r="336" spans="1:19" x14ac:dyDescent="0.25">
      <c r="A336" t="s">
        <v>163</v>
      </c>
      <c r="B336">
        <v>24</v>
      </c>
      <c r="C336">
        <v>139.1</v>
      </c>
      <c r="D336" t="s">
        <v>297</v>
      </c>
      <c r="E336" t="s">
        <v>298</v>
      </c>
      <c r="F336" t="s">
        <v>298</v>
      </c>
      <c r="G336" t="s">
        <v>298</v>
      </c>
      <c r="H336" t="s">
        <v>299</v>
      </c>
      <c r="I336" t="s">
        <v>300</v>
      </c>
      <c r="J336">
        <v>0.2</v>
      </c>
      <c r="K336">
        <v>57.319913417293627</v>
      </c>
      <c r="L336">
        <v>140.41999999999999</v>
      </c>
      <c r="M336">
        <v>138.77000000000001</v>
      </c>
      <c r="N336">
        <v>139.36000000000001</v>
      </c>
      <c r="O336">
        <v>132.9</v>
      </c>
      <c r="P336">
        <v>1.3199999999999932</v>
      </c>
      <c r="Q336">
        <v>0.32999999999998408</v>
      </c>
      <c r="R336">
        <v>0.26000000000001933</v>
      </c>
      <c r="S336">
        <v>6.1999999999999886</v>
      </c>
    </row>
    <row r="337" spans="1:19" x14ac:dyDescent="0.25">
      <c r="A337" t="s">
        <v>163</v>
      </c>
      <c r="B337">
        <v>25</v>
      </c>
      <c r="C337">
        <v>152.6</v>
      </c>
      <c r="D337" t="s">
        <v>297</v>
      </c>
      <c r="E337" t="s">
        <v>298</v>
      </c>
      <c r="F337" t="s">
        <v>298</v>
      </c>
      <c r="G337" t="s">
        <v>298</v>
      </c>
      <c r="H337" t="s">
        <v>299</v>
      </c>
      <c r="I337" t="s">
        <v>300</v>
      </c>
      <c r="J337">
        <v>0.18</v>
      </c>
      <c r="K337">
        <v>41.407030094370128</v>
      </c>
      <c r="L337">
        <v>157.59</v>
      </c>
      <c r="M337">
        <v>155.61000000000001</v>
      </c>
      <c r="N337">
        <v>156.33000000000001</v>
      </c>
      <c r="O337">
        <v>148.81</v>
      </c>
      <c r="P337">
        <v>4.9900000000000091</v>
      </c>
      <c r="Q337">
        <v>3.0100000000000193</v>
      </c>
      <c r="R337">
        <v>3.7300000000000182</v>
      </c>
      <c r="S337">
        <v>3.789999999999992</v>
      </c>
    </row>
    <row r="338" spans="1:19" x14ac:dyDescent="0.25">
      <c r="A338" t="s">
        <v>166</v>
      </c>
      <c r="B338">
        <v>1</v>
      </c>
      <c r="C338">
        <v>148.30000000000001</v>
      </c>
      <c r="D338" t="s">
        <v>297</v>
      </c>
      <c r="E338" t="s">
        <v>298</v>
      </c>
      <c r="F338" t="s">
        <v>298</v>
      </c>
      <c r="G338" t="s">
        <v>298</v>
      </c>
      <c r="H338" t="s">
        <v>299</v>
      </c>
      <c r="I338" t="s">
        <v>300</v>
      </c>
      <c r="J338">
        <v>0.16</v>
      </c>
      <c r="K338">
        <v>47.952222998509349</v>
      </c>
      <c r="L338">
        <v>150.53</v>
      </c>
      <c r="M338">
        <v>148.68</v>
      </c>
      <c r="N338">
        <v>149.35</v>
      </c>
      <c r="O338">
        <v>142.27000000000001</v>
      </c>
      <c r="P338">
        <v>2.2299999999999898</v>
      </c>
      <c r="Q338">
        <v>0.37999999999999545</v>
      </c>
      <c r="R338">
        <v>1.0499999999999829</v>
      </c>
      <c r="S338">
        <v>6.0300000000000011</v>
      </c>
    </row>
    <row r="339" spans="1:19" x14ac:dyDescent="0.25">
      <c r="A339" t="s">
        <v>166</v>
      </c>
      <c r="B339">
        <v>2</v>
      </c>
      <c r="C339">
        <v>111</v>
      </c>
      <c r="D339" t="s">
        <v>297</v>
      </c>
      <c r="E339" t="s">
        <v>298</v>
      </c>
      <c r="F339" t="s">
        <v>298</v>
      </c>
      <c r="G339" t="s">
        <v>298</v>
      </c>
      <c r="H339" t="s">
        <v>299</v>
      </c>
      <c r="I339" t="s">
        <v>300</v>
      </c>
      <c r="J339">
        <v>-0.02</v>
      </c>
      <c r="K339">
        <v>87.791626890289265</v>
      </c>
      <c r="L339">
        <v>107.54</v>
      </c>
      <c r="M339">
        <v>106.52</v>
      </c>
      <c r="N339">
        <v>106.87</v>
      </c>
      <c r="O339">
        <v>102.43</v>
      </c>
      <c r="P339">
        <v>3.4599999999999937</v>
      </c>
      <c r="Q339">
        <v>4.480000000000004</v>
      </c>
      <c r="R339">
        <v>4.1299999999999955</v>
      </c>
      <c r="S339">
        <v>8.5699999999999932</v>
      </c>
    </row>
    <row r="340" spans="1:19" x14ac:dyDescent="0.25">
      <c r="A340" t="s">
        <v>166</v>
      </c>
      <c r="B340">
        <v>3</v>
      </c>
      <c r="C340">
        <v>121.01</v>
      </c>
      <c r="D340" t="s">
        <v>297</v>
      </c>
      <c r="E340" t="s">
        <v>298</v>
      </c>
      <c r="F340" t="s">
        <v>298</v>
      </c>
      <c r="G340" t="s">
        <v>298</v>
      </c>
      <c r="H340" t="s">
        <v>299</v>
      </c>
      <c r="I340" t="s">
        <v>300</v>
      </c>
      <c r="J340">
        <v>-0.05</v>
      </c>
      <c r="K340">
        <v>75.353666775563056</v>
      </c>
      <c r="L340">
        <v>120.96</v>
      </c>
      <c r="M340">
        <v>119.68</v>
      </c>
      <c r="N340">
        <v>120.13</v>
      </c>
      <c r="O340">
        <v>114.87</v>
      </c>
      <c r="P340">
        <v>5.0000000000011369E-2</v>
      </c>
      <c r="Q340">
        <v>1.3299999999999983</v>
      </c>
      <c r="R340">
        <v>0.88000000000000966</v>
      </c>
      <c r="S340">
        <v>6.1400000000000006</v>
      </c>
    </row>
    <row r="341" spans="1:19" x14ac:dyDescent="0.25">
      <c r="A341" t="s">
        <v>166</v>
      </c>
      <c r="B341">
        <v>4</v>
      </c>
      <c r="C341">
        <v>134.86000000000001</v>
      </c>
      <c r="D341" t="s">
        <v>297</v>
      </c>
      <c r="E341" t="s">
        <v>298</v>
      </c>
      <c r="F341" t="s">
        <v>298</v>
      </c>
      <c r="G341" t="s">
        <v>298</v>
      </c>
      <c r="H341" t="s">
        <v>299</v>
      </c>
      <c r="I341" t="s">
        <v>300</v>
      </c>
      <c r="J341">
        <v>-0.02</v>
      </c>
      <c r="K341">
        <v>62.23811688967141</v>
      </c>
      <c r="L341">
        <v>135.11000000000001</v>
      </c>
      <c r="M341">
        <v>133.56</v>
      </c>
      <c r="N341">
        <v>134.11000000000001</v>
      </c>
      <c r="O341">
        <v>127.98</v>
      </c>
      <c r="P341">
        <v>0.25</v>
      </c>
      <c r="Q341">
        <v>1.3000000000000114</v>
      </c>
      <c r="R341">
        <v>0.75</v>
      </c>
      <c r="S341">
        <v>6.8800000000000097</v>
      </c>
    </row>
    <row r="342" spans="1:19" x14ac:dyDescent="0.25">
      <c r="A342" t="s">
        <v>166</v>
      </c>
      <c r="B342">
        <v>5</v>
      </c>
      <c r="C342">
        <v>113.44</v>
      </c>
      <c r="D342" t="s">
        <v>297</v>
      </c>
      <c r="E342" t="s">
        <v>298</v>
      </c>
      <c r="F342" t="s">
        <v>298</v>
      </c>
      <c r="G342" t="s">
        <v>298</v>
      </c>
      <c r="H342" t="s">
        <v>299</v>
      </c>
      <c r="I342" t="s">
        <v>300</v>
      </c>
      <c r="J342">
        <v>-0.01</v>
      </c>
      <c r="K342">
        <v>69.551064058801629</v>
      </c>
      <c r="L342">
        <v>127.22</v>
      </c>
      <c r="M342">
        <v>125.82</v>
      </c>
      <c r="N342">
        <v>126.32</v>
      </c>
      <c r="O342">
        <v>120.67</v>
      </c>
      <c r="P342">
        <v>13.780000000000001</v>
      </c>
      <c r="Q342">
        <v>12.379999999999995</v>
      </c>
      <c r="R342">
        <v>12.879999999999995</v>
      </c>
      <c r="S342">
        <v>7.230000000000004</v>
      </c>
    </row>
    <row r="343" spans="1:19" x14ac:dyDescent="0.25">
      <c r="A343" t="s">
        <v>166</v>
      </c>
      <c r="B343">
        <v>6</v>
      </c>
      <c r="C343">
        <v>147.55000000000001</v>
      </c>
      <c r="D343" t="s">
        <v>297</v>
      </c>
      <c r="E343" t="s">
        <v>298</v>
      </c>
      <c r="F343" t="s">
        <v>298</v>
      </c>
      <c r="G343" t="s">
        <v>298</v>
      </c>
      <c r="H343" t="s">
        <v>299</v>
      </c>
      <c r="I343" t="s">
        <v>300</v>
      </c>
      <c r="J343">
        <v>0.16</v>
      </c>
      <c r="K343">
        <v>50.878220096529851</v>
      </c>
      <c r="L343">
        <v>147.37</v>
      </c>
      <c r="M343">
        <v>145.59</v>
      </c>
      <c r="N343">
        <v>146.22999999999999</v>
      </c>
      <c r="O343">
        <v>139.34</v>
      </c>
      <c r="P343">
        <v>0.18000000000000682</v>
      </c>
      <c r="Q343">
        <v>1.960000000000008</v>
      </c>
      <c r="R343">
        <v>1.3200000000000216</v>
      </c>
      <c r="S343">
        <v>8.210000000000008</v>
      </c>
    </row>
    <row r="344" spans="1:19" x14ac:dyDescent="0.25">
      <c r="A344" t="s">
        <v>166</v>
      </c>
      <c r="B344">
        <v>13</v>
      </c>
      <c r="C344">
        <v>132.63999999999999</v>
      </c>
      <c r="D344" t="s">
        <v>297</v>
      </c>
      <c r="E344" t="s">
        <v>298</v>
      </c>
      <c r="F344" t="s">
        <v>298</v>
      </c>
      <c r="G344" t="s">
        <v>298</v>
      </c>
      <c r="H344" t="s">
        <v>299</v>
      </c>
      <c r="I344" t="s">
        <v>298</v>
      </c>
      <c r="J344">
        <v>-0.03</v>
      </c>
      <c r="K344">
        <v>62.857745370571003</v>
      </c>
      <c r="L344">
        <v>134.44</v>
      </c>
      <c r="M344">
        <v>132.91</v>
      </c>
      <c r="N344">
        <v>133.44999999999999</v>
      </c>
      <c r="O344">
        <v>127.36</v>
      </c>
      <c r="P344">
        <v>1.8000000000000114</v>
      </c>
      <c r="Q344">
        <v>0.27000000000001023</v>
      </c>
      <c r="R344">
        <v>0.81000000000000227</v>
      </c>
      <c r="S344">
        <v>5.2799999999999869</v>
      </c>
    </row>
    <row r="345" spans="1:19" x14ac:dyDescent="0.25">
      <c r="A345" t="s">
        <v>166</v>
      </c>
      <c r="B345">
        <v>14</v>
      </c>
      <c r="C345">
        <v>132.63999999999999</v>
      </c>
      <c r="D345" t="s">
        <v>297</v>
      </c>
      <c r="E345" t="s">
        <v>298</v>
      </c>
      <c r="F345" t="s">
        <v>298</v>
      </c>
      <c r="G345" t="s">
        <v>298</v>
      </c>
      <c r="H345" t="s">
        <v>299</v>
      </c>
      <c r="I345" t="s">
        <v>298</v>
      </c>
      <c r="J345">
        <v>-0.02</v>
      </c>
      <c r="K345">
        <v>61.98674822122107</v>
      </c>
      <c r="L345">
        <v>135.38</v>
      </c>
      <c r="M345">
        <v>133.83000000000001</v>
      </c>
      <c r="N345">
        <v>134.38</v>
      </c>
      <c r="O345">
        <v>128.24</v>
      </c>
      <c r="P345">
        <v>2.7400000000000091</v>
      </c>
      <c r="Q345">
        <v>1.1900000000000261</v>
      </c>
      <c r="R345">
        <v>1.7400000000000091</v>
      </c>
      <c r="S345">
        <v>4.3999999999999773</v>
      </c>
    </row>
    <row r="346" spans="1:19" x14ac:dyDescent="0.25">
      <c r="A346" t="s">
        <v>166</v>
      </c>
      <c r="B346">
        <v>33</v>
      </c>
      <c r="C346">
        <v>133.32</v>
      </c>
      <c r="D346" t="s">
        <v>297</v>
      </c>
      <c r="E346" t="s">
        <v>298</v>
      </c>
      <c r="F346" t="s">
        <v>298</v>
      </c>
      <c r="G346" t="s">
        <v>298</v>
      </c>
      <c r="H346" t="s">
        <v>299</v>
      </c>
      <c r="I346" t="s">
        <v>300</v>
      </c>
      <c r="J346">
        <v>-0.02</v>
      </c>
      <c r="K346">
        <v>63.641508393385287</v>
      </c>
      <c r="L346">
        <v>133.6</v>
      </c>
      <c r="M346">
        <v>132.08000000000001</v>
      </c>
      <c r="N346">
        <v>132.62</v>
      </c>
      <c r="O346">
        <v>126.58</v>
      </c>
      <c r="P346">
        <v>0.28000000000000114</v>
      </c>
      <c r="Q346">
        <v>1.2399999999999807</v>
      </c>
      <c r="R346">
        <v>0.69999999999998863</v>
      </c>
      <c r="S346">
        <v>6.7399999999999949</v>
      </c>
    </row>
    <row r="347" spans="1:19" x14ac:dyDescent="0.25">
      <c r="A347" t="s">
        <v>166</v>
      </c>
      <c r="B347">
        <v>34</v>
      </c>
      <c r="C347">
        <v>130.38999999999999</v>
      </c>
      <c r="D347" t="s">
        <v>297</v>
      </c>
      <c r="E347" t="s">
        <v>298</v>
      </c>
      <c r="F347" t="s">
        <v>298</v>
      </c>
      <c r="G347" t="s">
        <v>298</v>
      </c>
      <c r="H347" t="s">
        <v>299</v>
      </c>
      <c r="I347" t="s">
        <v>300</v>
      </c>
      <c r="J347">
        <v>-0.05</v>
      </c>
      <c r="K347">
        <v>64.901702263089248</v>
      </c>
      <c r="L347">
        <v>132.24</v>
      </c>
      <c r="M347">
        <v>130.74</v>
      </c>
      <c r="N347">
        <v>131.27000000000001</v>
      </c>
      <c r="O347">
        <v>125.32</v>
      </c>
      <c r="P347">
        <v>1.8500000000000227</v>
      </c>
      <c r="Q347">
        <v>0.35000000000002274</v>
      </c>
      <c r="R347">
        <v>0.88000000000002387</v>
      </c>
      <c r="S347">
        <v>5.0699999999999932</v>
      </c>
    </row>
    <row r="348" spans="1:19" x14ac:dyDescent="0.25">
      <c r="A348" t="s">
        <v>166</v>
      </c>
      <c r="B348">
        <v>35</v>
      </c>
      <c r="C348">
        <v>113.65</v>
      </c>
      <c r="D348" t="s">
        <v>297</v>
      </c>
      <c r="E348" t="s">
        <v>298</v>
      </c>
      <c r="F348" t="s">
        <v>298</v>
      </c>
      <c r="G348" t="s">
        <v>298</v>
      </c>
      <c r="H348" t="s">
        <v>299</v>
      </c>
      <c r="I348" t="s">
        <v>300</v>
      </c>
      <c r="J348">
        <v>-0.02</v>
      </c>
      <c r="K348">
        <v>89.410030391552368</v>
      </c>
      <c r="L348">
        <v>105.8</v>
      </c>
      <c r="M348">
        <v>104.81</v>
      </c>
      <c r="N348">
        <v>105.14</v>
      </c>
      <c r="O348">
        <v>100.81</v>
      </c>
      <c r="P348">
        <v>7.8500000000000085</v>
      </c>
      <c r="Q348">
        <v>8.8400000000000034</v>
      </c>
      <c r="R348">
        <v>8.5100000000000051</v>
      </c>
      <c r="S348">
        <v>12.840000000000003</v>
      </c>
    </row>
    <row r="349" spans="1:19" x14ac:dyDescent="0.25">
      <c r="A349" t="s">
        <v>166</v>
      </c>
      <c r="B349">
        <v>36</v>
      </c>
      <c r="C349">
        <v>158.22999999999999</v>
      </c>
      <c r="D349" t="s">
        <v>297</v>
      </c>
      <c r="E349" t="s">
        <v>298</v>
      </c>
      <c r="F349" t="s">
        <v>298</v>
      </c>
      <c r="G349" t="s">
        <v>298</v>
      </c>
      <c r="H349" t="s">
        <v>299</v>
      </c>
      <c r="I349" t="s">
        <v>300</v>
      </c>
      <c r="J349">
        <v>0.12</v>
      </c>
      <c r="K349">
        <v>43.052612565838253</v>
      </c>
      <c r="L349">
        <v>155.81</v>
      </c>
      <c r="M349">
        <v>153.87</v>
      </c>
      <c r="N349">
        <v>154.57</v>
      </c>
      <c r="O349">
        <v>147.16999999999999</v>
      </c>
      <c r="P349">
        <v>2.4199999999999875</v>
      </c>
      <c r="Q349">
        <v>4.3599999999999852</v>
      </c>
      <c r="R349">
        <v>3.6599999999999966</v>
      </c>
      <c r="S349">
        <v>11.060000000000002</v>
      </c>
    </row>
    <row r="350" spans="1:19" x14ac:dyDescent="0.25">
      <c r="A350" t="s">
        <v>166</v>
      </c>
      <c r="B350">
        <v>37</v>
      </c>
      <c r="C350">
        <v>113.65</v>
      </c>
      <c r="D350" t="s">
        <v>297</v>
      </c>
      <c r="E350" t="s">
        <v>298</v>
      </c>
      <c r="F350" t="s">
        <v>298</v>
      </c>
      <c r="G350" t="s">
        <v>298</v>
      </c>
      <c r="H350" t="s">
        <v>299</v>
      </c>
      <c r="I350" t="s">
        <v>300</v>
      </c>
      <c r="J350">
        <v>-0.02</v>
      </c>
      <c r="K350">
        <v>81.003784867331632</v>
      </c>
      <c r="L350">
        <v>114.87</v>
      </c>
      <c r="M350">
        <v>113.7</v>
      </c>
      <c r="N350">
        <v>114.1</v>
      </c>
      <c r="O350">
        <v>109.22</v>
      </c>
      <c r="P350">
        <v>1.2199999999999989</v>
      </c>
      <c r="Q350">
        <v>4.9999999999997158E-2</v>
      </c>
      <c r="R350">
        <v>0.44999999999998863</v>
      </c>
      <c r="S350">
        <v>4.4300000000000068</v>
      </c>
    </row>
    <row r="351" spans="1:19" x14ac:dyDescent="0.25">
      <c r="A351" t="s">
        <v>166</v>
      </c>
      <c r="B351">
        <v>38</v>
      </c>
      <c r="C351">
        <v>130.38999999999999</v>
      </c>
      <c r="D351" t="s">
        <v>297</v>
      </c>
      <c r="E351" t="s">
        <v>298</v>
      </c>
      <c r="F351" t="s">
        <v>298</v>
      </c>
      <c r="G351" t="s">
        <v>298</v>
      </c>
      <c r="H351" t="s">
        <v>299</v>
      </c>
      <c r="I351" t="s">
        <v>300</v>
      </c>
      <c r="J351">
        <v>-0.05</v>
      </c>
      <c r="K351">
        <v>70.393926961129964</v>
      </c>
      <c r="L351">
        <v>126.31</v>
      </c>
      <c r="M351">
        <v>124.93</v>
      </c>
      <c r="N351">
        <v>125.42</v>
      </c>
      <c r="O351">
        <v>119.83</v>
      </c>
      <c r="P351">
        <v>4.0799999999999841</v>
      </c>
      <c r="Q351">
        <v>5.4599999999999795</v>
      </c>
      <c r="R351">
        <v>4.9699999999999847</v>
      </c>
      <c r="S351">
        <v>10.559999999999988</v>
      </c>
    </row>
    <row r="352" spans="1:19" x14ac:dyDescent="0.25">
      <c r="A352" t="s">
        <v>170</v>
      </c>
      <c r="B352">
        <v>1</v>
      </c>
      <c r="C352">
        <v>167.31</v>
      </c>
      <c r="D352" t="s">
        <v>297</v>
      </c>
      <c r="E352" t="s">
        <v>298</v>
      </c>
      <c r="F352" t="s">
        <v>298</v>
      </c>
      <c r="G352" t="s">
        <v>298</v>
      </c>
      <c r="H352" t="s">
        <v>299</v>
      </c>
      <c r="I352" t="s">
        <v>298</v>
      </c>
      <c r="J352">
        <v>0.38</v>
      </c>
      <c r="K352">
        <v>33.995543247038171</v>
      </c>
      <c r="L352">
        <v>165.58</v>
      </c>
      <c r="M352">
        <v>163.44999999999999</v>
      </c>
      <c r="N352">
        <v>164.23</v>
      </c>
      <c r="O352">
        <v>156.22999999999999</v>
      </c>
      <c r="P352">
        <v>1.7299999999999898</v>
      </c>
      <c r="Q352">
        <v>3.8600000000000136</v>
      </c>
      <c r="R352">
        <v>3.0800000000000125</v>
      </c>
      <c r="S352">
        <v>11.080000000000013</v>
      </c>
    </row>
    <row r="353" spans="1:19" x14ac:dyDescent="0.25">
      <c r="A353" t="s">
        <v>170</v>
      </c>
      <c r="B353">
        <v>2</v>
      </c>
      <c r="C353">
        <v>140.05000000000001</v>
      </c>
      <c r="D353" t="s">
        <v>297</v>
      </c>
      <c r="E353" t="s">
        <v>298</v>
      </c>
      <c r="F353" t="s">
        <v>298</v>
      </c>
      <c r="G353" t="s">
        <v>298</v>
      </c>
      <c r="H353" t="s">
        <v>299</v>
      </c>
      <c r="I353" t="s">
        <v>298</v>
      </c>
      <c r="J353">
        <v>0.21</v>
      </c>
      <c r="K353">
        <v>58.113328980780189</v>
      </c>
      <c r="L353">
        <v>139.56</v>
      </c>
      <c r="M353">
        <v>137.93</v>
      </c>
      <c r="N353">
        <v>138.51</v>
      </c>
      <c r="O353">
        <v>132.11000000000001</v>
      </c>
      <c r="P353">
        <v>0.49000000000000909</v>
      </c>
      <c r="Q353">
        <v>2.1200000000000045</v>
      </c>
      <c r="R353">
        <v>1.5400000000000205</v>
      </c>
      <c r="S353">
        <v>7.9399999999999977</v>
      </c>
    </row>
    <row r="354" spans="1:19" x14ac:dyDescent="0.25">
      <c r="A354" t="s">
        <v>170</v>
      </c>
      <c r="B354">
        <v>3</v>
      </c>
      <c r="C354">
        <v>122.77</v>
      </c>
      <c r="D354" t="s">
        <v>297</v>
      </c>
      <c r="E354" t="s">
        <v>298</v>
      </c>
      <c r="F354" t="s">
        <v>298</v>
      </c>
      <c r="G354" t="s">
        <v>298</v>
      </c>
      <c r="H354" t="s">
        <v>299</v>
      </c>
      <c r="I354" t="s">
        <v>298</v>
      </c>
      <c r="J354">
        <v>0.08</v>
      </c>
      <c r="K354">
        <v>74.464572650575732</v>
      </c>
      <c r="L354">
        <v>121.92</v>
      </c>
      <c r="M354">
        <v>120.62</v>
      </c>
      <c r="N354">
        <v>121.08</v>
      </c>
      <c r="O354">
        <v>115.76</v>
      </c>
      <c r="P354">
        <v>0.84999999999999432</v>
      </c>
      <c r="Q354">
        <v>2.1499999999999915</v>
      </c>
      <c r="R354">
        <v>1.6899999999999977</v>
      </c>
      <c r="S354">
        <v>7.0099999999999909</v>
      </c>
    </row>
    <row r="355" spans="1:19" x14ac:dyDescent="0.25">
      <c r="A355" t="s">
        <v>170</v>
      </c>
      <c r="B355">
        <v>5</v>
      </c>
      <c r="C355">
        <v>129.03</v>
      </c>
      <c r="D355" t="s">
        <v>297</v>
      </c>
      <c r="E355" t="s">
        <v>298</v>
      </c>
      <c r="F355" t="s">
        <v>298</v>
      </c>
      <c r="G355" t="s">
        <v>298</v>
      </c>
      <c r="H355" t="s">
        <v>299</v>
      </c>
      <c r="I355" t="s">
        <v>300</v>
      </c>
      <c r="J355">
        <v>-0.01</v>
      </c>
      <c r="K355">
        <v>67.46285689768149</v>
      </c>
      <c r="L355">
        <v>129.47999999999999</v>
      </c>
      <c r="M355">
        <v>128.03</v>
      </c>
      <c r="N355">
        <v>128.54</v>
      </c>
      <c r="O355">
        <v>122.76</v>
      </c>
      <c r="P355">
        <v>0.44999999999998863</v>
      </c>
      <c r="Q355">
        <v>1</v>
      </c>
      <c r="R355">
        <v>0.49000000000000909</v>
      </c>
      <c r="S355">
        <v>6.269999999999996</v>
      </c>
    </row>
    <row r="356" spans="1:19" x14ac:dyDescent="0.25">
      <c r="A356" t="s">
        <v>170</v>
      </c>
      <c r="B356">
        <v>6</v>
      </c>
      <c r="C356">
        <v>127.57</v>
      </c>
      <c r="D356" t="s">
        <v>297</v>
      </c>
      <c r="E356" t="s">
        <v>298</v>
      </c>
      <c r="F356" t="s">
        <v>298</v>
      </c>
      <c r="G356" t="s">
        <v>298</v>
      </c>
      <c r="H356" t="s">
        <v>299</v>
      </c>
      <c r="I356" t="s">
        <v>300</v>
      </c>
      <c r="J356">
        <v>-0.05</v>
      </c>
      <c r="K356">
        <v>67.826691441470373</v>
      </c>
      <c r="L356">
        <v>129.08000000000001</v>
      </c>
      <c r="M356">
        <v>127.65</v>
      </c>
      <c r="N356">
        <v>128.15</v>
      </c>
      <c r="O356">
        <v>122.4</v>
      </c>
      <c r="P356">
        <v>1.5100000000000193</v>
      </c>
      <c r="Q356">
        <v>8.0000000000012506E-2</v>
      </c>
      <c r="R356">
        <v>0.58000000000001251</v>
      </c>
      <c r="S356">
        <v>5.1699999999999875</v>
      </c>
    </row>
    <row r="357" spans="1:19" x14ac:dyDescent="0.25">
      <c r="A357" t="s">
        <v>170</v>
      </c>
      <c r="B357">
        <v>7</v>
      </c>
      <c r="C357">
        <v>129.05000000000001</v>
      </c>
      <c r="D357" t="s">
        <v>297</v>
      </c>
      <c r="E357" t="s">
        <v>298</v>
      </c>
      <c r="F357" t="s">
        <v>298</v>
      </c>
      <c r="G357" t="s">
        <v>298</v>
      </c>
      <c r="H357" t="s">
        <v>299</v>
      </c>
      <c r="I357" t="s">
        <v>300</v>
      </c>
      <c r="J357">
        <v>-0.06</v>
      </c>
      <c r="K357">
        <v>69.948067833010228</v>
      </c>
      <c r="L357">
        <v>126.79</v>
      </c>
      <c r="M357">
        <v>125.4</v>
      </c>
      <c r="N357">
        <v>125.89</v>
      </c>
      <c r="O357">
        <v>120.27</v>
      </c>
      <c r="P357">
        <v>2.2600000000000051</v>
      </c>
      <c r="Q357">
        <v>3.6500000000000057</v>
      </c>
      <c r="R357">
        <v>3.1600000000000108</v>
      </c>
      <c r="S357">
        <v>8.7800000000000153</v>
      </c>
    </row>
    <row r="358" spans="1:19" x14ac:dyDescent="0.25">
      <c r="A358" t="s">
        <v>170</v>
      </c>
      <c r="B358">
        <v>8</v>
      </c>
      <c r="C358">
        <v>129.32</v>
      </c>
      <c r="D358" t="s">
        <v>297</v>
      </c>
      <c r="E358" t="s">
        <v>298</v>
      </c>
      <c r="F358" t="s">
        <v>298</v>
      </c>
      <c r="G358" t="s">
        <v>298</v>
      </c>
      <c r="H358" t="s">
        <v>299</v>
      </c>
      <c r="I358" t="s">
        <v>300</v>
      </c>
      <c r="J358">
        <v>-0.06</v>
      </c>
      <c r="K358">
        <v>71.376861941585332</v>
      </c>
      <c r="L358">
        <v>125.25</v>
      </c>
      <c r="M358">
        <v>123.89</v>
      </c>
      <c r="N358">
        <v>124.37</v>
      </c>
      <c r="O358">
        <v>118.84</v>
      </c>
      <c r="P358">
        <v>4.0699999999999932</v>
      </c>
      <c r="Q358">
        <v>5.4299999999999926</v>
      </c>
      <c r="R358">
        <v>4.9499999999999886</v>
      </c>
      <c r="S358">
        <v>10.47999999999999</v>
      </c>
    </row>
    <row r="359" spans="1:19" x14ac:dyDescent="0.25">
      <c r="A359" t="s">
        <v>170</v>
      </c>
      <c r="B359">
        <v>9</v>
      </c>
      <c r="C359">
        <v>129.05000000000001</v>
      </c>
      <c r="D359" t="s">
        <v>297</v>
      </c>
      <c r="E359" t="s">
        <v>298</v>
      </c>
      <c r="F359" t="s">
        <v>298</v>
      </c>
      <c r="G359" t="s">
        <v>298</v>
      </c>
      <c r="H359" t="s">
        <v>299</v>
      </c>
      <c r="I359" t="s">
        <v>300</v>
      </c>
      <c r="J359">
        <v>-0.06</v>
      </c>
      <c r="K359">
        <v>70.723155646644742</v>
      </c>
      <c r="L359">
        <v>125.96</v>
      </c>
      <c r="M359">
        <v>124.58</v>
      </c>
      <c r="N359">
        <v>125.07</v>
      </c>
      <c r="O359">
        <v>119.5</v>
      </c>
      <c r="P359">
        <v>3.0900000000000176</v>
      </c>
      <c r="Q359">
        <v>4.4700000000000131</v>
      </c>
      <c r="R359">
        <v>3.9800000000000182</v>
      </c>
      <c r="S359">
        <v>9.5500000000000114</v>
      </c>
    </row>
    <row r="360" spans="1:19" x14ac:dyDescent="0.25">
      <c r="A360" t="s">
        <v>170</v>
      </c>
      <c r="B360">
        <v>10</v>
      </c>
      <c r="C360">
        <v>127.57</v>
      </c>
      <c r="D360" t="s">
        <v>297</v>
      </c>
      <c r="E360" t="s">
        <v>298</v>
      </c>
      <c r="F360" t="s">
        <v>298</v>
      </c>
      <c r="G360" t="s">
        <v>298</v>
      </c>
      <c r="H360" t="s">
        <v>299</v>
      </c>
      <c r="I360" t="s">
        <v>300</v>
      </c>
      <c r="J360">
        <v>-0.05</v>
      </c>
      <c r="K360">
        <v>72.490861189525177</v>
      </c>
      <c r="L360">
        <v>124.05</v>
      </c>
      <c r="M360">
        <v>122.71</v>
      </c>
      <c r="N360">
        <v>123.18</v>
      </c>
      <c r="O360">
        <v>117.73</v>
      </c>
      <c r="P360">
        <v>3.519999999999996</v>
      </c>
      <c r="Q360">
        <v>4.8599999999999994</v>
      </c>
      <c r="R360">
        <v>4.3899999999999864</v>
      </c>
      <c r="S360">
        <v>9.8399999999999892</v>
      </c>
    </row>
    <row r="361" spans="1:19" x14ac:dyDescent="0.25">
      <c r="A361" t="s">
        <v>170</v>
      </c>
      <c r="B361">
        <v>13</v>
      </c>
      <c r="C361">
        <v>193.83</v>
      </c>
      <c r="D361" t="s">
        <v>297</v>
      </c>
      <c r="E361" t="s">
        <v>298</v>
      </c>
      <c r="F361" t="s">
        <v>298</v>
      </c>
      <c r="G361" t="s">
        <v>298</v>
      </c>
      <c r="H361" t="s">
        <v>299</v>
      </c>
      <c r="I361" t="s">
        <v>298</v>
      </c>
      <c r="J361">
        <v>0.17</v>
      </c>
      <c r="K361">
        <v>9.6654018711901042</v>
      </c>
      <c r="L361">
        <v>191.83</v>
      </c>
      <c r="M361">
        <v>189.2</v>
      </c>
      <c r="N361">
        <v>190.17</v>
      </c>
      <c r="O361">
        <v>180.56</v>
      </c>
      <c r="P361">
        <v>2</v>
      </c>
      <c r="Q361">
        <v>4.6300000000000239</v>
      </c>
      <c r="R361">
        <v>3.660000000000025</v>
      </c>
      <c r="S361">
        <v>13.27000000000001</v>
      </c>
    </row>
    <row r="362" spans="1:19" x14ac:dyDescent="0.25">
      <c r="A362" t="s">
        <v>170</v>
      </c>
      <c r="B362">
        <v>14</v>
      </c>
      <c r="C362">
        <v>136.85</v>
      </c>
      <c r="D362" t="s">
        <v>297</v>
      </c>
      <c r="E362" t="s">
        <v>298</v>
      </c>
      <c r="F362" t="s">
        <v>298</v>
      </c>
      <c r="G362" t="s">
        <v>298</v>
      </c>
      <c r="H362" t="s">
        <v>299</v>
      </c>
      <c r="I362" t="s">
        <v>300</v>
      </c>
      <c r="J362">
        <v>0.02</v>
      </c>
      <c r="K362">
        <v>63.349192859079153</v>
      </c>
      <c r="L362">
        <v>133.91</v>
      </c>
      <c r="M362">
        <v>132.38999999999999</v>
      </c>
      <c r="N362">
        <v>132.93</v>
      </c>
      <c r="O362">
        <v>126.87</v>
      </c>
      <c r="P362">
        <v>2.9399999999999977</v>
      </c>
      <c r="Q362">
        <v>4.460000000000008</v>
      </c>
      <c r="R362">
        <v>3.9199999999999875</v>
      </c>
      <c r="S362">
        <v>9.9799999999999898</v>
      </c>
    </row>
    <row r="363" spans="1:19" x14ac:dyDescent="0.25">
      <c r="A363" t="s">
        <v>170</v>
      </c>
      <c r="B363">
        <v>15</v>
      </c>
      <c r="C363">
        <v>128.19</v>
      </c>
      <c r="D363" t="s">
        <v>297</v>
      </c>
      <c r="E363" t="s">
        <v>298</v>
      </c>
      <c r="F363" t="s">
        <v>298</v>
      </c>
      <c r="G363" t="s">
        <v>298</v>
      </c>
      <c r="H363" t="s">
        <v>299</v>
      </c>
      <c r="I363" t="s">
        <v>300</v>
      </c>
      <c r="J363">
        <v>-0.05</v>
      </c>
      <c r="K363">
        <v>69.534004174382616</v>
      </c>
      <c r="L363">
        <v>127.24</v>
      </c>
      <c r="M363">
        <v>125.84</v>
      </c>
      <c r="N363">
        <v>126.33</v>
      </c>
      <c r="O363">
        <v>120.69</v>
      </c>
      <c r="P363">
        <v>0.95000000000000284</v>
      </c>
      <c r="Q363">
        <v>2.3499999999999943</v>
      </c>
      <c r="R363">
        <v>1.8599999999999994</v>
      </c>
      <c r="S363">
        <v>7.5</v>
      </c>
    </row>
    <row r="364" spans="1:19" x14ac:dyDescent="0.25">
      <c r="A364" t="s">
        <v>170</v>
      </c>
      <c r="B364">
        <v>16</v>
      </c>
      <c r="C364">
        <v>128.57</v>
      </c>
      <c r="D364" t="s">
        <v>297</v>
      </c>
      <c r="E364" t="s">
        <v>298</v>
      </c>
      <c r="F364" t="s">
        <v>298</v>
      </c>
      <c r="G364" t="s">
        <v>298</v>
      </c>
      <c r="H364" t="s">
        <v>299</v>
      </c>
      <c r="I364" t="s">
        <v>300</v>
      </c>
      <c r="J364">
        <v>-0.06</v>
      </c>
      <c r="K364">
        <v>69.81327808651092</v>
      </c>
      <c r="L364">
        <v>126.94</v>
      </c>
      <c r="M364">
        <v>125.55</v>
      </c>
      <c r="N364">
        <v>126.04</v>
      </c>
      <c r="O364">
        <v>120.41</v>
      </c>
      <c r="P364">
        <v>1.6299999999999955</v>
      </c>
      <c r="Q364">
        <v>3.019999999999996</v>
      </c>
      <c r="R364">
        <v>2.5299999999999869</v>
      </c>
      <c r="S364">
        <v>8.1599999999999966</v>
      </c>
    </row>
    <row r="365" spans="1:19" x14ac:dyDescent="0.25">
      <c r="A365" t="s">
        <v>170</v>
      </c>
      <c r="B365">
        <v>17</v>
      </c>
      <c r="C365">
        <v>133.4</v>
      </c>
      <c r="D365" t="s">
        <v>297</v>
      </c>
      <c r="E365" t="s">
        <v>298</v>
      </c>
      <c r="F365" t="s">
        <v>298</v>
      </c>
      <c r="G365" t="s">
        <v>298</v>
      </c>
      <c r="H365" t="s">
        <v>299</v>
      </c>
      <c r="I365" t="s">
        <v>300</v>
      </c>
      <c r="J365">
        <v>-0.06</v>
      </c>
      <c r="K365">
        <v>66.001527251664683</v>
      </c>
      <c r="L365">
        <v>131.05000000000001</v>
      </c>
      <c r="M365">
        <v>129.58000000000001</v>
      </c>
      <c r="N365">
        <v>130.1</v>
      </c>
      <c r="O365">
        <v>124.22</v>
      </c>
      <c r="P365">
        <v>2.3499999999999943</v>
      </c>
      <c r="Q365">
        <v>3.8199999999999932</v>
      </c>
      <c r="R365">
        <v>3.3000000000000114</v>
      </c>
      <c r="S365">
        <v>9.1800000000000068</v>
      </c>
    </row>
    <row r="366" spans="1:19" x14ac:dyDescent="0.25">
      <c r="A366" t="s">
        <v>170</v>
      </c>
      <c r="B366">
        <v>18</v>
      </c>
      <c r="C366">
        <v>128.57</v>
      </c>
      <c r="D366" t="s">
        <v>297</v>
      </c>
      <c r="E366" t="s">
        <v>298</v>
      </c>
      <c r="F366" t="s">
        <v>298</v>
      </c>
      <c r="G366" t="s">
        <v>298</v>
      </c>
      <c r="H366" t="s">
        <v>299</v>
      </c>
      <c r="I366" t="s">
        <v>300</v>
      </c>
      <c r="J366">
        <v>-0.06</v>
      </c>
      <c r="K366">
        <v>70.873771113975423</v>
      </c>
      <c r="L366">
        <v>125.8</v>
      </c>
      <c r="M366">
        <v>124.42</v>
      </c>
      <c r="N366">
        <v>124.91</v>
      </c>
      <c r="O366">
        <v>119.35</v>
      </c>
      <c r="P366">
        <v>2.769999999999996</v>
      </c>
      <c r="Q366">
        <v>4.1499999999999915</v>
      </c>
      <c r="R366">
        <v>3.6599999999999966</v>
      </c>
      <c r="S366">
        <v>9.2199999999999989</v>
      </c>
    </row>
    <row r="367" spans="1:19" x14ac:dyDescent="0.25">
      <c r="A367" t="s">
        <v>170</v>
      </c>
      <c r="B367">
        <v>19</v>
      </c>
      <c r="C367">
        <v>128.19</v>
      </c>
      <c r="D367" t="s">
        <v>297</v>
      </c>
      <c r="E367" t="s">
        <v>298</v>
      </c>
      <c r="F367" t="s">
        <v>298</v>
      </c>
      <c r="G367" t="s">
        <v>298</v>
      </c>
      <c r="H367" t="s">
        <v>299</v>
      </c>
      <c r="I367" t="s">
        <v>300</v>
      </c>
      <c r="J367">
        <v>-0.05</v>
      </c>
      <c r="K367">
        <v>71.038857041129532</v>
      </c>
      <c r="L367">
        <v>125.62</v>
      </c>
      <c r="M367">
        <v>124.25</v>
      </c>
      <c r="N367">
        <v>124.73</v>
      </c>
      <c r="O367">
        <v>119.18</v>
      </c>
      <c r="P367">
        <v>2.5699999999999932</v>
      </c>
      <c r="Q367">
        <v>3.9399999999999977</v>
      </c>
      <c r="R367">
        <v>3.4599999999999937</v>
      </c>
      <c r="S367">
        <v>9.0099999999999909</v>
      </c>
    </row>
    <row r="368" spans="1:19" x14ac:dyDescent="0.25">
      <c r="A368" t="s">
        <v>174</v>
      </c>
      <c r="B368">
        <v>3</v>
      </c>
      <c r="C368">
        <v>166.6</v>
      </c>
      <c r="D368" t="s">
        <v>297</v>
      </c>
      <c r="E368" t="s">
        <v>298</v>
      </c>
      <c r="F368" t="s">
        <v>298</v>
      </c>
      <c r="G368" t="s">
        <v>298</v>
      </c>
      <c r="H368" t="s">
        <v>299</v>
      </c>
      <c r="I368" t="s">
        <v>298</v>
      </c>
      <c r="J368">
        <v>0.25</v>
      </c>
      <c r="K368">
        <v>39.674588888182718</v>
      </c>
      <c r="L368">
        <v>159.46</v>
      </c>
      <c r="M368">
        <v>157.44</v>
      </c>
      <c r="N368">
        <v>158.16999999999999</v>
      </c>
      <c r="O368">
        <v>150.55000000000001</v>
      </c>
      <c r="P368">
        <v>7.1399999999999864</v>
      </c>
      <c r="Q368">
        <v>9.1599999999999966</v>
      </c>
      <c r="R368">
        <v>8.4300000000000068</v>
      </c>
      <c r="S368">
        <v>16.049999999999983</v>
      </c>
    </row>
    <row r="369" spans="1:19" x14ac:dyDescent="0.25">
      <c r="A369" t="s">
        <v>174</v>
      </c>
      <c r="B369">
        <v>4</v>
      </c>
      <c r="C369">
        <v>108.5</v>
      </c>
      <c r="D369" t="s">
        <v>297</v>
      </c>
      <c r="E369" t="s">
        <v>298</v>
      </c>
      <c r="F369" t="s">
        <v>298</v>
      </c>
      <c r="G369" t="s">
        <v>298</v>
      </c>
      <c r="H369" t="s">
        <v>299</v>
      </c>
      <c r="I369" t="s">
        <v>298</v>
      </c>
      <c r="J369">
        <v>0.04</v>
      </c>
      <c r="K369">
        <v>83.500144590531136</v>
      </c>
      <c r="L369">
        <v>112.17</v>
      </c>
      <c r="M369">
        <v>111.06</v>
      </c>
      <c r="N369">
        <v>111.44</v>
      </c>
      <c r="O369">
        <v>106.72</v>
      </c>
      <c r="P369">
        <v>3.6700000000000017</v>
      </c>
      <c r="Q369">
        <v>2.5600000000000023</v>
      </c>
      <c r="R369">
        <v>2.9399999999999977</v>
      </c>
      <c r="S369">
        <v>1.7800000000000011</v>
      </c>
    </row>
    <row r="370" spans="1:19" x14ac:dyDescent="0.25">
      <c r="A370" t="s">
        <v>174</v>
      </c>
      <c r="B370">
        <v>5</v>
      </c>
      <c r="C370">
        <v>159.30000000000001</v>
      </c>
      <c r="D370" t="s">
        <v>297</v>
      </c>
      <c r="E370" t="s">
        <v>298</v>
      </c>
      <c r="F370" t="s">
        <v>298</v>
      </c>
      <c r="G370" t="s">
        <v>298</v>
      </c>
      <c r="H370" t="s">
        <v>299</v>
      </c>
      <c r="I370" t="s">
        <v>298</v>
      </c>
      <c r="J370">
        <v>0.12</v>
      </c>
      <c r="K370">
        <v>37.235093202998193</v>
      </c>
      <c r="L370">
        <v>162.09</v>
      </c>
      <c r="M370">
        <v>160.02000000000001</v>
      </c>
      <c r="N370">
        <v>160.78</v>
      </c>
      <c r="O370">
        <v>152.99</v>
      </c>
      <c r="P370">
        <v>2.789999999999992</v>
      </c>
      <c r="Q370">
        <v>0.71999999999999886</v>
      </c>
      <c r="R370">
        <v>1.4799999999999898</v>
      </c>
      <c r="S370">
        <v>6.3100000000000023</v>
      </c>
    </row>
    <row r="371" spans="1:19" x14ac:dyDescent="0.25">
      <c r="A371" t="s">
        <v>174</v>
      </c>
      <c r="B371">
        <v>8</v>
      </c>
      <c r="C371">
        <v>150.9</v>
      </c>
      <c r="D371" t="s">
        <v>297</v>
      </c>
      <c r="E371" t="s">
        <v>298</v>
      </c>
      <c r="F371" t="s">
        <v>298</v>
      </c>
      <c r="G371" t="s">
        <v>298</v>
      </c>
      <c r="H371" t="s">
        <v>299</v>
      </c>
      <c r="I371" t="s">
        <v>298</v>
      </c>
      <c r="J371">
        <v>0.51</v>
      </c>
      <c r="K371">
        <v>48.278787725114917</v>
      </c>
      <c r="L371">
        <v>150.16999999999999</v>
      </c>
      <c r="M371">
        <v>148.34</v>
      </c>
      <c r="N371">
        <v>149</v>
      </c>
      <c r="O371">
        <v>141.94</v>
      </c>
      <c r="P371">
        <v>0.73000000000001819</v>
      </c>
      <c r="Q371">
        <v>2.5600000000000023</v>
      </c>
      <c r="R371">
        <v>1.9000000000000057</v>
      </c>
      <c r="S371">
        <v>8.960000000000008</v>
      </c>
    </row>
    <row r="372" spans="1:19" x14ac:dyDescent="0.25">
      <c r="A372" t="s">
        <v>178</v>
      </c>
      <c r="B372">
        <v>1</v>
      </c>
      <c r="C372">
        <v>149.9</v>
      </c>
      <c r="D372" t="s">
        <v>297</v>
      </c>
      <c r="E372" t="s">
        <v>298</v>
      </c>
      <c r="F372" t="s">
        <v>298</v>
      </c>
      <c r="G372" t="s">
        <v>298</v>
      </c>
      <c r="H372" t="s">
        <v>299</v>
      </c>
      <c r="I372" t="s">
        <v>300</v>
      </c>
      <c r="J372">
        <v>0.03</v>
      </c>
      <c r="K372">
        <v>49.161875159181982</v>
      </c>
      <c r="L372">
        <v>149.22</v>
      </c>
      <c r="M372">
        <v>147.4</v>
      </c>
      <c r="N372">
        <v>148.06</v>
      </c>
      <c r="O372">
        <v>141.06</v>
      </c>
      <c r="P372">
        <v>0.68000000000000682</v>
      </c>
      <c r="Q372">
        <v>2.5</v>
      </c>
      <c r="R372">
        <v>1.8400000000000034</v>
      </c>
      <c r="S372">
        <v>8.8400000000000034</v>
      </c>
    </row>
    <row r="373" spans="1:19" x14ac:dyDescent="0.25">
      <c r="A373" t="s">
        <v>178</v>
      </c>
      <c r="B373">
        <v>2</v>
      </c>
      <c r="C373">
        <v>139.9</v>
      </c>
      <c r="D373" t="s">
        <v>297</v>
      </c>
      <c r="E373" t="s">
        <v>298</v>
      </c>
      <c r="F373" t="s">
        <v>298</v>
      </c>
      <c r="G373" t="s">
        <v>298</v>
      </c>
      <c r="H373" t="s">
        <v>299</v>
      </c>
      <c r="I373" t="s">
        <v>300</v>
      </c>
      <c r="J373">
        <v>-0.01</v>
      </c>
      <c r="K373">
        <v>57.011600473402289</v>
      </c>
      <c r="L373">
        <v>140.75</v>
      </c>
      <c r="M373">
        <v>139.09</v>
      </c>
      <c r="N373">
        <v>139.69</v>
      </c>
      <c r="O373">
        <v>133.21</v>
      </c>
      <c r="P373">
        <v>0.84999999999999432</v>
      </c>
      <c r="Q373">
        <v>0.81000000000000227</v>
      </c>
      <c r="R373">
        <v>0.21000000000000796</v>
      </c>
      <c r="S373">
        <v>6.6899999999999977</v>
      </c>
    </row>
    <row r="374" spans="1:19" x14ac:dyDescent="0.25">
      <c r="A374" t="s">
        <v>178</v>
      </c>
      <c r="B374">
        <v>3</v>
      </c>
      <c r="C374">
        <v>135.30000000000001</v>
      </c>
      <c r="D374" t="s">
        <v>297</v>
      </c>
      <c r="E374" t="s">
        <v>298</v>
      </c>
      <c r="F374" t="s">
        <v>298</v>
      </c>
      <c r="G374" t="s">
        <v>298</v>
      </c>
      <c r="H374" t="s">
        <v>299</v>
      </c>
      <c r="I374" t="s">
        <v>300</v>
      </c>
      <c r="J374">
        <v>-0.05</v>
      </c>
      <c r="K374">
        <v>65.557291664514636</v>
      </c>
      <c r="L374">
        <v>131.53</v>
      </c>
      <c r="M374">
        <v>130.05000000000001</v>
      </c>
      <c r="N374">
        <v>130.57</v>
      </c>
      <c r="O374">
        <v>124.66</v>
      </c>
      <c r="P374">
        <v>3.7700000000000102</v>
      </c>
      <c r="Q374">
        <v>5.25</v>
      </c>
      <c r="R374">
        <v>4.7300000000000182</v>
      </c>
      <c r="S374">
        <v>10.640000000000015</v>
      </c>
    </row>
    <row r="375" spans="1:19" x14ac:dyDescent="0.25">
      <c r="A375" t="s">
        <v>178</v>
      </c>
      <c r="B375">
        <v>4</v>
      </c>
      <c r="C375">
        <v>123.5</v>
      </c>
      <c r="D375" t="s">
        <v>297</v>
      </c>
      <c r="E375" t="s">
        <v>298</v>
      </c>
      <c r="F375" t="s">
        <v>298</v>
      </c>
      <c r="G375" t="s">
        <v>298</v>
      </c>
      <c r="H375" t="s">
        <v>299</v>
      </c>
      <c r="I375" t="s">
        <v>300</v>
      </c>
      <c r="J375">
        <v>-0.04</v>
      </c>
      <c r="K375">
        <v>74.565758022154952</v>
      </c>
      <c r="L375">
        <v>121.81</v>
      </c>
      <c r="M375">
        <v>120.52</v>
      </c>
      <c r="N375">
        <v>120.97</v>
      </c>
      <c r="O375">
        <v>115.66</v>
      </c>
      <c r="P375">
        <v>1.6899999999999977</v>
      </c>
      <c r="Q375">
        <v>2.980000000000004</v>
      </c>
      <c r="R375">
        <v>2.5300000000000011</v>
      </c>
      <c r="S375">
        <v>7.8400000000000034</v>
      </c>
    </row>
    <row r="376" spans="1:19" x14ac:dyDescent="0.25">
      <c r="A376" t="s">
        <v>178</v>
      </c>
      <c r="B376">
        <v>5</v>
      </c>
      <c r="C376">
        <v>148.6</v>
      </c>
      <c r="D376" t="s">
        <v>297</v>
      </c>
      <c r="E376" t="s">
        <v>298</v>
      </c>
      <c r="F376" t="s">
        <v>298</v>
      </c>
      <c r="G376" t="s">
        <v>298</v>
      </c>
      <c r="H376" t="s">
        <v>299</v>
      </c>
      <c r="I376" t="s">
        <v>300</v>
      </c>
      <c r="J376">
        <v>0.03</v>
      </c>
      <c r="K376">
        <v>49.951665062286082</v>
      </c>
      <c r="L376">
        <v>148.37</v>
      </c>
      <c r="M376">
        <v>146.57</v>
      </c>
      <c r="N376">
        <v>147.22</v>
      </c>
      <c r="O376">
        <v>140.27000000000001</v>
      </c>
      <c r="P376">
        <v>0.22999999999998977</v>
      </c>
      <c r="Q376">
        <v>2.0300000000000011</v>
      </c>
      <c r="R376">
        <v>1.3799999999999955</v>
      </c>
      <c r="S376">
        <v>8.3299999999999841</v>
      </c>
    </row>
    <row r="377" spans="1:19" x14ac:dyDescent="0.25">
      <c r="A377" t="s">
        <v>182</v>
      </c>
      <c r="B377">
        <v>1</v>
      </c>
      <c r="C377">
        <v>143.19999999999999</v>
      </c>
      <c r="D377" t="s">
        <v>297</v>
      </c>
      <c r="E377" t="s">
        <v>298</v>
      </c>
      <c r="F377" t="s">
        <v>298</v>
      </c>
      <c r="G377" t="s">
        <v>298</v>
      </c>
      <c r="H377" t="s">
        <v>299</v>
      </c>
      <c r="I377" t="s">
        <v>300</v>
      </c>
      <c r="J377">
        <v>0.05</v>
      </c>
      <c r="K377">
        <v>55.818307061255503</v>
      </c>
      <c r="L377">
        <v>142.04</v>
      </c>
      <c r="M377">
        <v>140.36000000000001</v>
      </c>
      <c r="N377">
        <v>140.96</v>
      </c>
      <c r="O377">
        <v>134.4</v>
      </c>
      <c r="P377">
        <v>1.1599999999999966</v>
      </c>
      <c r="Q377">
        <v>2.839999999999975</v>
      </c>
      <c r="R377">
        <v>2.2399999999999807</v>
      </c>
      <c r="S377">
        <v>8.7999999999999829</v>
      </c>
    </row>
    <row r="378" spans="1:19" x14ac:dyDescent="0.25">
      <c r="A378" t="s">
        <v>182</v>
      </c>
      <c r="B378">
        <v>2</v>
      </c>
      <c r="C378">
        <v>152.4</v>
      </c>
      <c r="D378" t="s">
        <v>297</v>
      </c>
      <c r="E378" t="s">
        <v>298</v>
      </c>
      <c r="F378" t="s">
        <v>298</v>
      </c>
      <c r="G378" t="s">
        <v>298</v>
      </c>
      <c r="H378" t="s">
        <v>299</v>
      </c>
      <c r="I378" t="s">
        <v>300</v>
      </c>
      <c r="J378">
        <v>0.09</v>
      </c>
      <c r="K378">
        <v>48.869054663946677</v>
      </c>
      <c r="L378">
        <v>149.54</v>
      </c>
      <c r="M378">
        <v>147.71</v>
      </c>
      <c r="N378">
        <v>148.37</v>
      </c>
      <c r="O378">
        <v>141.35</v>
      </c>
      <c r="P378">
        <v>2.8600000000000136</v>
      </c>
      <c r="Q378">
        <v>4.6899999999999977</v>
      </c>
      <c r="R378">
        <v>4.0300000000000011</v>
      </c>
      <c r="S378">
        <v>11.050000000000011</v>
      </c>
    </row>
    <row r="379" spans="1:19" x14ac:dyDescent="0.25">
      <c r="A379" t="s">
        <v>182</v>
      </c>
      <c r="B379">
        <v>3</v>
      </c>
      <c r="C379">
        <v>151.80000000000001</v>
      </c>
      <c r="D379" t="s">
        <v>297</v>
      </c>
      <c r="E379" t="s">
        <v>298</v>
      </c>
      <c r="F379" t="s">
        <v>298</v>
      </c>
      <c r="G379" t="s">
        <v>298</v>
      </c>
      <c r="H379" t="s">
        <v>299</v>
      </c>
      <c r="I379" t="s">
        <v>300</v>
      </c>
      <c r="J379">
        <v>0.13</v>
      </c>
      <c r="K379">
        <v>49.654868606976159</v>
      </c>
      <c r="L379">
        <v>148.69</v>
      </c>
      <c r="M379">
        <v>146.88</v>
      </c>
      <c r="N379">
        <v>147.53</v>
      </c>
      <c r="O379">
        <v>140.57</v>
      </c>
      <c r="P379">
        <v>3.1100000000000136</v>
      </c>
      <c r="Q379">
        <v>4.9200000000000159</v>
      </c>
      <c r="R379">
        <v>4.2700000000000102</v>
      </c>
      <c r="S379">
        <v>11.230000000000018</v>
      </c>
    </row>
    <row r="380" spans="1:19" x14ac:dyDescent="0.25">
      <c r="A380" t="s">
        <v>182</v>
      </c>
      <c r="B380">
        <v>4</v>
      </c>
      <c r="C380">
        <v>142.6</v>
      </c>
      <c r="D380" t="s">
        <v>297</v>
      </c>
      <c r="E380" t="s">
        <v>298</v>
      </c>
      <c r="F380" t="s">
        <v>298</v>
      </c>
      <c r="G380" t="s">
        <v>298</v>
      </c>
      <c r="H380" t="s">
        <v>299</v>
      </c>
      <c r="I380" t="s">
        <v>300</v>
      </c>
      <c r="J380">
        <v>0.06</v>
      </c>
      <c r="K380">
        <v>53.403492012218123</v>
      </c>
      <c r="L380">
        <v>144.63999999999999</v>
      </c>
      <c r="M380">
        <v>142.91</v>
      </c>
      <c r="N380">
        <v>143.53</v>
      </c>
      <c r="O380">
        <v>136.82</v>
      </c>
      <c r="P380">
        <v>2.039999999999992</v>
      </c>
      <c r="Q380">
        <v>0.31000000000000227</v>
      </c>
      <c r="R380">
        <v>0.93000000000000682</v>
      </c>
      <c r="S380">
        <v>5.7800000000000011</v>
      </c>
    </row>
    <row r="381" spans="1:19" x14ac:dyDescent="0.25">
      <c r="A381" t="s">
        <v>182</v>
      </c>
      <c r="B381">
        <v>5</v>
      </c>
      <c r="C381">
        <v>192.2</v>
      </c>
      <c r="D381" t="s">
        <v>297</v>
      </c>
      <c r="E381" t="s">
        <v>298</v>
      </c>
      <c r="F381" t="s">
        <v>298</v>
      </c>
      <c r="G381" t="s">
        <v>298</v>
      </c>
      <c r="H381" t="s">
        <v>299</v>
      </c>
      <c r="I381" t="s">
        <v>298</v>
      </c>
      <c r="J381">
        <v>0.21</v>
      </c>
      <c r="K381">
        <v>11.328904413543921</v>
      </c>
      <c r="L381">
        <v>190.04</v>
      </c>
      <c r="M381">
        <v>187.44</v>
      </c>
      <c r="N381">
        <v>188.4</v>
      </c>
      <c r="O381">
        <v>178.89</v>
      </c>
      <c r="P381">
        <v>2.1599999999999966</v>
      </c>
      <c r="Q381">
        <v>4.7599999999999909</v>
      </c>
      <c r="R381">
        <v>3.7999999999999829</v>
      </c>
      <c r="S381">
        <v>13.310000000000002</v>
      </c>
    </row>
    <row r="382" spans="1:19" x14ac:dyDescent="0.25">
      <c r="A382" t="s">
        <v>182</v>
      </c>
      <c r="B382">
        <v>6</v>
      </c>
      <c r="C382">
        <v>128</v>
      </c>
      <c r="D382" t="s">
        <v>297</v>
      </c>
      <c r="E382" t="s">
        <v>298</v>
      </c>
      <c r="F382" t="s">
        <v>298</v>
      </c>
      <c r="G382" t="s">
        <v>298</v>
      </c>
      <c r="H382" t="s">
        <v>299</v>
      </c>
      <c r="I382" t="s">
        <v>300</v>
      </c>
      <c r="J382">
        <v>0.02</v>
      </c>
      <c r="K382">
        <v>69.508205938738143</v>
      </c>
      <c r="L382">
        <v>127.27</v>
      </c>
      <c r="M382">
        <v>125.87</v>
      </c>
      <c r="N382">
        <v>126.36</v>
      </c>
      <c r="O382">
        <v>120.71</v>
      </c>
      <c r="P382">
        <v>0.73000000000000398</v>
      </c>
      <c r="Q382">
        <v>2.1299999999999955</v>
      </c>
      <c r="R382">
        <v>1.6400000000000006</v>
      </c>
      <c r="S382">
        <v>7.2900000000000063</v>
      </c>
    </row>
    <row r="383" spans="1:19" x14ac:dyDescent="0.25">
      <c r="A383" t="s">
        <v>182</v>
      </c>
      <c r="B383">
        <v>7</v>
      </c>
      <c r="C383">
        <v>135.1</v>
      </c>
      <c r="D383" t="s">
        <v>297</v>
      </c>
      <c r="E383" t="s">
        <v>298</v>
      </c>
      <c r="F383" t="s">
        <v>298</v>
      </c>
      <c r="G383" t="s">
        <v>298</v>
      </c>
      <c r="H383" t="s">
        <v>299</v>
      </c>
      <c r="I383" t="s">
        <v>300</v>
      </c>
      <c r="J383">
        <v>-0.05</v>
      </c>
      <c r="K383">
        <v>62.026834176512033</v>
      </c>
      <c r="L383">
        <v>135.34</v>
      </c>
      <c r="M383">
        <v>133.79</v>
      </c>
      <c r="N383">
        <v>134.34</v>
      </c>
      <c r="O383">
        <v>128.19</v>
      </c>
      <c r="P383">
        <v>0.24000000000000909</v>
      </c>
      <c r="Q383">
        <v>1.3100000000000023</v>
      </c>
      <c r="R383">
        <v>0.75999999999999091</v>
      </c>
      <c r="S383">
        <v>6.9099999999999966</v>
      </c>
    </row>
    <row r="384" spans="1:19" x14ac:dyDescent="0.25">
      <c r="A384" t="s">
        <v>182</v>
      </c>
      <c r="B384">
        <v>8</v>
      </c>
      <c r="C384">
        <v>117.1</v>
      </c>
      <c r="D384" t="s">
        <v>297</v>
      </c>
      <c r="E384" t="s">
        <v>298</v>
      </c>
      <c r="F384" t="s">
        <v>298</v>
      </c>
      <c r="G384" t="s">
        <v>298</v>
      </c>
      <c r="H384" t="s">
        <v>299</v>
      </c>
      <c r="I384" t="s">
        <v>300</v>
      </c>
      <c r="J384">
        <v>-0.02</v>
      </c>
      <c r="K384">
        <v>84.89376209071041</v>
      </c>
      <c r="L384">
        <v>110.67</v>
      </c>
      <c r="M384">
        <v>109.59</v>
      </c>
      <c r="N384">
        <v>109.96</v>
      </c>
      <c r="O384">
        <v>105.33</v>
      </c>
      <c r="P384">
        <v>6.4299999999999926</v>
      </c>
      <c r="Q384">
        <v>7.5099999999999909</v>
      </c>
      <c r="R384">
        <v>7.1400000000000006</v>
      </c>
      <c r="S384">
        <v>11.769999999999996</v>
      </c>
    </row>
    <row r="385" spans="1:19" x14ac:dyDescent="0.25">
      <c r="A385" t="s">
        <v>182</v>
      </c>
      <c r="B385">
        <v>9</v>
      </c>
      <c r="C385">
        <v>167.6</v>
      </c>
      <c r="D385" t="s">
        <v>297</v>
      </c>
      <c r="E385" t="s">
        <v>298</v>
      </c>
      <c r="F385" t="s">
        <v>298</v>
      </c>
      <c r="G385" t="s">
        <v>298</v>
      </c>
      <c r="H385" t="s">
        <v>299</v>
      </c>
      <c r="I385" t="s">
        <v>300</v>
      </c>
      <c r="J385">
        <v>0.12</v>
      </c>
      <c r="K385">
        <v>41.070635557092317</v>
      </c>
      <c r="L385">
        <v>157.94999999999999</v>
      </c>
      <c r="M385">
        <v>155.96</v>
      </c>
      <c r="N385">
        <v>156.69</v>
      </c>
      <c r="O385">
        <v>149.15</v>
      </c>
      <c r="P385">
        <v>9.6500000000000057</v>
      </c>
      <c r="Q385">
        <v>11.639999999999986</v>
      </c>
      <c r="R385">
        <v>10.909999999999997</v>
      </c>
      <c r="S385">
        <v>18.449999999999989</v>
      </c>
    </row>
    <row r="386" spans="1:19" x14ac:dyDescent="0.25">
      <c r="A386" t="s">
        <v>182</v>
      </c>
      <c r="B386">
        <v>10</v>
      </c>
      <c r="C386">
        <v>117.1</v>
      </c>
      <c r="D386" t="s">
        <v>297</v>
      </c>
      <c r="E386" t="s">
        <v>298</v>
      </c>
      <c r="F386" t="s">
        <v>298</v>
      </c>
      <c r="G386" t="s">
        <v>298</v>
      </c>
      <c r="H386" t="s">
        <v>299</v>
      </c>
      <c r="I386" t="s">
        <v>300</v>
      </c>
      <c r="J386">
        <v>-0.02</v>
      </c>
      <c r="K386">
        <v>84.85838751787584</v>
      </c>
      <c r="L386">
        <v>110.71</v>
      </c>
      <c r="M386">
        <v>109.62</v>
      </c>
      <c r="N386">
        <v>109.99</v>
      </c>
      <c r="O386">
        <v>105.36</v>
      </c>
      <c r="P386">
        <v>6.3900000000000006</v>
      </c>
      <c r="Q386">
        <v>7.4799999999999898</v>
      </c>
      <c r="R386">
        <v>7.1099999999999994</v>
      </c>
      <c r="S386">
        <v>11.739999999999995</v>
      </c>
    </row>
    <row r="387" spans="1:19" x14ac:dyDescent="0.25">
      <c r="A387" t="s">
        <v>182</v>
      </c>
      <c r="B387">
        <v>11</v>
      </c>
      <c r="C387">
        <v>135.1</v>
      </c>
      <c r="D387" t="s">
        <v>297</v>
      </c>
      <c r="E387" t="s">
        <v>298</v>
      </c>
      <c r="F387" t="s">
        <v>298</v>
      </c>
      <c r="G387" t="s">
        <v>298</v>
      </c>
      <c r="H387" t="s">
        <v>299</v>
      </c>
      <c r="I387" t="s">
        <v>300</v>
      </c>
      <c r="J387">
        <v>-0.05</v>
      </c>
      <c r="K387">
        <v>64.501052365509949</v>
      </c>
      <c r="L387">
        <v>132.66999999999999</v>
      </c>
      <c r="M387">
        <v>131.16999999999999</v>
      </c>
      <c r="N387">
        <v>131.69999999999999</v>
      </c>
      <c r="O387">
        <v>125.72</v>
      </c>
      <c r="P387">
        <v>2.4300000000000068</v>
      </c>
      <c r="Q387">
        <v>3.9300000000000068</v>
      </c>
      <c r="R387">
        <v>3.4000000000000057</v>
      </c>
      <c r="S387">
        <v>9.3799999999999955</v>
      </c>
    </row>
    <row r="388" spans="1:19" x14ac:dyDescent="0.25">
      <c r="A388" t="s">
        <v>182</v>
      </c>
      <c r="B388">
        <v>12</v>
      </c>
      <c r="C388">
        <v>127.1</v>
      </c>
      <c r="D388" t="s">
        <v>297</v>
      </c>
      <c r="E388" t="s">
        <v>298</v>
      </c>
      <c r="F388" t="s">
        <v>298</v>
      </c>
      <c r="G388" t="s">
        <v>298</v>
      </c>
      <c r="H388" t="s">
        <v>299</v>
      </c>
      <c r="I388" t="s">
        <v>300</v>
      </c>
      <c r="J388">
        <v>0</v>
      </c>
      <c r="K388">
        <v>69.837665234332746</v>
      </c>
      <c r="L388">
        <v>126.91</v>
      </c>
      <c r="M388">
        <v>125.52</v>
      </c>
      <c r="N388">
        <v>126.01</v>
      </c>
      <c r="O388">
        <v>120.38</v>
      </c>
      <c r="P388">
        <v>0.18999999999999773</v>
      </c>
      <c r="Q388">
        <v>1.5799999999999983</v>
      </c>
      <c r="R388">
        <v>1.0899999999999892</v>
      </c>
      <c r="S388">
        <v>6.7199999999999989</v>
      </c>
    </row>
    <row r="389" spans="1:19" x14ac:dyDescent="0.25">
      <c r="A389" t="s">
        <v>182</v>
      </c>
      <c r="B389">
        <v>13</v>
      </c>
      <c r="C389">
        <v>129.80000000000001</v>
      </c>
      <c r="D389" t="s">
        <v>297</v>
      </c>
      <c r="E389" t="s">
        <v>298</v>
      </c>
      <c r="F389" t="s">
        <v>298</v>
      </c>
      <c r="G389" t="s">
        <v>298</v>
      </c>
      <c r="H389" t="s">
        <v>299</v>
      </c>
      <c r="I389" t="s">
        <v>300</v>
      </c>
      <c r="J389">
        <v>-0.05</v>
      </c>
      <c r="K389">
        <v>67.797306599801487</v>
      </c>
      <c r="L389">
        <v>129.12</v>
      </c>
      <c r="M389">
        <v>127.68</v>
      </c>
      <c r="N389">
        <v>128.19</v>
      </c>
      <c r="O389">
        <v>122.42</v>
      </c>
      <c r="P389">
        <v>0.68000000000000682</v>
      </c>
      <c r="Q389">
        <v>2.1200000000000045</v>
      </c>
      <c r="R389">
        <v>1.6100000000000136</v>
      </c>
      <c r="S389">
        <v>7.3800000000000097</v>
      </c>
    </row>
    <row r="390" spans="1:19" x14ac:dyDescent="0.25">
      <c r="A390" t="s">
        <v>182</v>
      </c>
      <c r="B390">
        <v>14</v>
      </c>
      <c r="C390">
        <v>117.2</v>
      </c>
      <c r="D390" t="s">
        <v>297</v>
      </c>
      <c r="E390" t="s">
        <v>298</v>
      </c>
      <c r="F390" t="s">
        <v>298</v>
      </c>
      <c r="G390" t="s">
        <v>298</v>
      </c>
      <c r="H390" t="s">
        <v>299</v>
      </c>
      <c r="I390" t="s">
        <v>300</v>
      </c>
      <c r="J390">
        <v>-0.02</v>
      </c>
      <c r="K390">
        <v>83.761992976276645</v>
      </c>
      <c r="L390">
        <v>111.89</v>
      </c>
      <c r="M390">
        <v>110.78</v>
      </c>
      <c r="N390">
        <v>111.16</v>
      </c>
      <c r="O390">
        <v>106.46</v>
      </c>
      <c r="P390">
        <v>5.3100000000000023</v>
      </c>
      <c r="Q390">
        <v>6.4200000000000017</v>
      </c>
      <c r="R390">
        <v>6.0400000000000063</v>
      </c>
      <c r="S390">
        <v>10.740000000000009</v>
      </c>
    </row>
    <row r="391" spans="1:19" x14ac:dyDescent="0.25">
      <c r="A391" t="s">
        <v>182</v>
      </c>
      <c r="B391">
        <v>15</v>
      </c>
      <c r="C391">
        <v>161.4</v>
      </c>
      <c r="D391" t="s">
        <v>297</v>
      </c>
      <c r="E391" t="s">
        <v>298</v>
      </c>
      <c r="F391" t="s">
        <v>298</v>
      </c>
      <c r="G391" t="s">
        <v>298</v>
      </c>
      <c r="H391" t="s">
        <v>299</v>
      </c>
      <c r="I391" t="s">
        <v>300</v>
      </c>
      <c r="J391">
        <v>0.12</v>
      </c>
      <c r="K391">
        <v>42.807158760261053</v>
      </c>
      <c r="L391">
        <v>156.08000000000001</v>
      </c>
      <c r="M391">
        <v>154.13</v>
      </c>
      <c r="N391">
        <v>154.83000000000001</v>
      </c>
      <c r="O391">
        <v>147.41</v>
      </c>
      <c r="P391">
        <v>5.3199999999999932</v>
      </c>
      <c r="Q391">
        <v>7.2700000000000102</v>
      </c>
      <c r="R391">
        <v>6.5699999999999932</v>
      </c>
      <c r="S391">
        <v>13.990000000000009</v>
      </c>
    </row>
    <row r="392" spans="1:19" x14ac:dyDescent="0.25">
      <c r="A392" t="s">
        <v>182</v>
      </c>
      <c r="B392">
        <v>16</v>
      </c>
      <c r="C392">
        <v>117.2</v>
      </c>
      <c r="D392" t="s">
        <v>297</v>
      </c>
      <c r="E392" t="s">
        <v>298</v>
      </c>
      <c r="F392" t="s">
        <v>298</v>
      </c>
      <c r="G392" t="s">
        <v>298</v>
      </c>
      <c r="H392" t="s">
        <v>299</v>
      </c>
      <c r="I392" t="s">
        <v>300</v>
      </c>
      <c r="J392">
        <v>-0.02</v>
      </c>
      <c r="K392">
        <v>83.07202938142845</v>
      </c>
      <c r="L392">
        <v>112.64</v>
      </c>
      <c r="M392">
        <v>111.51</v>
      </c>
      <c r="N392">
        <v>111.9</v>
      </c>
      <c r="O392">
        <v>107.15</v>
      </c>
      <c r="P392">
        <v>4.5600000000000023</v>
      </c>
      <c r="Q392">
        <v>5.6899999999999977</v>
      </c>
      <c r="R392">
        <v>5.2999999999999972</v>
      </c>
      <c r="S392">
        <v>10.049999999999997</v>
      </c>
    </row>
    <row r="393" spans="1:19" x14ac:dyDescent="0.25">
      <c r="A393" t="s">
        <v>182</v>
      </c>
      <c r="B393">
        <v>17</v>
      </c>
      <c r="C393">
        <v>129.80000000000001</v>
      </c>
      <c r="D393" t="s">
        <v>297</v>
      </c>
      <c r="E393" t="s">
        <v>298</v>
      </c>
      <c r="F393" t="s">
        <v>298</v>
      </c>
      <c r="G393" t="s">
        <v>298</v>
      </c>
      <c r="H393" t="s">
        <v>299</v>
      </c>
      <c r="I393" t="s">
        <v>300</v>
      </c>
      <c r="J393">
        <v>-0.05</v>
      </c>
      <c r="K393">
        <v>70.244832584114633</v>
      </c>
      <c r="L393">
        <v>126.47</v>
      </c>
      <c r="M393">
        <v>125.09</v>
      </c>
      <c r="N393">
        <v>125.58</v>
      </c>
      <c r="O393">
        <v>119.98</v>
      </c>
      <c r="P393">
        <v>3.3300000000000125</v>
      </c>
      <c r="Q393">
        <v>4.710000000000008</v>
      </c>
      <c r="R393">
        <v>4.2200000000000131</v>
      </c>
      <c r="S393">
        <v>9.8200000000000074</v>
      </c>
    </row>
    <row r="394" spans="1:19" x14ac:dyDescent="0.25">
      <c r="A394" t="s">
        <v>186</v>
      </c>
      <c r="B394">
        <v>1</v>
      </c>
      <c r="C394">
        <v>123.3</v>
      </c>
      <c r="D394" t="s">
        <v>297</v>
      </c>
      <c r="E394" t="s">
        <v>298</v>
      </c>
      <c r="F394" t="s">
        <v>298</v>
      </c>
      <c r="G394" t="s">
        <v>298</v>
      </c>
      <c r="H394" t="s">
        <v>299</v>
      </c>
      <c r="I394" t="s">
        <v>300</v>
      </c>
      <c r="J394">
        <v>-0.03</v>
      </c>
      <c r="K394">
        <v>65.851128901729552</v>
      </c>
      <c r="L394">
        <v>131.21</v>
      </c>
      <c r="M394">
        <v>129.74</v>
      </c>
      <c r="N394">
        <v>130.26</v>
      </c>
      <c r="O394">
        <v>124.37</v>
      </c>
      <c r="P394">
        <v>7.9100000000000108</v>
      </c>
      <c r="Q394">
        <v>6.4400000000000119</v>
      </c>
      <c r="R394">
        <v>6.9599999999999937</v>
      </c>
      <c r="S394">
        <v>1.0700000000000074</v>
      </c>
    </row>
    <row r="395" spans="1:19" x14ac:dyDescent="0.25">
      <c r="A395" t="s">
        <v>186</v>
      </c>
      <c r="B395">
        <v>2</v>
      </c>
      <c r="C395">
        <v>133.5</v>
      </c>
      <c r="D395" t="s">
        <v>297</v>
      </c>
      <c r="E395" t="s">
        <v>298</v>
      </c>
      <c r="F395" t="s">
        <v>298</v>
      </c>
      <c r="G395" t="s">
        <v>298</v>
      </c>
      <c r="H395" t="s">
        <v>299</v>
      </c>
      <c r="I395" t="s">
        <v>300</v>
      </c>
      <c r="J395">
        <v>-0.04</v>
      </c>
      <c r="K395">
        <v>65.039321114635669</v>
      </c>
      <c r="L395">
        <v>132.09</v>
      </c>
      <c r="M395">
        <v>130.6</v>
      </c>
      <c r="N395">
        <v>131.13</v>
      </c>
      <c r="O395">
        <v>125.18</v>
      </c>
      <c r="P395">
        <v>1.4099999999999966</v>
      </c>
      <c r="Q395">
        <v>2.9000000000000057</v>
      </c>
      <c r="R395">
        <v>2.3700000000000045</v>
      </c>
      <c r="S395">
        <v>8.3199999999999932</v>
      </c>
    </row>
    <row r="396" spans="1:19" x14ac:dyDescent="0.25">
      <c r="A396" t="s">
        <v>186</v>
      </c>
      <c r="B396">
        <v>3</v>
      </c>
      <c r="C396">
        <v>112.8</v>
      </c>
      <c r="D396" t="s">
        <v>297</v>
      </c>
      <c r="E396" t="s">
        <v>298</v>
      </c>
      <c r="F396" t="s">
        <v>298</v>
      </c>
      <c r="G396" t="s">
        <v>298</v>
      </c>
      <c r="H396" t="s">
        <v>299</v>
      </c>
      <c r="I396" t="s">
        <v>300</v>
      </c>
      <c r="J396">
        <v>0.05</v>
      </c>
      <c r="K396">
        <v>83.487269912636393</v>
      </c>
      <c r="L396">
        <v>112.19</v>
      </c>
      <c r="M396">
        <v>111.07</v>
      </c>
      <c r="N396">
        <v>111.46</v>
      </c>
      <c r="O396">
        <v>106.73</v>
      </c>
      <c r="P396">
        <v>0.60999999999999943</v>
      </c>
      <c r="Q396">
        <v>1.730000000000004</v>
      </c>
      <c r="R396">
        <v>1.3400000000000034</v>
      </c>
      <c r="S396">
        <v>6.0699999999999932</v>
      </c>
    </row>
    <row r="397" spans="1:19" x14ac:dyDescent="0.25">
      <c r="A397" t="s">
        <v>186</v>
      </c>
      <c r="B397">
        <v>4</v>
      </c>
      <c r="C397">
        <v>133.5</v>
      </c>
      <c r="D397" t="s">
        <v>297</v>
      </c>
      <c r="E397" t="s">
        <v>298</v>
      </c>
      <c r="F397" t="s">
        <v>298</v>
      </c>
      <c r="G397" t="s">
        <v>298</v>
      </c>
      <c r="H397" t="s">
        <v>299</v>
      </c>
      <c r="I397" t="s">
        <v>300</v>
      </c>
      <c r="J397">
        <v>-0.04</v>
      </c>
      <c r="K397">
        <v>65.452007834344613</v>
      </c>
      <c r="L397">
        <v>131.65</v>
      </c>
      <c r="M397">
        <v>130.16</v>
      </c>
      <c r="N397">
        <v>130.69</v>
      </c>
      <c r="O397">
        <v>124.77</v>
      </c>
      <c r="P397">
        <v>1.8499999999999943</v>
      </c>
      <c r="Q397">
        <v>3.3400000000000034</v>
      </c>
      <c r="R397">
        <v>2.8100000000000023</v>
      </c>
      <c r="S397">
        <v>8.730000000000004</v>
      </c>
    </row>
    <row r="398" spans="1:19" x14ac:dyDescent="0.25">
      <c r="A398" t="s">
        <v>186</v>
      </c>
      <c r="B398">
        <v>5</v>
      </c>
      <c r="C398">
        <v>123.3</v>
      </c>
      <c r="D398" t="s">
        <v>297</v>
      </c>
      <c r="E398" t="s">
        <v>298</v>
      </c>
      <c r="F398" t="s">
        <v>298</v>
      </c>
      <c r="G398" t="s">
        <v>298</v>
      </c>
      <c r="H398" t="s">
        <v>299</v>
      </c>
      <c r="I398" t="s">
        <v>300</v>
      </c>
      <c r="J398">
        <v>-0.03</v>
      </c>
      <c r="K398">
        <v>84.080968402404324</v>
      </c>
      <c r="L398">
        <v>111.55</v>
      </c>
      <c r="M398">
        <v>110.45</v>
      </c>
      <c r="N398">
        <v>110.82</v>
      </c>
      <c r="O398">
        <v>106.14</v>
      </c>
      <c r="P398">
        <v>11.75</v>
      </c>
      <c r="Q398">
        <v>12.849999999999994</v>
      </c>
      <c r="R398">
        <v>12.480000000000004</v>
      </c>
      <c r="S398">
        <v>17.159999999999997</v>
      </c>
    </row>
    <row r="399" spans="1:19" x14ac:dyDescent="0.25">
      <c r="A399" t="s">
        <v>186</v>
      </c>
      <c r="B399">
        <v>6</v>
      </c>
      <c r="C399">
        <v>155.69999999999999</v>
      </c>
      <c r="D399" t="s">
        <v>297</v>
      </c>
      <c r="E399" t="s">
        <v>298</v>
      </c>
      <c r="F399" t="s">
        <v>298</v>
      </c>
      <c r="G399" t="s">
        <v>298</v>
      </c>
      <c r="H399" t="s">
        <v>299</v>
      </c>
      <c r="I399" t="s">
        <v>300</v>
      </c>
      <c r="J399">
        <v>0.09</v>
      </c>
      <c r="K399">
        <v>46.207305708498453</v>
      </c>
      <c r="L399">
        <v>152.41</v>
      </c>
      <c r="M399">
        <v>150.53</v>
      </c>
      <c r="N399">
        <v>151.21</v>
      </c>
      <c r="O399">
        <v>144.01</v>
      </c>
      <c r="P399">
        <v>3.289999999999992</v>
      </c>
      <c r="Q399">
        <v>5.1699999999999875</v>
      </c>
      <c r="R399">
        <v>4.4899999999999807</v>
      </c>
      <c r="S399">
        <v>11.689999999999998</v>
      </c>
    </row>
    <row r="400" spans="1:19" x14ac:dyDescent="0.25">
      <c r="A400" t="s">
        <v>186</v>
      </c>
      <c r="B400">
        <v>7</v>
      </c>
      <c r="C400">
        <v>145.4</v>
      </c>
      <c r="D400" t="s">
        <v>297</v>
      </c>
      <c r="E400" t="s">
        <v>298</v>
      </c>
      <c r="F400" t="s">
        <v>298</v>
      </c>
      <c r="G400" t="s">
        <v>298</v>
      </c>
      <c r="H400" t="s">
        <v>299</v>
      </c>
      <c r="I400" t="s">
        <v>300</v>
      </c>
      <c r="J400">
        <v>0.09</v>
      </c>
      <c r="K400">
        <v>53.890770207293457</v>
      </c>
      <c r="L400">
        <v>144.12</v>
      </c>
      <c r="M400">
        <v>142.4</v>
      </c>
      <c r="N400">
        <v>143.01</v>
      </c>
      <c r="O400">
        <v>136.33000000000001</v>
      </c>
      <c r="P400">
        <v>1.2800000000000011</v>
      </c>
      <c r="Q400">
        <v>3</v>
      </c>
      <c r="R400">
        <v>2.3900000000000148</v>
      </c>
      <c r="S400">
        <v>9.0699999999999932</v>
      </c>
    </row>
    <row r="401" spans="1:19" x14ac:dyDescent="0.25">
      <c r="A401" t="s">
        <v>186</v>
      </c>
      <c r="B401">
        <v>8</v>
      </c>
      <c r="C401">
        <v>125.9</v>
      </c>
      <c r="D401" t="s">
        <v>297</v>
      </c>
      <c r="E401" t="s">
        <v>298</v>
      </c>
      <c r="F401" t="s">
        <v>298</v>
      </c>
      <c r="G401" t="s">
        <v>298</v>
      </c>
      <c r="H401" t="s">
        <v>299</v>
      </c>
      <c r="I401" t="s">
        <v>300</v>
      </c>
      <c r="J401">
        <v>-0.03</v>
      </c>
      <c r="K401">
        <v>82.272803409200023</v>
      </c>
      <c r="L401">
        <v>113.5</v>
      </c>
      <c r="M401">
        <v>112.36</v>
      </c>
      <c r="N401">
        <v>112.75</v>
      </c>
      <c r="O401">
        <v>107.95</v>
      </c>
      <c r="P401">
        <v>12.400000000000006</v>
      </c>
      <c r="Q401">
        <v>13.540000000000006</v>
      </c>
      <c r="R401">
        <v>13.150000000000006</v>
      </c>
      <c r="S401">
        <v>17.950000000000003</v>
      </c>
    </row>
    <row r="402" spans="1:19" x14ac:dyDescent="0.25">
      <c r="A402" t="s">
        <v>186</v>
      </c>
      <c r="B402">
        <v>9</v>
      </c>
      <c r="C402">
        <v>114.4</v>
      </c>
      <c r="D402" t="s">
        <v>297</v>
      </c>
      <c r="E402" t="s">
        <v>298</v>
      </c>
      <c r="F402" t="s">
        <v>298</v>
      </c>
      <c r="G402" t="s">
        <v>298</v>
      </c>
      <c r="H402" t="s">
        <v>299</v>
      </c>
      <c r="I402" t="s">
        <v>300</v>
      </c>
      <c r="J402">
        <v>-0.04</v>
      </c>
      <c r="K402">
        <v>83.378640937518568</v>
      </c>
      <c r="L402">
        <v>112.31</v>
      </c>
      <c r="M402">
        <v>111.19</v>
      </c>
      <c r="N402">
        <v>111.57</v>
      </c>
      <c r="O402">
        <v>106.84</v>
      </c>
      <c r="P402">
        <v>2.0900000000000034</v>
      </c>
      <c r="Q402">
        <v>3.210000000000008</v>
      </c>
      <c r="R402">
        <v>2.8300000000000125</v>
      </c>
      <c r="S402">
        <v>7.5600000000000023</v>
      </c>
    </row>
    <row r="403" spans="1:19" x14ac:dyDescent="0.25">
      <c r="A403" t="s">
        <v>186</v>
      </c>
      <c r="B403">
        <v>10</v>
      </c>
      <c r="C403">
        <v>154.30000000000001</v>
      </c>
      <c r="D403" t="s">
        <v>297</v>
      </c>
      <c r="E403" t="s">
        <v>298</v>
      </c>
      <c r="F403" t="s">
        <v>298</v>
      </c>
      <c r="G403" t="s">
        <v>298</v>
      </c>
      <c r="H403" t="s">
        <v>299</v>
      </c>
      <c r="I403" t="s">
        <v>300</v>
      </c>
      <c r="J403">
        <v>0.04</v>
      </c>
      <c r="K403">
        <v>45.282297071101723</v>
      </c>
      <c r="L403">
        <v>153.41</v>
      </c>
      <c r="M403">
        <v>151.51</v>
      </c>
      <c r="N403">
        <v>152.19</v>
      </c>
      <c r="O403">
        <v>144.94</v>
      </c>
      <c r="P403">
        <v>0.89000000000001478</v>
      </c>
      <c r="Q403">
        <v>2.7900000000000205</v>
      </c>
      <c r="R403">
        <v>2.1100000000000136</v>
      </c>
      <c r="S403">
        <v>9.3600000000000136</v>
      </c>
    </row>
    <row r="404" spans="1:19" x14ac:dyDescent="0.25">
      <c r="A404" t="s">
        <v>186</v>
      </c>
      <c r="B404">
        <v>11</v>
      </c>
      <c r="C404">
        <v>114.4</v>
      </c>
      <c r="D404" t="s">
        <v>297</v>
      </c>
      <c r="E404" t="s">
        <v>298</v>
      </c>
      <c r="F404" t="s">
        <v>298</v>
      </c>
      <c r="G404" t="s">
        <v>298</v>
      </c>
      <c r="H404" t="s">
        <v>299</v>
      </c>
      <c r="I404" t="s">
        <v>300</v>
      </c>
      <c r="J404">
        <v>-0.04</v>
      </c>
      <c r="K404">
        <v>80.943115501068675</v>
      </c>
      <c r="L404">
        <v>114.93</v>
      </c>
      <c r="M404">
        <v>113.77</v>
      </c>
      <c r="N404">
        <v>114.17</v>
      </c>
      <c r="O404">
        <v>109.28</v>
      </c>
      <c r="P404">
        <v>0.53000000000000114</v>
      </c>
      <c r="Q404">
        <v>0.63000000000000966</v>
      </c>
      <c r="R404">
        <v>0.23000000000000398</v>
      </c>
      <c r="S404">
        <v>5.1200000000000045</v>
      </c>
    </row>
    <row r="405" spans="1:19" x14ac:dyDescent="0.25">
      <c r="A405" t="s">
        <v>186</v>
      </c>
      <c r="B405">
        <v>12</v>
      </c>
      <c r="C405">
        <v>125.9</v>
      </c>
      <c r="D405" t="s">
        <v>297</v>
      </c>
      <c r="E405" t="s">
        <v>298</v>
      </c>
      <c r="F405" t="s">
        <v>298</v>
      </c>
      <c r="G405" t="s">
        <v>298</v>
      </c>
      <c r="H405" t="s">
        <v>299</v>
      </c>
      <c r="I405" t="s">
        <v>300</v>
      </c>
      <c r="J405">
        <v>-0.03</v>
      </c>
      <c r="K405">
        <v>62.225576441217093</v>
      </c>
      <c r="L405">
        <v>135.13</v>
      </c>
      <c r="M405">
        <v>133.58000000000001</v>
      </c>
      <c r="N405">
        <v>134.13</v>
      </c>
      <c r="O405">
        <v>128</v>
      </c>
      <c r="P405">
        <v>9.2299999999999898</v>
      </c>
      <c r="Q405">
        <v>7.6800000000000068</v>
      </c>
      <c r="R405">
        <v>8.2299999999999898</v>
      </c>
      <c r="S405">
        <v>2.0999999999999943</v>
      </c>
    </row>
    <row r="406" spans="1:19" x14ac:dyDescent="0.25">
      <c r="A406" t="s">
        <v>190</v>
      </c>
      <c r="B406">
        <v>2</v>
      </c>
      <c r="C406">
        <v>151.1</v>
      </c>
      <c r="D406" t="s">
        <v>297</v>
      </c>
      <c r="E406" t="s">
        <v>298</v>
      </c>
      <c r="F406" t="s">
        <v>298</v>
      </c>
      <c r="G406" t="s">
        <v>298</v>
      </c>
      <c r="H406" t="s">
        <v>299</v>
      </c>
      <c r="I406" t="s">
        <v>298</v>
      </c>
      <c r="J406">
        <v>0.51</v>
      </c>
      <c r="K406">
        <v>50.152228555807277</v>
      </c>
      <c r="L406">
        <v>148.15</v>
      </c>
      <c r="M406">
        <v>146.35</v>
      </c>
      <c r="N406">
        <v>147</v>
      </c>
      <c r="O406">
        <v>140.07</v>
      </c>
      <c r="P406">
        <v>2.9499999999999886</v>
      </c>
      <c r="Q406">
        <v>4.75</v>
      </c>
      <c r="R406">
        <v>4.0999999999999943</v>
      </c>
      <c r="S406">
        <v>11.030000000000001</v>
      </c>
    </row>
    <row r="407" spans="1:19" x14ac:dyDescent="0.25">
      <c r="A407" t="s">
        <v>194</v>
      </c>
      <c r="B407">
        <v>1</v>
      </c>
      <c r="C407">
        <v>128.6</v>
      </c>
      <c r="D407" t="s">
        <v>297</v>
      </c>
      <c r="E407" t="s">
        <v>298</v>
      </c>
      <c r="F407" t="s">
        <v>298</v>
      </c>
      <c r="G407" t="s">
        <v>298</v>
      </c>
      <c r="H407" t="s">
        <v>299</v>
      </c>
      <c r="I407" t="s">
        <v>300</v>
      </c>
      <c r="J407">
        <v>-0.06</v>
      </c>
      <c r="K407">
        <v>70.823244733448291</v>
      </c>
      <c r="L407">
        <v>125.85</v>
      </c>
      <c r="M407">
        <v>124.48</v>
      </c>
      <c r="N407">
        <v>124.96</v>
      </c>
      <c r="O407">
        <v>119.4</v>
      </c>
      <c r="P407">
        <v>2.75</v>
      </c>
      <c r="Q407">
        <v>4.1199999999999903</v>
      </c>
      <c r="R407">
        <v>3.6400000000000006</v>
      </c>
      <c r="S407">
        <v>9.1999999999999886</v>
      </c>
    </row>
    <row r="408" spans="1:19" x14ac:dyDescent="0.25">
      <c r="A408" t="s">
        <v>194</v>
      </c>
      <c r="B408">
        <v>2</v>
      </c>
      <c r="C408">
        <v>133.5</v>
      </c>
      <c r="D408" t="s">
        <v>297</v>
      </c>
      <c r="E408" t="s">
        <v>298</v>
      </c>
      <c r="F408" t="s">
        <v>298</v>
      </c>
      <c r="G408" t="s">
        <v>298</v>
      </c>
      <c r="H408" t="s">
        <v>299</v>
      </c>
      <c r="I408" t="s">
        <v>300</v>
      </c>
      <c r="J408">
        <v>-0.06</v>
      </c>
      <c r="K408">
        <v>66.136611782453897</v>
      </c>
      <c r="L408">
        <v>130.91</v>
      </c>
      <c r="M408">
        <v>129.44</v>
      </c>
      <c r="N408">
        <v>129.96</v>
      </c>
      <c r="O408">
        <v>124.09</v>
      </c>
      <c r="P408">
        <v>2.5900000000000034</v>
      </c>
      <c r="Q408">
        <v>4.0600000000000023</v>
      </c>
      <c r="R408">
        <v>3.539999999999992</v>
      </c>
      <c r="S408">
        <v>9.4099999999999966</v>
      </c>
    </row>
    <row r="409" spans="1:19" x14ac:dyDescent="0.25">
      <c r="A409" t="s">
        <v>194</v>
      </c>
      <c r="B409">
        <v>3</v>
      </c>
      <c r="C409">
        <v>128.6</v>
      </c>
      <c r="D409" t="s">
        <v>297</v>
      </c>
      <c r="E409" t="s">
        <v>298</v>
      </c>
      <c r="F409" t="s">
        <v>298</v>
      </c>
      <c r="G409" t="s">
        <v>298</v>
      </c>
      <c r="H409" t="s">
        <v>299</v>
      </c>
      <c r="I409" t="s">
        <v>300</v>
      </c>
      <c r="J409">
        <v>-0.06</v>
      </c>
      <c r="K409">
        <v>70.339550717380021</v>
      </c>
      <c r="L409">
        <v>126.37</v>
      </c>
      <c r="M409">
        <v>124.99</v>
      </c>
      <c r="N409">
        <v>125.47</v>
      </c>
      <c r="O409">
        <v>119.88</v>
      </c>
      <c r="P409">
        <v>2.2299999999999898</v>
      </c>
      <c r="Q409">
        <v>3.6099999999999994</v>
      </c>
      <c r="R409">
        <v>3.1299999999999955</v>
      </c>
      <c r="S409">
        <v>8.7199999999999989</v>
      </c>
    </row>
    <row r="410" spans="1:19" x14ac:dyDescent="0.25">
      <c r="A410" t="s">
        <v>194</v>
      </c>
      <c r="B410">
        <v>4</v>
      </c>
      <c r="C410">
        <v>127.2</v>
      </c>
      <c r="D410" t="s">
        <v>297</v>
      </c>
      <c r="E410" t="s">
        <v>298</v>
      </c>
      <c r="F410" t="s">
        <v>298</v>
      </c>
      <c r="G410" t="s">
        <v>298</v>
      </c>
      <c r="H410" t="s">
        <v>299</v>
      </c>
      <c r="I410" t="s">
        <v>300</v>
      </c>
      <c r="J410">
        <v>-0.05</v>
      </c>
      <c r="K410">
        <v>70.231110957756485</v>
      </c>
      <c r="L410">
        <v>126.49</v>
      </c>
      <c r="M410">
        <v>125.1</v>
      </c>
      <c r="N410">
        <v>125.59</v>
      </c>
      <c r="O410">
        <v>119.99</v>
      </c>
      <c r="P410">
        <v>0.71000000000000796</v>
      </c>
      <c r="Q410">
        <v>2.1000000000000085</v>
      </c>
      <c r="R410">
        <v>1.6099999999999994</v>
      </c>
      <c r="S410">
        <v>7.210000000000008</v>
      </c>
    </row>
    <row r="411" spans="1:19" x14ac:dyDescent="0.25">
      <c r="A411" t="s">
        <v>194</v>
      </c>
      <c r="B411">
        <v>5</v>
      </c>
      <c r="C411">
        <v>136.80000000000001</v>
      </c>
      <c r="D411" t="s">
        <v>297</v>
      </c>
      <c r="E411" t="s">
        <v>298</v>
      </c>
      <c r="F411" t="s">
        <v>298</v>
      </c>
      <c r="G411" t="s">
        <v>298</v>
      </c>
      <c r="H411" t="s">
        <v>299</v>
      </c>
      <c r="I411" t="s">
        <v>300</v>
      </c>
      <c r="J411">
        <v>0.03</v>
      </c>
      <c r="K411">
        <v>62.559234869169487</v>
      </c>
      <c r="L411">
        <v>134.77000000000001</v>
      </c>
      <c r="M411">
        <v>133.22</v>
      </c>
      <c r="N411">
        <v>133.77000000000001</v>
      </c>
      <c r="O411">
        <v>127.66</v>
      </c>
      <c r="P411">
        <v>2.0300000000000011</v>
      </c>
      <c r="Q411">
        <v>3.5800000000000125</v>
      </c>
      <c r="R411">
        <v>3.0300000000000011</v>
      </c>
      <c r="S411">
        <v>9.1400000000000148</v>
      </c>
    </row>
    <row r="412" spans="1:19" x14ac:dyDescent="0.25">
      <c r="A412" t="s">
        <v>194</v>
      </c>
      <c r="B412">
        <v>6</v>
      </c>
      <c r="C412">
        <v>127.2</v>
      </c>
      <c r="D412" t="s">
        <v>297</v>
      </c>
      <c r="E412" t="s">
        <v>298</v>
      </c>
      <c r="F412" t="s">
        <v>298</v>
      </c>
      <c r="G412" t="s">
        <v>298</v>
      </c>
      <c r="H412" t="s">
        <v>299</v>
      </c>
      <c r="I412" t="s">
        <v>300</v>
      </c>
      <c r="J412">
        <v>-0.05</v>
      </c>
      <c r="K412">
        <v>70.886321733581568</v>
      </c>
      <c r="L412">
        <v>125.78</v>
      </c>
      <c r="M412">
        <v>124.41</v>
      </c>
      <c r="N412">
        <v>124.89</v>
      </c>
      <c r="O412">
        <v>119.34</v>
      </c>
      <c r="P412">
        <v>1.4200000000000017</v>
      </c>
      <c r="Q412">
        <v>2.7900000000000063</v>
      </c>
      <c r="R412">
        <v>2.3100000000000023</v>
      </c>
      <c r="S412">
        <v>7.8599999999999994</v>
      </c>
    </row>
    <row r="413" spans="1:19" x14ac:dyDescent="0.25">
      <c r="A413" t="s">
        <v>194</v>
      </c>
      <c r="B413">
        <v>7</v>
      </c>
      <c r="C413">
        <v>191.1</v>
      </c>
      <c r="D413" t="s">
        <v>297</v>
      </c>
      <c r="E413" t="s">
        <v>302</v>
      </c>
      <c r="F413" t="s">
        <v>298</v>
      </c>
      <c r="G413" t="s">
        <v>298</v>
      </c>
      <c r="H413" t="s">
        <v>299</v>
      </c>
      <c r="I413" t="s">
        <v>298</v>
      </c>
      <c r="J413">
        <v>0.22</v>
      </c>
      <c r="K413">
        <v>11.32073089360938</v>
      </c>
      <c r="L413">
        <v>190.05</v>
      </c>
      <c r="M413">
        <v>187.45</v>
      </c>
      <c r="N413">
        <v>188.41</v>
      </c>
      <c r="O413">
        <v>178.9</v>
      </c>
      <c r="P413">
        <v>1.0499999999999829</v>
      </c>
      <c r="Q413">
        <v>3.6500000000000057</v>
      </c>
      <c r="R413">
        <v>2.6899999999999977</v>
      </c>
      <c r="S413">
        <v>12.199999999999989</v>
      </c>
    </row>
    <row r="414" spans="1:19" x14ac:dyDescent="0.25">
      <c r="A414" t="s">
        <v>194</v>
      </c>
      <c r="B414">
        <v>10</v>
      </c>
      <c r="C414">
        <v>148.69999999999999</v>
      </c>
      <c r="D414" t="s">
        <v>297</v>
      </c>
      <c r="E414" t="s">
        <v>298</v>
      </c>
      <c r="F414" t="s">
        <v>298</v>
      </c>
      <c r="G414" t="s">
        <v>298</v>
      </c>
      <c r="H414" t="s">
        <v>299</v>
      </c>
      <c r="I414" t="s">
        <v>300</v>
      </c>
      <c r="J414">
        <v>-0.04</v>
      </c>
      <c r="K414">
        <v>53.774730115020589</v>
      </c>
      <c r="L414">
        <v>144.24</v>
      </c>
      <c r="M414">
        <v>142.52000000000001</v>
      </c>
      <c r="N414">
        <v>143.13999999999999</v>
      </c>
      <c r="O414">
        <v>136.44999999999999</v>
      </c>
      <c r="P414">
        <v>4.4599999999999795</v>
      </c>
      <c r="Q414">
        <v>6.1799999999999784</v>
      </c>
      <c r="R414">
        <v>5.5600000000000023</v>
      </c>
      <c r="S414">
        <v>12.25</v>
      </c>
    </row>
    <row r="415" spans="1:19" x14ac:dyDescent="0.25">
      <c r="A415" t="s">
        <v>194</v>
      </c>
      <c r="B415">
        <v>11</v>
      </c>
      <c r="C415">
        <v>123.9</v>
      </c>
      <c r="D415" t="s">
        <v>297</v>
      </c>
      <c r="E415" t="s">
        <v>298</v>
      </c>
      <c r="F415" t="s">
        <v>298</v>
      </c>
      <c r="G415" t="s">
        <v>298</v>
      </c>
      <c r="H415" t="s">
        <v>299</v>
      </c>
      <c r="I415" t="s">
        <v>300</v>
      </c>
      <c r="J415">
        <v>-0.04</v>
      </c>
      <c r="K415">
        <v>72.819980438655548</v>
      </c>
      <c r="L415">
        <v>123.7</v>
      </c>
      <c r="M415">
        <v>122.36</v>
      </c>
      <c r="N415">
        <v>122.83</v>
      </c>
      <c r="O415">
        <v>117.4</v>
      </c>
      <c r="P415">
        <v>0.20000000000000284</v>
      </c>
      <c r="Q415">
        <v>1.5400000000000063</v>
      </c>
      <c r="R415">
        <v>1.0700000000000074</v>
      </c>
      <c r="S415">
        <v>6.5</v>
      </c>
    </row>
    <row r="416" spans="1:19" x14ac:dyDescent="0.25">
      <c r="A416" t="s">
        <v>194</v>
      </c>
      <c r="B416">
        <v>12</v>
      </c>
      <c r="C416">
        <v>149.80000000000001</v>
      </c>
      <c r="D416" t="s">
        <v>297</v>
      </c>
      <c r="E416" t="s">
        <v>298</v>
      </c>
      <c r="F416" t="s">
        <v>298</v>
      </c>
      <c r="G416" t="s">
        <v>298</v>
      </c>
      <c r="H416" t="s">
        <v>299</v>
      </c>
      <c r="I416" t="s">
        <v>300</v>
      </c>
      <c r="J416">
        <v>0.03</v>
      </c>
      <c r="K416">
        <v>48.704492452182883</v>
      </c>
      <c r="L416">
        <v>149.71</v>
      </c>
      <c r="M416">
        <v>147.88999999999999</v>
      </c>
      <c r="N416">
        <v>148.55000000000001</v>
      </c>
      <c r="O416">
        <v>141.52000000000001</v>
      </c>
      <c r="P416">
        <v>9.0000000000003411E-2</v>
      </c>
      <c r="Q416">
        <v>1.910000000000025</v>
      </c>
      <c r="R416">
        <v>1.25</v>
      </c>
      <c r="S416">
        <v>8.2800000000000011</v>
      </c>
    </row>
    <row r="417" spans="1:19" x14ac:dyDescent="0.25">
      <c r="A417" t="s">
        <v>194</v>
      </c>
      <c r="B417">
        <v>13</v>
      </c>
      <c r="C417">
        <v>149.80000000000001</v>
      </c>
      <c r="D417" t="s">
        <v>297</v>
      </c>
      <c r="E417" t="s">
        <v>298</v>
      </c>
      <c r="F417" t="s">
        <v>298</v>
      </c>
      <c r="G417" t="s">
        <v>298</v>
      </c>
      <c r="H417" t="s">
        <v>299</v>
      </c>
      <c r="I417" t="s">
        <v>300</v>
      </c>
      <c r="J417">
        <v>0.03</v>
      </c>
      <c r="K417">
        <v>50.125922971076342</v>
      </c>
      <c r="L417">
        <v>148.18</v>
      </c>
      <c r="M417">
        <v>146.38</v>
      </c>
      <c r="N417">
        <v>147.03</v>
      </c>
      <c r="O417">
        <v>140.1</v>
      </c>
      <c r="P417">
        <v>1.6200000000000045</v>
      </c>
      <c r="Q417">
        <v>3.4200000000000159</v>
      </c>
      <c r="R417">
        <v>2.7700000000000102</v>
      </c>
      <c r="S417">
        <v>9.7000000000000171</v>
      </c>
    </row>
    <row r="418" spans="1:19" x14ac:dyDescent="0.25">
      <c r="A418" t="s">
        <v>194</v>
      </c>
      <c r="B418">
        <v>14</v>
      </c>
      <c r="C418">
        <v>123.9</v>
      </c>
      <c r="D418" t="s">
        <v>297</v>
      </c>
      <c r="E418" t="s">
        <v>298</v>
      </c>
      <c r="F418" t="s">
        <v>298</v>
      </c>
      <c r="G418" t="s">
        <v>298</v>
      </c>
      <c r="H418" t="s">
        <v>299</v>
      </c>
      <c r="I418" t="s">
        <v>300</v>
      </c>
      <c r="J418">
        <v>-0.04</v>
      </c>
      <c r="K418">
        <v>73.52635533870567</v>
      </c>
      <c r="L418">
        <v>122.93</v>
      </c>
      <c r="M418">
        <v>121.62</v>
      </c>
      <c r="N418">
        <v>122.08</v>
      </c>
      <c r="O418">
        <v>116.7</v>
      </c>
      <c r="P418">
        <v>0.96999999999999886</v>
      </c>
      <c r="Q418">
        <v>2.2800000000000011</v>
      </c>
      <c r="R418">
        <v>1.8200000000000074</v>
      </c>
      <c r="S418">
        <v>7.2000000000000028</v>
      </c>
    </row>
    <row r="419" spans="1:19" x14ac:dyDescent="0.25">
      <c r="A419" t="s">
        <v>198</v>
      </c>
      <c r="B419">
        <v>1</v>
      </c>
      <c r="C419">
        <v>128.6</v>
      </c>
      <c r="D419" t="s">
        <v>297</v>
      </c>
      <c r="E419" t="s">
        <v>298</v>
      </c>
      <c r="F419" t="s">
        <v>298</v>
      </c>
      <c r="G419" t="s">
        <v>298</v>
      </c>
      <c r="H419" t="s">
        <v>299</v>
      </c>
      <c r="I419" t="s">
        <v>300</v>
      </c>
      <c r="J419">
        <v>-0.05</v>
      </c>
      <c r="K419">
        <v>72.192269080892288</v>
      </c>
      <c r="L419">
        <v>124.37</v>
      </c>
      <c r="M419">
        <v>123.03</v>
      </c>
      <c r="N419">
        <v>123.5</v>
      </c>
      <c r="O419">
        <v>118.03</v>
      </c>
      <c r="P419">
        <v>4.2299999999999898</v>
      </c>
      <c r="Q419">
        <v>5.5699999999999932</v>
      </c>
      <c r="R419">
        <v>5.0999999999999943</v>
      </c>
      <c r="S419">
        <v>10.569999999999993</v>
      </c>
    </row>
    <row r="420" spans="1:19" x14ac:dyDescent="0.25">
      <c r="A420" t="s">
        <v>198</v>
      </c>
      <c r="B420">
        <v>2</v>
      </c>
      <c r="C420">
        <v>115.4</v>
      </c>
      <c r="D420" t="s">
        <v>297</v>
      </c>
      <c r="E420" t="s">
        <v>298</v>
      </c>
      <c r="F420" t="s">
        <v>298</v>
      </c>
      <c r="G420" t="s">
        <v>298</v>
      </c>
      <c r="H420" t="s">
        <v>299</v>
      </c>
      <c r="I420" t="s">
        <v>300</v>
      </c>
      <c r="J420">
        <v>-0.02</v>
      </c>
      <c r="K420">
        <v>81.238968605539526</v>
      </c>
      <c r="L420">
        <v>114.61</v>
      </c>
      <c r="M420">
        <v>113.45</v>
      </c>
      <c r="N420">
        <v>113.85</v>
      </c>
      <c r="O420">
        <v>108.98</v>
      </c>
      <c r="P420">
        <v>0.79000000000000625</v>
      </c>
      <c r="Q420">
        <v>1.9500000000000028</v>
      </c>
      <c r="R420">
        <v>1.5500000000000114</v>
      </c>
      <c r="S420">
        <v>6.4200000000000017</v>
      </c>
    </row>
    <row r="421" spans="1:19" x14ac:dyDescent="0.25">
      <c r="A421" t="s">
        <v>198</v>
      </c>
      <c r="B421">
        <v>3</v>
      </c>
      <c r="C421">
        <v>159</v>
      </c>
      <c r="D421" t="s">
        <v>297</v>
      </c>
      <c r="E421" t="s">
        <v>298</v>
      </c>
      <c r="F421" t="s">
        <v>298</v>
      </c>
      <c r="G421" t="s">
        <v>298</v>
      </c>
      <c r="H421" t="s">
        <v>299</v>
      </c>
      <c r="I421" t="s">
        <v>300</v>
      </c>
      <c r="J421">
        <v>0.12</v>
      </c>
      <c r="K421">
        <v>43.903998590853867</v>
      </c>
      <c r="L421">
        <v>154.88999999999999</v>
      </c>
      <c r="M421">
        <v>152.97</v>
      </c>
      <c r="N421">
        <v>153.66</v>
      </c>
      <c r="O421">
        <v>146.32</v>
      </c>
      <c r="P421">
        <v>4.1100000000000136</v>
      </c>
      <c r="Q421">
        <v>6.0300000000000011</v>
      </c>
      <c r="R421">
        <v>5.3400000000000034</v>
      </c>
      <c r="S421">
        <v>12.680000000000007</v>
      </c>
    </row>
    <row r="422" spans="1:19" x14ac:dyDescent="0.25">
      <c r="A422" t="s">
        <v>198</v>
      </c>
      <c r="B422">
        <v>4</v>
      </c>
      <c r="C422">
        <v>115.4</v>
      </c>
      <c r="D422" t="s">
        <v>297</v>
      </c>
      <c r="E422" t="s">
        <v>298</v>
      </c>
      <c r="F422" t="s">
        <v>298</v>
      </c>
      <c r="G422" t="s">
        <v>298</v>
      </c>
      <c r="H422" t="s">
        <v>299</v>
      </c>
      <c r="I422" t="s">
        <v>300</v>
      </c>
      <c r="J422">
        <v>-0.02</v>
      </c>
      <c r="K422">
        <v>88.760697941952898</v>
      </c>
      <c r="L422">
        <v>106.5</v>
      </c>
      <c r="M422">
        <v>105.49</v>
      </c>
      <c r="N422">
        <v>105.83</v>
      </c>
      <c r="O422">
        <v>101.46</v>
      </c>
      <c r="P422">
        <v>8.9000000000000057</v>
      </c>
      <c r="Q422">
        <v>9.9100000000000108</v>
      </c>
      <c r="R422">
        <v>9.5700000000000074</v>
      </c>
      <c r="S422">
        <v>13.940000000000012</v>
      </c>
    </row>
    <row r="423" spans="1:19" x14ac:dyDescent="0.25">
      <c r="A423" t="s">
        <v>198</v>
      </c>
      <c r="B423">
        <v>5</v>
      </c>
      <c r="C423">
        <v>128.6</v>
      </c>
      <c r="D423" t="s">
        <v>297</v>
      </c>
      <c r="E423" t="s">
        <v>298</v>
      </c>
      <c r="F423" t="s">
        <v>298</v>
      </c>
      <c r="G423" t="s">
        <v>298</v>
      </c>
      <c r="H423" t="s">
        <v>299</v>
      </c>
      <c r="I423" t="s">
        <v>300</v>
      </c>
      <c r="J423">
        <v>-0.05</v>
      </c>
      <c r="K423">
        <v>71.283204172752747</v>
      </c>
      <c r="L423">
        <v>125.35</v>
      </c>
      <c r="M423">
        <v>123.99</v>
      </c>
      <c r="N423">
        <v>124.47</v>
      </c>
      <c r="O423">
        <v>118.94</v>
      </c>
      <c r="P423">
        <v>3.25</v>
      </c>
      <c r="Q423">
        <v>4.6099999999999994</v>
      </c>
      <c r="R423">
        <v>4.1299999999999955</v>
      </c>
      <c r="S423">
        <v>9.6599999999999966</v>
      </c>
    </row>
    <row r="424" spans="1:19" x14ac:dyDescent="0.25">
      <c r="A424" t="s">
        <v>198</v>
      </c>
      <c r="B424">
        <v>6</v>
      </c>
      <c r="C424">
        <v>136.19999999999999</v>
      </c>
      <c r="D424" t="s">
        <v>297</v>
      </c>
      <c r="E424" t="s">
        <v>298</v>
      </c>
      <c r="F424" t="s">
        <v>298</v>
      </c>
      <c r="G424" t="s">
        <v>298</v>
      </c>
      <c r="H424" t="s">
        <v>299</v>
      </c>
      <c r="I424" t="s">
        <v>300</v>
      </c>
      <c r="J424">
        <v>-0.02</v>
      </c>
      <c r="K424">
        <v>63.849359116189163</v>
      </c>
      <c r="L424">
        <v>133.37</v>
      </c>
      <c r="M424">
        <v>131.86000000000001</v>
      </c>
      <c r="N424">
        <v>132.4</v>
      </c>
      <c r="O424">
        <v>126.37</v>
      </c>
      <c r="P424">
        <v>2.8299999999999841</v>
      </c>
      <c r="Q424">
        <v>4.339999999999975</v>
      </c>
      <c r="R424">
        <v>3.7999999999999829</v>
      </c>
      <c r="S424">
        <v>9.8299999999999841</v>
      </c>
    </row>
    <row r="425" spans="1:19" x14ac:dyDescent="0.25">
      <c r="A425" t="s">
        <v>198</v>
      </c>
      <c r="B425">
        <v>18</v>
      </c>
      <c r="C425">
        <v>163.9</v>
      </c>
      <c r="D425" t="s">
        <v>297</v>
      </c>
      <c r="E425" t="s">
        <v>298</v>
      </c>
      <c r="F425" t="s">
        <v>298</v>
      </c>
      <c r="G425" t="s">
        <v>298</v>
      </c>
      <c r="H425" t="s">
        <v>299</v>
      </c>
      <c r="I425" t="s">
        <v>298</v>
      </c>
      <c r="J425">
        <v>0.21</v>
      </c>
      <c r="K425">
        <v>45.020871776673197</v>
      </c>
      <c r="L425">
        <v>153.69</v>
      </c>
      <c r="M425">
        <v>151.78</v>
      </c>
      <c r="N425">
        <v>152.47</v>
      </c>
      <c r="O425">
        <v>145.19999999999999</v>
      </c>
      <c r="P425">
        <v>10.210000000000008</v>
      </c>
      <c r="Q425">
        <v>12.120000000000005</v>
      </c>
      <c r="R425">
        <v>11.430000000000007</v>
      </c>
      <c r="S425">
        <v>18.700000000000017</v>
      </c>
    </row>
    <row r="426" spans="1:19" x14ac:dyDescent="0.25">
      <c r="A426" t="s">
        <v>202</v>
      </c>
      <c r="B426">
        <v>1</v>
      </c>
      <c r="C426">
        <v>137.69</v>
      </c>
      <c r="D426" t="s">
        <v>297</v>
      </c>
      <c r="E426" t="s">
        <v>298</v>
      </c>
      <c r="F426" t="s">
        <v>298</v>
      </c>
      <c r="G426" t="s">
        <v>298</v>
      </c>
      <c r="H426" t="s">
        <v>299</v>
      </c>
      <c r="I426" t="s">
        <v>300</v>
      </c>
      <c r="J426">
        <v>-0.03</v>
      </c>
      <c r="K426">
        <v>62.234767907700217</v>
      </c>
      <c r="L426">
        <v>135.12</v>
      </c>
      <c r="M426">
        <v>133.57</v>
      </c>
      <c r="N426">
        <v>134.12</v>
      </c>
      <c r="O426">
        <v>127.99</v>
      </c>
      <c r="P426">
        <v>2.5699999999999932</v>
      </c>
      <c r="Q426">
        <v>4.1200000000000045</v>
      </c>
      <c r="R426">
        <v>3.5699999999999932</v>
      </c>
      <c r="S426">
        <v>9.7000000000000028</v>
      </c>
    </row>
    <row r="427" spans="1:19" x14ac:dyDescent="0.25">
      <c r="A427" t="s">
        <v>202</v>
      </c>
      <c r="B427">
        <v>2</v>
      </c>
      <c r="C427">
        <v>140.6</v>
      </c>
      <c r="D427" t="s">
        <v>297</v>
      </c>
      <c r="E427" t="s">
        <v>298</v>
      </c>
      <c r="F427" t="s">
        <v>298</v>
      </c>
      <c r="G427" t="s">
        <v>298</v>
      </c>
      <c r="H427" t="s">
        <v>299</v>
      </c>
      <c r="I427" t="s">
        <v>300</v>
      </c>
      <c r="J427">
        <v>-0.04</v>
      </c>
      <c r="K427">
        <v>58.687840585018058</v>
      </c>
      <c r="L427">
        <v>138.94</v>
      </c>
      <c r="M427">
        <v>137.32</v>
      </c>
      <c r="N427">
        <v>137.9</v>
      </c>
      <c r="O427">
        <v>131.53</v>
      </c>
      <c r="P427">
        <v>1.6599999999999966</v>
      </c>
      <c r="Q427">
        <v>3.2800000000000011</v>
      </c>
      <c r="R427">
        <v>2.6999999999999886</v>
      </c>
      <c r="S427">
        <v>9.0699999999999932</v>
      </c>
    </row>
    <row r="428" spans="1:19" x14ac:dyDescent="0.25">
      <c r="A428" t="s">
        <v>202</v>
      </c>
      <c r="B428">
        <v>3</v>
      </c>
      <c r="C428">
        <v>130.46</v>
      </c>
      <c r="D428" t="s">
        <v>297</v>
      </c>
      <c r="E428" t="s">
        <v>298</v>
      </c>
      <c r="F428" t="s">
        <v>298</v>
      </c>
      <c r="G428" t="s">
        <v>298</v>
      </c>
      <c r="H428" t="s">
        <v>299</v>
      </c>
      <c r="I428" t="s">
        <v>300</v>
      </c>
      <c r="J428">
        <v>-0.03</v>
      </c>
      <c r="K428">
        <v>71.62117324492651</v>
      </c>
      <c r="L428">
        <v>124.99</v>
      </c>
      <c r="M428">
        <v>123.63</v>
      </c>
      <c r="N428">
        <v>124.11</v>
      </c>
      <c r="O428">
        <v>118.6</v>
      </c>
      <c r="P428">
        <v>5.4700000000000131</v>
      </c>
      <c r="Q428">
        <v>6.8300000000000125</v>
      </c>
      <c r="R428">
        <v>6.3500000000000085</v>
      </c>
      <c r="S428">
        <v>11.860000000000014</v>
      </c>
    </row>
    <row r="429" spans="1:19" x14ac:dyDescent="0.25">
      <c r="A429" t="s">
        <v>202</v>
      </c>
      <c r="B429">
        <v>4</v>
      </c>
      <c r="C429">
        <v>129.44999999999999</v>
      </c>
      <c r="D429" t="s">
        <v>297</v>
      </c>
      <c r="E429" t="s">
        <v>298</v>
      </c>
      <c r="F429" t="s">
        <v>298</v>
      </c>
      <c r="G429" t="s">
        <v>298</v>
      </c>
      <c r="H429" t="s">
        <v>299</v>
      </c>
      <c r="I429" t="s">
        <v>300</v>
      </c>
      <c r="J429">
        <v>0.06</v>
      </c>
      <c r="K429">
        <v>66.460831207875714</v>
      </c>
      <c r="L429">
        <v>130.56</v>
      </c>
      <c r="M429">
        <v>129.09</v>
      </c>
      <c r="N429">
        <v>129.61000000000001</v>
      </c>
      <c r="O429">
        <v>123.76</v>
      </c>
      <c r="P429">
        <v>1.1100000000000136</v>
      </c>
      <c r="Q429">
        <v>0.35999999999998522</v>
      </c>
      <c r="R429">
        <v>0.16000000000002501</v>
      </c>
      <c r="S429">
        <v>5.6899999999999835</v>
      </c>
    </row>
    <row r="430" spans="1:19" x14ac:dyDescent="0.25">
      <c r="A430" t="s">
        <v>202</v>
      </c>
      <c r="B430">
        <v>5</v>
      </c>
      <c r="C430">
        <v>143.88</v>
      </c>
      <c r="D430" t="s">
        <v>297</v>
      </c>
      <c r="E430" t="s">
        <v>298</v>
      </c>
      <c r="F430" t="s">
        <v>298</v>
      </c>
      <c r="G430" t="s">
        <v>298</v>
      </c>
      <c r="H430" t="s">
        <v>299</v>
      </c>
      <c r="I430" t="s">
        <v>300</v>
      </c>
      <c r="J430">
        <v>0.04</v>
      </c>
      <c r="K430">
        <v>52.626874067570057</v>
      </c>
      <c r="L430">
        <v>145.47999999999999</v>
      </c>
      <c r="M430">
        <v>143.72999999999999</v>
      </c>
      <c r="N430">
        <v>144.36000000000001</v>
      </c>
      <c r="O430">
        <v>137.59</v>
      </c>
      <c r="P430">
        <v>1.5999999999999943</v>
      </c>
      <c r="Q430">
        <v>0.15000000000000568</v>
      </c>
      <c r="R430">
        <v>0.48000000000001819</v>
      </c>
      <c r="S430">
        <v>6.289999999999992</v>
      </c>
    </row>
    <row r="431" spans="1:19" x14ac:dyDescent="0.25">
      <c r="A431" t="s">
        <v>202</v>
      </c>
      <c r="B431">
        <v>6</v>
      </c>
      <c r="C431">
        <v>124.59</v>
      </c>
      <c r="D431" t="s">
        <v>297</v>
      </c>
      <c r="E431" t="s">
        <v>298</v>
      </c>
      <c r="F431" t="s">
        <v>298</v>
      </c>
      <c r="G431" t="s">
        <v>298</v>
      </c>
      <c r="H431" t="s">
        <v>299</v>
      </c>
      <c r="I431" t="s">
        <v>300</v>
      </c>
      <c r="J431">
        <v>7.0000000000000007E-2</v>
      </c>
      <c r="K431">
        <v>70.937689183120085</v>
      </c>
      <c r="L431">
        <v>125.73</v>
      </c>
      <c r="M431">
        <v>124.36</v>
      </c>
      <c r="N431">
        <v>124.84</v>
      </c>
      <c r="O431">
        <v>119.28</v>
      </c>
      <c r="P431">
        <v>1.1400000000000006</v>
      </c>
      <c r="Q431">
        <v>0.23000000000000398</v>
      </c>
      <c r="R431">
        <v>0.25</v>
      </c>
      <c r="S431">
        <v>5.3100000000000023</v>
      </c>
    </row>
    <row r="432" spans="1:19" x14ac:dyDescent="0.25">
      <c r="A432" t="s">
        <v>202</v>
      </c>
      <c r="B432">
        <v>7</v>
      </c>
      <c r="C432">
        <v>170.23</v>
      </c>
      <c r="D432" t="s">
        <v>297</v>
      </c>
      <c r="E432" t="s">
        <v>298</v>
      </c>
      <c r="F432" t="s">
        <v>298</v>
      </c>
      <c r="G432" t="s">
        <v>298</v>
      </c>
      <c r="H432" t="s">
        <v>299</v>
      </c>
      <c r="I432" t="s">
        <v>298</v>
      </c>
      <c r="J432">
        <v>0.34</v>
      </c>
      <c r="K432">
        <v>32.910393617133593</v>
      </c>
      <c r="L432">
        <v>166.75</v>
      </c>
      <c r="M432">
        <v>164.6</v>
      </c>
      <c r="N432">
        <v>165.39</v>
      </c>
      <c r="O432">
        <v>157.31</v>
      </c>
      <c r="P432">
        <v>3.4799999999999898</v>
      </c>
      <c r="Q432">
        <v>5.6299999999999955</v>
      </c>
      <c r="R432">
        <v>4.8400000000000034</v>
      </c>
      <c r="S432">
        <v>12.919999999999987</v>
      </c>
    </row>
    <row r="433" spans="1:19" x14ac:dyDescent="0.25">
      <c r="A433" t="s">
        <v>202</v>
      </c>
      <c r="B433">
        <v>9</v>
      </c>
      <c r="C433">
        <v>135.61000000000001</v>
      </c>
      <c r="D433" t="s">
        <v>297</v>
      </c>
      <c r="E433" t="s">
        <v>298</v>
      </c>
      <c r="F433" t="s">
        <v>298</v>
      </c>
      <c r="G433" t="s">
        <v>298</v>
      </c>
      <c r="H433" t="s">
        <v>299</v>
      </c>
      <c r="I433" t="s">
        <v>300</v>
      </c>
      <c r="J433">
        <v>0</v>
      </c>
      <c r="K433">
        <v>60.165050620415492</v>
      </c>
      <c r="L433">
        <v>137.35</v>
      </c>
      <c r="M433">
        <v>135.76</v>
      </c>
      <c r="N433">
        <v>136.32</v>
      </c>
      <c r="O433">
        <v>130.06</v>
      </c>
      <c r="P433">
        <v>1.7399999999999807</v>
      </c>
      <c r="Q433">
        <v>0.14999999999997726</v>
      </c>
      <c r="R433">
        <v>0.70999999999997954</v>
      </c>
      <c r="S433">
        <v>5.5500000000000114</v>
      </c>
    </row>
    <row r="434" spans="1:19" x14ac:dyDescent="0.25">
      <c r="A434" t="s">
        <v>202</v>
      </c>
      <c r="B434">
        <v>10</v>
      </c>
      <c r="C434">
        <v>127.89</v>
      </c>
      <c r="D434" t="s">
        <v>297</v>
      </c>
      <c r="E434" t="s">
        <v>298</v>
      </c>
      <c r="F434" t="s">
        <v>298</v>
      </c>
      <c r="G434" t="s">
        <v>298</v>
      </c>
      <c r="H434" t="s">
        <v>299</v>
      </c>
      <c r="I434" t="s">
        <v>300</v>
      </c>
      <c r="J434">
        <v>-0.05</v>
      </c>
      <c r="K434">
        <v>71.099991506660729</v>
      </c>
      <c r="L434">
        <v>125.55</v>
      </c>
      <c r="M434">
        <v>124.18</v>
      </c>
      <c r="N434">
        <v>124.66</v>
      </c>
      <c r="O434">
        <v>119.12</v>
      </c>
      <c r="P434">
        <v>2.3400000000000034</v>
      </c>
      <c r="Q434">
        <v>3.7099999999999937</v>
      </c>
      <c r="R434">
        <v>3.230000000000004</v>
      </c>
      <c r="S434">
        <v>8.769999999999996</v>
      </c>
    </row>
    <row r="435" spans="1:19" x14ac:dyDescent="0.25">
      <c r="A435" t="s">
        <v>202</v>
      </c>
      <c r="B435">
        <v>11</v>
      </c>
      <c r="C435">
        <v>128.75</v>
      </c>
      <c r="D435" t="s">
        <v>297</v>
      </c>
      <c r="E435" t="s">
        <v>298</v>
      </c>
      <c r="F435" t="s">
        <v>298</v>
      </c>
      <c r="G435" t="s">
        <v>298</v>
      </c>
      <c r="H435" t="s">
        <v>299</v>
      </c>
      <c r="I435" t="s">
        <v>300</v>
      </c>
      <c r="J435">
        <v>-0.06</v>
      </c>
      <c r="K435">
        <v>70.585172527351872</v>
      </c>
      <c r="L435">
        <v>126.11</v>
      </c>
      <c r="M435">
        <v>124.73</v>
      </c>
      <c r="N435">
        <v>125.21</v>
      </c>
      <c r="O435">
        <v>119.64</v>
      </c>
      <c r="P435">
        <v>2.6400000000000006</v>
      </c>
      <c r="Q435">
        <v>4.019999999999996</v>
      </c>
      <c r="R435">
        <v>3.5400000000000063</v>
      </c>
      <c r="S435">
        <v>9.11</v>
      </c>
    </row>
    <row r="436" spans="1:19" x14ac:dyDescent="0.25">
      <c r="A436" t="s">
        <v>202</v>
      </c>
      <c r="B436">
        <v>12</v>
      </c>
      <c r="C436">
        <v>129.51</v>
      </c>
      <c r="D436" t="s">
        <v>297</v>
      </c>
      <c r="E436" t="s">
        <v>298</v>
      </c>
      <c r="F436" t="s">
        <v>298</v>
      </c>
      <c r="G436" t="s">
        <v>298</v>
      </c>
      <c r="H436" t="s">
        <v>299</v>
      </c>
      <c r="I436" t="s">
        <v>300</v>
      </c>
      <c r="J436">
        <v>-0.06</v>
      </c>
      <c r="K436">
        <v>70.610229613265034</v>
      </c>
      <c r="L436">
        <v>126.08</v>
      </c>
      <c r="M436">
        <v>124.7</v>
      </c>
      <c r="N436">
        <v>125.19</v>
      </c>
      <c r="O436">
        <v>119.61</v>
      </c>
      <c r="P436">
        <v>3.4299999999999926</v>
      </c>
      <c r="Q436">
        <v>4.8099999999999881</v>
      </c>
      <c r="R436">
        <v>4.3199999999999932</v>
      </c>
      <c r="S436">
        <v>9.8999999999999915</v>
      </c>
    </row>
    <row r="437" spans="1:19" x14ac:dyDescent="0.25">
      <c r="A437" t="s">
        <v>202</v>
      </c>
      <c r="B437">
        <v>13</v>
      </c>
      <c r="C437">
        <v>128.75</v>
      </c>
      <c r="D437" t="s">
        <v>297</v>
      </c>
      <c r="E437" t="s">
        <v>298</v>
      </c>
      <c r="F437" t="s">
        <v>298</v>
      </c>
      <c r="G437" t="s">
        <v>298</v>
      </c>
      <c r="H437" t="s">
        <v>299</v>
      </c>
      <c r="I437" t="s">
        <v>300</v>
      </c>
      <c r="J437">
        <v>-0.06</v>
      </c>
      <c r="K437">
        <v>70.267596040993553</v>
      </c>
      <c r="L437">
        <v>126.45</v>
      </c>
      <c r="M437">
        <v>125.07</v>
      </c>
      <c r="N437">
        <v>125.55</v>
      </c>
      <c r="O437">
        <v>119.95</v>
      </c>
      <c r="P437">
        <v>2.2999999999999972</v>
      </c>
      <c r="Q437">
        <v>3.6800000000000068</v>
      </c>
      <c r="R437">
        <v>3.2000000000000028</v>
      </c>
      <c r="S437">
        <v>8.7999999999999972</v>
      </c>
    </row>
    <row r="438" spans="1:19" x14ac:dyDescent="0.25">
      <c r="A438" t="s">
        <v>202</v>
      </c>
      <c r="B438">
        <v>14</v>
      </c>
      <c r="C438">
        <v>127.89</v>
      </c>
      <c r="D438" t="s">
        <v>297</v>
      </c>
      <c r="E438" t="s">
        <v>298</v>
      </c>
      <c r="F438" t="s">
        <v>298</v>
      </c>
      <c r="G438" t="s">
        <v>298</v>
      </c>
      <c r="H438" t="s">
        <v>299</v>
      </c>
      <c r="I438" t="s">
        <v>300</v>
      </c>
      <c r="J438">
        <v>-0.05</v>
      </c>
      <c r="K438">
        <v>65.864553581905085</v>
      </c>
      <c r="L438">
        <v>131.19999999999999</v>
      </c>
      <c r="M438">
        <v>129.72999999999999</v>
      </c>
      <c r="N438">
        <v>130.25</v>
      </c>
      <c r="O438">
        <v>124.36</v>
      </c>
      <c r="P438">
        <v>3.3099999999999881</v>
      </c>
      <c r="Q438">
        <v>1.8399999999999892</v>
      </c>
      <c r="R438">
        <v>2.3599999999999994</v>
      </c>
      <c r="S438">
        <v>3.5300000000000011</v>
      </c>
    </row>
    <row r="439" spans="1:19" x14ac:dyDescent="0.25">
      <c r="A439" t="s">
        <v>202</v>
      </c>
      <c r="B439">
        <v>19</v>
      </c>
      <c r="C439">
        <v>155.44</v>
      </c>
      <c r="D439" t="s">
        <v>297</v>
      </c>
      <c r="E439" t="s">
        <v>298</v>
      </c>
      <c r="F439" t="s">
        <v>298</v>
      </c>
      <c r="G439" t="s">
        <v>298</v>
      </c>
      <c r="H439" t="s">
        <v>299</v>
      </c>
      <c r="I439" t="s">
        <v>298</v>
      </c>
      <c r="J439">
        <v>0.41</v>
      </c>
      <c r="K439">
        <v>49.046601071295463</v>
      </c>
      <c r="L439">
        <v>149.34</v>
      </c>
      <c r="M439">
        <v>147.52000000000001</v>
      </c>
      <c r="N439">
        <v>148.18</v>
      </c>
      <c r="O439">
        <v>141.18</v>
      </c>
      <c r="P439">
        <v>6.0999999999999943</v>
      </c>
      <c r="Q439">
        <v>7.9199999999999875</v>
      </c>
      <c r="R439">
        <v>7.2599999999999909</v>
      </c>
      <c r="S439">
        <v>14.259999999999991</v>
      </c>
    </row>
    <row r="440" spans="1:19" x14ac:dyDescent="0.25">
      <c r="A440" t="s">
        <v>205</v>
      </c>
      <c r="B440">
        <v>1</v>
      </c>
      <c r="C440">
        <v>153.69999999999999</v>
      </c>
      <c r="D440" t="s">
        <v>297</v>
      </c>
      <c r="E440" t="s">
        <v>298</v>
      </c>
      <c r="F440" t="s">
        <v>298</v>
      </c>
      <c r="G440" t="s">
        <v>298</v>
      </c>
      <c r="H440" t="s">
        <v>299</v>
      </c>
      <c r="I440" t="s">
        <v>300</v>
      </c>
      <c r="J440">
        <v>0.11</v>
      </c>
      <c r="K440">
        <v>47.887137770729062</v>
      </c>
      <c r="L440">
        <v>150.6</v>
      </c>
      <c r="M440">
        <v>148.75</v>
      </c>
      <c r="N440">
        <v>149.41999999999999</v>
      </c>
      <c r="O440">
        <v>142.33000000000001</v>
      </c>
      <c r="P440">
        <v>3.0999999999999943</v>
      </c>
      <c r="Q440">
        <v>4.9499999999999886</v>
      </c>
      <c r="R440">
        <v>4.2800000000000011</v>
      </c>
      <c r="S440">
        <v>11.369999999999976</v>
      </c>
    </row>
    <row r="441" spans="1:19" x14ac:dyDescent="0.25">
      <c r="A441" t="s">
        <v>205</v>
      </c>
      <c r="B441">
        <v>2</v>
      </c>
      <c r="C441">
        <v>135.9</v>
      </c>
      <c r="D441" t="s">
        <v>297</v>
      </c>
      <c r="E441" t="s">
        <v>298</v>
      </c>
      <c r="F441" t="s">
        <v>298</v>
      </c>
      <c r="G441" t="s">
        <v>298</v>
      </c>
      <c r="H441" t="s">
        <v>299</v>
      </c>
      <c r="I441" t="s">
        <v>300</v>
      </c>
      <c r="J441">
        <v>7.0000000000000007E-2</v>
      </c>
      <c r="K441">
        <v>63.181403847716894</v>
      </c>
      <c r="L441">
        <v>134.1</v>
      </c>
      <c r="M441">
        <v>132.56</v>
      </c>
      <c r="N441">
        <v>133.11000000000001</v>
      </c>
      <c r="O441">
        <v>127.04</v>
      </c>
      <c r="P441">
        <v>1.8000000000000114</v>
      </c>
      <c r="Q441">
        <v>3.3400000000000034</v>
      </c>
      <c r="R441">
        <v>2.789999999999992</v>
      </c>
      <c r="S441">
        <v>8.86</v>
      </c>
    </row>
    <row r="442" spans="1:19" x14ac:dyDescent="0.25">
      <c r="A442" t="s">
        <v>205</v>
      </c>
      <c r="B442">
        <v>3</v>
      </c>
      <c r="C442">
        <v>142.19999999999999</v>
      </c>
      <c r="D442" t="s">
        <v>297</v>
      </c>
      <c r="E442" t="s">
        <v>298</v>
      </c>
      <c r="F442" t="s">
        <v>298</v>
      </c>
      <c r="G442" t="s">
        <v>298</v>
      </c>
      <c r="H442" t="s">
        <v>299</v>
      </c>
      <c r="I442" t="s">
        <v>300</v>
      </c>
      <c r="J442">
        <v>0.09</v>
      </c>
      <c r="K442">
        <v>55.754433107919077</v>
      </c>
      <c r="L442">
        <v>142.11000000000001</v>
      </c>
      <c r="M442">
        <v>140.41999999999999</v>
      </c>
      <c r="N442">
        <v>141.03</v>
      </c>
      <c r="O442">
        <v>134.47</v>
      </c>
      <c r="P442">
        <v>8.9999999999974989E-2</v>
      </c>
      <c r="Q442">
        <v>1.7800000000000011</v>
      </c>
      <c r="R442">
        <v>1.1699999999999875</v>
      </c>
      <c r="S442">
        <v>7.7299999999999898</v>
      </c>
    </row>
    <row r="443" spans="1:19" x14ac:dyDescent="0.25">
      <c r="A443" t="s">
        <v>205</v>
      </c>
      <c r="B443">
        <v>4</v>
      </c>
      <c r="C443">
        <v>118.5</v>
      </c>
      <c r="D443" t="s">
        <v>297</v>
      </c>
      <c r="E443" t="s">
        <v>298</v>
      </c>
      <c r="F443" t="s">
        <v>298</v>
      </c>
      <c r="G443" t="s">
        <v>298</v>
      </c>
      <c r="H443" t="s">
        <v>299</v>
      </c>
      <c r="I443" t="s">
        <v>300</v>
      </c>
      <c r="J443">
        <v>-0.03</v>
      </c>
      <c r="K443">
        <v>76.941775451382611</v>
      </c>
      <c r="L443">
        <v>119.25</v>
      </c>
      <c r="M443">
        <v>118</v>
      </c>
      <c r="N443">
        <v>118.43</v>
      </c>
      <c r="O443">
        <v>113.28</v>
      </c>
      <c r="P443">
        <v>0.75</v>
      </c>
      <c r="Q443">
        <v>0.5</v>
      </c>
      <c r="R443">
        <v>6.9999999999993179E-2</v>
      </c>
      <c r="S443">
        <v>5.2199999999999989</v>
      </c>
    </row>
    <row r="444" spans="1:19" x14ac:dyDescent="0.25">
      <c r="A444" t="s">
        <v>205</v>
      </c>
      <c r="B444">
        <v>5</v>
      </c>
      <c r="C444">
        <v>121.6</v>
      </c>
      <c r="D444" t="s">
        <v>297</v>
      </c>
      <c r="E444" t="s">
        <v>298</v>
      </c>
      <c r="F444" t="s">
        <v>298</v>
      </c>
      <c r="G444" t="s">
        <v>298</v>
      </c>
      <c r="H444" t="s">
        <v>299</v>
      </c>
      <c r="I444" t="s">
        <v>300</v>
      </c>
      <c r="J444">
        <v>-0.06</v>
      </c>
      <c r="K444">
        <v>76.647680280124689</v>
      </c>
      <c r="L444">
        <v>119.57</v>
      </c>
      <c r="M444">
        <v>118.31</v>
      </c>
      <c r="N444">
        <v>118.75</v>
      </c>
      <c r="O444">
        <v>113.57</v>
      </c>
      <c r="P444">
        <v>2.0300000000000011</v>
      </c>
      <c r="Q444">
        <v>3.289999999999992</v>
      </c>
      <c r="R444">
        <v>2.8499999999999943</v>
      </c>
      <c r="S444">
        <v>8.0300000000000011</v>
      </c>
    </row>
    <row r="445" spans="1:19" x14ac:dyDescent="0.25">
      <c r="A445" t="s">
        <v>205</v>
      </c>
      <c r="B445">
        <v>6</v>
      </c>
      <c r="C445">
        <v>121.3</v>
      </c>
      <c r="D445" t="s">
        <v>297</v>
      </c>
      <c r="E445" t="s">
        <v>298</v>
      </c>
      <c r="F445" t="s">
        <v>298</v>
      </c>
      <c r="G445" t="s">
        <v>298</v>
      </c>
      <c r="H445" t="s">
        <v>299</v>
      </c>
      <c r="I445" t="s">
        <v>300</v>
      </c>
      <c r="J445">
        <v>-0.06</v>
      </c>
      <c r="K445">
        <v>76.013755099282704</v>
      </c>
      <c r="L445">
        <v>120.25</v>
      </c>
      <c r="M445">
        <v>118.98</v>
      </c>
      <c r="N445">
        <v>119.42</v>
      </c>
      <c r="O445">
        <v>114.21</v>
      </c>
      <c r="P445">
        <v>1.0499999999999972</v>
      </c>
      <c r="Q445">
        <v>2.3199999999999932</v>
      </c>
      <c r="R445">
        <v>1.8799999999999955</v>
      </c>
      <c r="S445">
        <v>7.0900000000000034</v>
      </c>
    </row>
    <row r="446" spans="1:19" x14ac:dyDescent="0.25">
      <c r="A446" t="s">
        <v>205</v>
      </c>
      <c r="B446">
        <v>7</v>
      </c>
      <c r="C446">
        <v>109.9</v>
      </c>
      <c r="D446" t="s">
        <v>297</v>
      </c>
      <c r="E446" t="s">
        <v>298</v>
      </c>
      <c r="F446" t="s">
        <v>298</v>
      </c>
      <c r="G446" t="s">
        <v>298</v>
      </c>
      <c r="H446" t="s">
        <v>299</v>
      </c>
      <c r="I446" t="s">
        <v>300</v>
      </c>
      <c r="J446">
        <v>-0.04</v>
      </c>
      <c r="K446">
        <v>89.947625347685971</v>
      </c>
      <c r="L446">
        <v>105.22</v>
      </c>
      <c r="M446">
        <v>104.24</v>
      </c>
      <c r="N446">
        <v>104.57</v>
      </c>
      <c r="O446">
        <v>100.27</v>
      </c>
      <c r="P446">
        <v>4.6800000000000068</v>
      </c>
      <c r="Q446">
        <v>5.6600000000000108</v>
      </c>
      <c r="R446">
        <v>5.3300000000000125</v>
      </c>
      <c r="S446">
        <v>9.6300000000000097</v>
      </c>
    </row>
    <row r="447" spans="1:19" x14ac:dyDescent="0.25">
      <c r="A447" t="s">
        <v>205</v>
      </c>
      <c r="B447">
        <v>9</v>
      </c>
      <c r="C447">
        <v>136.9</v>
      </c>
      <c r="D447" t="s">
        <v>297</v>
      </c>
      <c r="E447" t="s">
        <v>298</v>
      </c>
      <c r="F447" t="s">
        <v>298</v>
      </c>
      <c r="G447" t="s">
        <v>298</v>
      </c>
      <c r="H447" t="s">
        <v>299</v>
      </c>
      <c r="I447" t="s">
        <v>300</v>
      </c>
      <c r="J447">
        <v>-0.04</v>
      </c>
      <c r="K447">
        <v>59.996074897056758</v>
      </c>
      <c r="L447">
        <v>137.53</v>
      </c>
      <c r="M447">
        <v>135.94</v>
      </c>
      <c r="N447">
        <v>136.5</v>
      </c>
      <c r="O447">
        <v>130.22999999999999</v>
      </c>
      <c r="P447">
        <v>0.62999999999999545</v>
      </c>
      <c r="Q447">
        <v>0.96000000000000796</v>
      </c>
      <c r="R447">
        <v>0.40000000000000568</v>
      </c>
      <c r="S447">
        <v>6.6700000000000159</v>
      </c>
    </row>
    <row r="448" spans="1:19" x14ac:dyDescent="0.25">
      <c r="A448" t="s">
        <v>205</v>
      </c>
      <c r="B448">
        <v>10</v>
      </c>
      <c r="C448">
        <v>128.6</v>
      </c>
      <c r="D448" t="s">
        <v>297</v>
      </c>
      <c r="E448" t="s">
        <v>298</v>
      </c>
      <c r="F448" t="s">
        <v>298</v>
      </c>
      <c r="G448" t="s">
        <v>298</v>
      </c>
      <c r="H448" t="s">
        <v>299</v>
      </c>
      <c r="I448" t="s">
        <v>300</v>
      </c>
      <c r="J448">
        <v>-0.06</v>
      </c>
      <c r="K448">
        <v>70.206580931113493</v>
      </c>
      <c r="L448">
        <v>126.52</v>
      </c>
      <c r="M448">
        <v>125.13</v>
      </c>
      <c r="N448">
        <v>125.62</v>
      </c>
      <c r="O448">
        <v>120.02</v>
      </c>
      <c r="P448">
        <v>2.0799999999999983</v>
      </c>
      <c r="Q448">
        <v>3.4699999999999989</v>
      </c>
      <c r="R448">
        <v>2.9799999999999898</v>
      </c>
      <c r="S448">
        <v>8.5799999999999983</v>
      </c>
    </row>
    <row r="449" spans="1:19" x14ac:dyDescent="0.25">
      <c r="A449" t="s">
        <v>205</v>
      </c>
      <c r="B449">
        <v>11</v>
      </c>
      <c r="C449">
        <v>128.69999999999999</v>
      </c>
      <c r="D449" t="s">
        <v>297</v>
      </c>
      <c r="E449" t="s">
        <v>298</v>
      </c>
      <c r="F449" t="s">
        <v>298</v>
      </c>
      <c r="G449" t="s">
        <v>298</v>
      </c>
      <c r="H449" t="s">
        <v>299</v>
      </c>
      <c r="I449" t="s">
        <v>300</v>
      </c>
      <c r="J449">
        <v>-0.06</v>
      </c>
      <c r="K449">
        <v>70.231979823999509</v>
      </c>
      <c r="L449">
        <v>126.49</v>
      </c>
      <c r="M449">
        <v>125.1</v>
      </c>
      <c r="N449">
        <v>125.59</v>
      </c>
      <c r="O449">
        <v>119.99</v>
      </c>
      <c r="P449">
        <v>2.2099999999999937</v>
      </c>
      <c r="Q449">
        <v>3.5999999999999943</v>
      </c>
      <c r="R449">
        <v>3.1099999999999852</v>
      </c>
      <c r="S449">
        <v>8.7099999999999937</v>
      </c>
    </row>
    <row r="450" spans="1:19" x14ac:dyDescent="0.25">
      <c r="A450" t="s">
        <v>205</v>
      </c>
      <c r="B450">
        <v>12</v>
      </c>
      <c r="C450">
        <v>126.5</v>
      </c>
      <c r="D450" t="s">
        <v>297</v>
      </c>
      <c r="E450" t="s">
        <v>298</v>
      </c>
      <c r="F450" t="s">
        <v>298</v>
      </c>
      <c r="G450" t="s">
        <v>298</v>
      </c>
      <c r="H450" t="s">
        <v>299</v>
      </c>
      <c r="I450" t="s">
        <v>300</v>
      </c>
      <c r="J450">
        <v>-0.06</v>
      </c>
      <c r="K450">
        <v>72.290707245374207</v>
      </c>
      <c r="L450">
        <v>124.27</v>
      </c>
      <c r="M450">
        <v>122.92</v>
      </c>
      <c r="N450">
        <v>123.39</v>
      </c>
      <c r="O450">
        <v>117.93</v>
      </c>
      <c r="P450">
        <v>2.230000000000004</v>
      </c>
      <c r="Q450">
        <v>3.5799999999999983</v>
      </c>
      <c r="R450">
        <v>3.1099999999999994</v>
      </c>
      <c r="S450">
        <v>8.5699999999999932</v>
      </c>
    </row>
    <row r="451" spans="1:19" x14ac:dyDescent="0.25">
      <c r="A451" t="s">
        <v>205</v>
      </c>
      <c r="B451">
        <v>13</v>
      </c>
      <c r="C451">
        <v>128.69999999999999</v>
      </c>
      <c r="D451" t="s">
        <v>297</v>
      </c>
      <c r="E451" t="s">
        <v>298</v>
      </c>
      <c r="F451" t="s">
        <v>298</v>
      </c>
      <c r="G451" t="s">
        <v>298</v>
      </c>
      <c r="H451" t="s">
        <v>299</v>
      </c>
      <c r="I451" t="s">
        <v>300</v>
      </c>
      <c r="J451">
        <v>-0.06</v>
      </c>
      <c r="K451">
        <v>69.51686495139036</v>
      </c>
      <c r="L451">
        <v>127.26</v>
      </c>
      <c r="M451">
        <v>125.86</v>
      </c>
      <c r="N451">
        <v>126.35</v>
      </c>
      <c r="O451">
        <v>120.7</v>
      </c>
      <c r="P451">
        <v>1.4399999999999835</v>
      </c>
      <c r="Q451">
        <v>2.8399999999999892</v>
      </c>
      <c r="R451">
        <v>2.3499999999999943</v>
      </c>
      <c r="S451">
        <v>7.9999999999999858</v>
      </c>
    </row>
    <row r="452" spans="1:19" x14ac:dyDescent="0.25">
      <c r="A452" t="s">
        <v>205</v>
      </c>
      <c r="B452">
        <v>14</v>
      </c>
      <c r="C452">
        <v>128.6</v>
      </c>
      <c r="D452" t="s">
        <v>297</v>
      </c>
      <c r="E452" t="s">
        <v>298</v>
      </c>
      <c r="F452" t="s">
        <v>298</v>
      </c>
      <c r="G452" t="s">
        <v>298</v>
      </c>
      <c r="H452" t="s">
        <v>299</v>
      </c>
      <c r="I452" t="s">
        <v>300</v>
      </c>
      <c r="J452">
        <v>-0.06</v>
      </c>
      <c r="K452">
        <v>69.964077938223127</v>
      </c>
      <c r="L452">
        <v>126.78</v>
      </c>
      <c r="M452">
        <v>125.39</v>
      </c>
      <c r="N452">
        <v>125.88</v>
      </c>
      <c r="O452">
        <v>120.26</v>
      </c>
      <c r="P452">
        <v>1.8199999999999932</v>
      </c>
      <c r="Q452">
        <v>3.2099999999999937</v>
      </c>
      <c r="R452">
        <v>2.7199999999999989</v>
      </c>
      <c r="S452">
        <v>8.3399999999999892</v>
      </c>
    </row>
    <row r="453" spans="1:19" x14ac:dyDescent="0.25">
      <c r="A453" t="s">
        <v>209</v>
      </c>
      <c r="B453">
        <v>1</v>
      </c>
      <c r="C453">
        <v>160.80000000000001</v>
      </c>
      <c r="D453" t="s">
        <v>297</v>
      </c>
      <c r="E453" t="s">
        <v>298</v>
      </c>
      <c r="F453" t="s">
        <v>298</v>
      </c>
      <c r="G453" t="s">
        <v>298</v>
      </c>
      <c r="H453" t="s">
        <v>299</v>
      </c>
      <c r="I453" t="s">
        <v>300</v>
      </c>
      <c r="J453">
        <v>0.12</v>
      </c>
      <c r="K453">
        <v>42.052534200857451</v>
      </c>
      <c r="L453">
        <v>156.88999999999999</v>
      </c>
      <c r="M453">
        <v>154.93</v>
      </c>
      <c r="N453">
        <v>155.63999999999999</v>
      </c>
      <c r="O453">
        <v>148.16999999999999</v>
      </c>
      <c r="P453">
        <v>3.910000000000025</v>
      </c>
      <c r="Q453">
        <v>5.8700000000000045</v>
      </c>
      <c r="R453">
        <v>5.160000000000025</v>
      </c>
      <c r="S453">
        <v>12.630000000000024</v>
      </c>
    </row>
    <row r="454" spans="1:19" x14ac:dyDescent="0.25">
      <c r="A454" t="s">
        <v>209</v>
      </c>
      <c r="B454">
        <v>2</v>
      </c>
      <c r="C454">
        <v>125.7</v>
      </c>
      <c r="D454" t="s">
        <v>297</v>
      </c>
      <c r="E454" t="s">
        <v>298</v>
      </c>
      <c r="F454" t="s">
        <v>298</v>
      </c>
      <c r="G454" t="s">
        <v>298</v>
      </c>
      <c r="H454" t="s">
        <v>299</v>
      </c>
      <c r="I454" t="s">
        <v>300</v>
      </c>
      <c r="J454">
        <v>-0.02</v>
      </c>
      <c r="K454">
        <v>73.250879013886177</v>
      </c>
      <c r="L454">
        <v>123.23</v>
      </c>
      <c r="M454">
        <v>121.91</v>
      </c>
      <c r="N454">
        <v>122.37</v>
      </c>
      <c r="O454">
        <v>116.97</v>
      </c>
      <c r="P454">
        <v>2.4699999999999989</v>
      </c>
      <c r="Q454">
        <v>3.7900000000000063</v>
      </c>
      <c r="R454">
        <v>3.3299999999999983</v>
      </c>
      <c r="S454">
        <v>8.730000000000004</v>
      </c>
    </row>
    <row r="455" spans="1:19" x14ac:dyDescent="0.25">
      <c r="A455" t="s">
        <v>209</v>
      </c>
      <c r="B455">
        <v>3</v>
      </c>
      <c r="C455">
        <v>130</v>
      </c>
      <c r="D455" t="s">
        <v>297</v>
      </c>
      <c r="E455" t="s">
        <v>298</v>
      </c>
      <c r="F455" t="s">
        <v>298</v>
      </c>
      <c r="G455" t="s">
        <v>298</v>
      </c>
      <c r="H455" t="s">
        <v>299</v>
      </c>
      <c r="I455" t="s">
        <v>300</v>
      </c>
      <c r="J455">
        <v>-0.03</v>
      </c>
      <c r="K455">
        <v>67.803530725253637</v>
      </c>
      <c r="L455">
        <v>129.11000000000001</v>
      </c>
      <c r="M455">
        <v>127.67</v>
      </c>
      <c r="N455">
        <v>128.18</v>
      </c>
      <c r="O455">
        <v>122.42</v>
      </c>
      <c r="P455">
        <v>0.88999999999998636</v>
      </c>
      <c r="Q455">
        <v>2.3299999999999983</v>
      </c>
      <c r="R455">
        <v>1.8199999999999932</v>
      </c>
      <c r="S455">
        <v>7.5799999999999983</v>
      </c>
    </row>
    <row r="456" spans="1:19" x14ac:dyDescent="0.25">
      <c r="A456" t="s">
        <v>209</v>
      </c>
      <c r="B456">
        <v>4</v>
      </c>
      <c r="C456">
        <v>107.4</v>
      </c>
      <c r="D456" t="s">
        <v>297</v>
      </c>
      <c r="E456" t="s">
        <v>298</v>
      </c>
      <c r="F456" t="s">
        <v>298</v>
      </c>
      <c r="G456" t="s">
        <v>298</v>
      </c>
      <c r="H456" t="s">
        <v>299</v>
      </c>
      <c r="I456" t="s">
        <v>300</v>
      </c>
      <c r="J456">
        <v>0</v>
      </c>
      <c r="K456">
        <v>90.536533465052798</v>
      </c>
      <c r="L456">
        <v>104.58</v>
      </c>
      <c r="M456">
        <v>103.61</v>
      </c>
      <c r="N456">
        <v>103.94</v>
      </c>
      <c r="O456">
        <v>99.69</v>
      </c>
      <c r="P456">
        <v>2.8200000000000074</v>
      </c>
      <c r="Q456">
        <v>3.7900000000000063</v>
      </c>
      <c r="R456">
        <v>3.460000000000008</v>
      </c>
      <c r="S456">
        <v>7.710000000000008</v>
      </c>
    </row>
    <row r="457" spans="1:19" x14ac:dyDescent="0.25">
      <c r="A457" t="s">
        <v>209</v>
      </c>
      <c r="B457">
        <v>5</v>
      </c>
      <c r="C457">
        <v>143.5</v>
      </c>
      <c r="D457" t="s">
        <v>297</v>
      </c>
      <c r="E457" t="s">
        <v>298</v>
      </c>
      <c r="F457" t="s">
        <v>298</v>
      </c>
      <c r="G457" t="s">
        <v>298</v>
      </c>
      <c r="H457" t="s">
        <v>299</v>
      </c>
      <c r="I457" t="s">
        <v>300</v>
      </c>
      <c r="J457">
        <v>0.08</v>
      </c>
      <c r="K457">
        <v>55.895297482591253</v>
      </c>
      <c r="L457">
        <v>141.96</v>
      </c>
      <c r="M457">
        <v>140.28</v>
      </c>
      <c r="N457">
        <v>140.88</v>
      </c>
      <c r="O457">
        <v>134.33000000000001</v>
      </c>
      <c r="P457">
        <v>1.539999999999992</v>
      </c>
      <c r="Q457">
        <v>3.2199999999999989</v>
      </c>
      <c r="R457">
        <v>2.6200000000000045</v>
      </c>
      <c r="S457">
        <v>9.1699999999999875</v>
      </c>
    </row>
    <row r="458" spans="1:19" x14ac:dyDescent="0.25">
      <c r="A458" t="s">
        <v>209</v>
      </c>
      <c r="B458">
        <v>6</v>
      </c>
      <c r="C458">
        <v>124.2</v>
      </c>
      <c r="D458" t="s">
        <v>297</v>
      </c>
      <c r="E458" t="s">
        <v>298</v>
      </c>
      <c r="F458" t="s">
        <v>298</v>
      </c>
      <c r="G458" t="s">
        <v>298</v>
      </c>
      <c r="H458" t="s">
        <v>299</v>
      </c>
      <c r="I458" t="s">
        <v>300</v>
      </c>
      <c r="J458">
        <v>7.0000000000000007E-2</v>
      </c>
      <c r="K458">
        <v>74.005379078719827</v>
      </c>
      <c r="L458">
        <v>122.42</v>
      </c>
      <c r="M458">
        <v>121.11</v>
      </c>
      <c r="N458">
        <v>121.57</v>
      </c>
      <c r="O458">
        <v>116.22</v>
      </c>
      <c r="P458">
        <v>1.7800000000000011</v>
      </c>
      <c r="Q458">
        <v>3.0900000000000034</v>
      </c>
      <c r="R458">
        <v>2.6300000000000097</v>
      </c>
      <c r="S458">
        <v>7.980000000000004</v>
      </c>
    </row>
    <row r="459" spans="1:19" x14ac:dyDescent="0.25">
      <c r="A459" t="s">
        <v>209</v>
      </c>
      <c r="B459">
        <v>8</v>
      </c>
      <c r="C459">
        <v>147.1</v>
      </c>
      <c r="D459" t="s">
        <v>297</v>
      </c>
      <c r="E459" t="s">
        <v>298</v>
      </c>
      <c r="F459" t="s">
        <v>298</v>
      </c>
      <c r="G459" t="s">
        <v>298</v>
      </c>
      <c r="H459" t="s">
        <v>299</v>
      </c>
      <c r="I459" t="s">
        <v>300</v>
      </c>
      <c r="J459">
        <v>0.1</v>
      </c>
      <c r="K459">
        <v>54.823573987428439</v>
      </c>
      <c r="L459">
        <v>143.11000000000001</v>
      </c>
      <c r="M459">
        <v>141.41</v>
      </c>
      <c r="N459">
        <v>142.02000000000001</v>
      </c>
      <c r="O459">
        <v>135.4</v>
      </c>
      <c r="P459">
        <v>3.9899999999999807</v>
      </c>
      <c r="Q459">
        <v>5.6899999999999977</v>
      </c>
      <c r="R459">
        <v>5.0799999999999841</v>
      </c>
      <c r="S459">
        <v>11.699999999999989</v>
      </c>
    </row>
    <row r="460" spans="1:19" x14ac:dyDescent="0.25">
      <c r="A460" t="s">
        <v>209</v>
      </c>
      <c r="B460">
        <v>10</v>
      </c>
      <c r="C460">
        <v>162.69999999999999</v>
      </c>
      <c r="D460" t="s">
        <v>297</v>
      </c>
      <c r="E460" t="s">
        <v>298</v>
      </c>
      <c r="F460" t="s">
        <v>298</v>
      </c>
      <c r="G460" t="s">
        <v>298</v>
      </c>
      <c r="H460" t="s">
        <v>299</v>
      </c>
      <c r="I460" t="s">
        <v>300</v>
      </c>
      <c r="J460">
        <v>0.27</v>
      </c>
      <c r="K460">
        <v>39.189594132128803</v>
      </c>
      <c r="L460">
        <v>159.97999999999999</v>
      </c>
      <c r="M460">
        <v>157.96</v>
      </c>
      <c r="N460">
        <v>158.69</v>
      </c>
      <c r="O460">
        <v>151.03</v>
      </c>
      <c r="P460">
        <v>2.7199999999999989</v>
      </c>
      <c r="Q460">
        <v>4.7399999999999807</v>
      </c>
      <c r="R460">
        <v>4.0099999999999909</v>
      </c>
      <c r="S460">
        <v>11.669999999999987</v>
      </c>
    </row>
    <row r="461" spans="1:19" x14ac:dyDescent="0.25">
      <c r="A461" t="s">
        <v>209</v>
      </c>
      <c r="B461">
        <v>11</v>
      </c>
      <c r="C461">
        <v>129.5</v>
      </c>
      <c r="D461" t="s">
        <v>297</v>
      </c>
      <c r="E461" t="s">
        <v>298</v>
      </c>
      <c r="F461" t="s">
        <v>298</v>
      </c>
      <c r="G461" t="s">
        <v>298</v>
      </c>
      <c r="H461" t="s">
        <v>299</v>
      </c>
      <c r="I461" t="s">
        <v>300</v>
      </c>
      <c r="J461">
        <v>0.06</v>
      </c>
      <c r="K461">
        <v>69.042623099681649</v>
      </c>
      <c r="L461">
        <v>127.77</v>
      </c>
      <c r="M461">
        <v>126.36</v>
      </c>
      <c r="N461">
        <v>126.86</v>
      </c>
      <c r="O461">
        <v>121.18</v>
      </c>
      <c r="P461">
        <v>1.730000000000004</v>
      </c>
      <c r="Q461">
        <v>3.1400000000000006</v>
      </c>
      <c r="R461">
        <v>2.6400000000000006</v>
      </c>
      <c r="S461">
        <v>8.3199999999999932</v>
      </c>
    </row>
    <row r="462" spans="1:19" x14ac:dyDescent="0.25">
      <c r="A462" t="s">
        <v>209</v>
      </c>
      <c r="B462">
        <v>12</v>
      </c>
      <c r="C462">
        <v>141.4</v>
      </c>
      <c r="D462" t="s">
        <v>297</v>
      </c>
      <c r="E462" t="s">
        <v>298</v>
      </c>
      <c r="F462" t="s">
        <v>298</v>
      </c>
      <c r="G462" t="s">
        <v>298</v>
      </c>
      <c r="H462" t="s">
        <v>299</v>
      </c>
      <c r="I462" t="s">
        <v>300</v>
      </c>
      <c r="J462">
        <v>0.01</v>
      </c>
      <c r="K462">
        <v>55.684715039057458</v>
      </c>
      <c r="L462">
        <v>142.18</v>
      </c>
      <c r="M462">
        <v>140.5</v>
      </c>
      <c r="N462">
        <v>141.1</v>
      </c>
      <c r="O462">
        <v>134.54</v>
      </c>
      <c r="P462">
        <v>0.78000000000000114</v>
      </c>
      <c r="Q462">
        <v>0.90000000000000568</v>
      </c>
      <c r="R462">
        <v>0.30000000000001137</v>
      </c>
      <c r="S462">
        <v>6.8600000000000136</v>
      </c>
    </row>
    <row r="463" spans="1:19" x14ac:dyDescent="0.25">
      <c r="A463" t="s">
        <v>209</v>
      </c>
      <c r="B463">
        <v>13</v>
      </c>
      <c r="C463">
        <v>115.2</v>
      </c>
      <c r="D463" t="s">
        <v>297</v>
      </c>
      <c r="E463" t="s">
        <v>298</v>
      </c>
      <c r="F463" t="s">
        <v>298</v>
      </c>
      <c r="G463" t="s">
        <v>298</v>
      </c>
      <c r="H463" t="s">
        <v>299</v>
      </c>
      <c r="I463" t="s">
        <v>300</v>
      </c>
      <c r="J463">
        <v>-0.01</v>
      </c>
      <c r="K463">
        <v>84.229942491781415</v>
      </c>
      <c r="L463">
        <v>111.39</v>
      </c>
      <c r="M463">
        <v>110.29</v>
      </c>
      <c r="N463">
        <v>110.66</v>
      </c>
      <c r="O463">
        <v>105.99</v>
      </c>
      <c r="P463">
        <v>3.8100000000000023</v>
      </c>
      <c r="Q463">
        <v>4.9099999999999966</v>
      </c>
      <c r="R463">
        <v>4.5400000000000063</v>
      </c>
      <c r="S463">
        <v>9.210000000000008</v>
      </c>
    </row>
    <row r="464" spans="1:19" x14ac:dyDescent="0.25">
      <c r="A464" t="s">
        <v>209</v>
      </c>
      <c r="B464">
        <v>14</v>
      </c>
      <c r="C464">
        <v>162.19999999999999</v>
      </c>
      <c r="D464" t="s">
        <v>297</v>
      </c>
      <c r="E464" t="s">
        <v>298</v>
      </c>
      <c r="F464" t="s">
        <v>298</v>
      </c>
      <c r="G464" t="s">
        <v>298</v>
      </c>
      <c r="H464" t="s">
        <v>299</v>
      </c>
      <c r="I464" t="s">
        <v>300</v>
      </c>
      <c r="J464">
        <v>0.12</v>
      </c>
      <c r="K464">
        <v>40.683479607339173</v>
      </c>
      <c r="L464">
        <v>158.37</v>
      </c>
      <c r="M464">
        <v>156.37</v>
      </c>
      <c r="N464">
        <v>157.1</v>
      </c>
      <c r="O464">
        <v>149.54</v>
      </c>
      <c r="P464">
        <v>3.8299999999999841</v>
      </c>
      <c r="Q464">
        <v>5.8299999999999841</v>
      </c>
      <c r="R464">
        <v>5.0999999999999943</v>
      </c>
      <c r="S464">
        <v>12.659999999999997</v>
      </c>
    </row>
    <row r="465" spans="1:19" x14ac:dyDescent="0.25">
      <c r="A465" t="s">
        <v>209</v>
      </c>
      <c r="B465">
        <v>15</v>
      </c>
      <c r="C465">
        <v>114.7</v>
      </c>
      <c r="D465" t="s">
        <v>297</v>
      </c>
      <c r="E465" t="s">
        <v>298</v>
      </c>
      <c r="F465" t="s">
        <v>298</v>
      </c>
      <c r="G465" t="s">
        <v>298</v>
      </c>
      <c r="H465" t="s">
        <v>299</v>
      </c>
      <c r="I465" t="s">
        <v>300</v>
      </c>
      <c r="J465">
        <v>-0.02</v>
      </c>
      <c r="K465">
        <v>80.622426463416545</v>
      </c>
      <c r="L465">
        <v>115.28</v>
      </c>
      <c r="M465">
        <v>114.11</v>
      </c>
      <c r="N465">
        <v>114.51</v>
      </c>
      <c r="O465">
        <v>109.6</v>
      </c>
      <c r="P465">
        <v>0.57999999999999829</v>
      </c>
      <c r="Q465">
        <v>0.59000000000000341</v>
      </c>
      <c r="R465">
        <v>0.18999999999999773</v>
      </c>
      <c r="S465">
        <v>5.1000000000000085</v>
      </c>
    </row>
    <row r="466" spans="1:19" x14ac:dyDescent="0.25">
      <c r="A466" t="s">
        <v>209</v>
      </c>
      <c r="B466">
        <v>16</v>
      </c>
      <c r="C466">
        <v>130.4</v>
      </c>
      <c r="D466" t="s">
        <v>297</v>
      </c>
      <c r="E466" t="s">
        <v>298</v>
      </c>
      <c r="F466" t="s">
        <v>298</v>
      </c>
      <c r="G466" t="s">
        <v>298</v>
      </c>
      <c r="H466" t="s">
        <v>299</v>
      </c>
      <c r="I466" t="s">
        <v>300</v>
      </c>
      <c r="J466">
        <v>-0.03</v>
      </c>
      <c r="K466">
        <v>70.496084374324198</v>
      </c>
      <c r="L466">
        <v>126.2</v>
      </c>
      <c r="M466">
        <v>124.82</v>
      </c>
      <c r="N466">
        <v>125.31</v>
      </c>
      <c r="O466">
        <v>119.73</v>
      </c>
      <c r="P466">
        <v>4.2000000000000028</v>
      </c>
      <c r="Q466">
        <v>5.5800000000000125</v>
      </c>
      <c r="R466">
        <v>5.0900000000000034</v>
      </c>
      <c r="S466">
        <v>10.670000000000002</v>
      </c>
    </row>
    <row r="467" spans="1:19" x14ac:dyDescent="0.25">
      <c r="A467" t="s">
        <v>213</v>
      </c>
      <c r="B467">
        <v>2</v>
      </c>
      <c r="C467">
        <v>204.3</v>
      </c>
      <c r="D467" t="s">
        <v>297</v>
      </c>
      <c r="E467" t="s">
        <v>298</v>
      </c>
      <c r="F467" t="s">
        <v>298</v>
      </c>
      <c r="G467" t="s">
        <v>298</v>
      </c>
      <c r="H467" t="s">
        <v>299</v>
      </c>
      <c r="I467" t="s">
        <v>298</v>
      </c>
      <c r="J467">
        <v>0.16</v>
      </c>
      <c r="K467">
        <v>-7.6093232849217998</v>
      </c>
      <c r="L467">
        <v>210.47</v>
      </c>
      <c r="M467">
        <v>207.48</v>
      </c>
      <c r="N467">
        <v>208.59</v>
      </c>
      <c r="O467">
        <v>197.83</v>
      </c>
      <c r="P467">
        <v>6.1699999999999875</v>
      </c>
      <c r="Q467">
        <v>3.1799999999999784</v>
      </c>
      <c r="R467">
        <v>4.289999999999992</v>
      </c>
      <c r="S467">
        <v>6.4699999999999989</v>
      </c>
    </row>
    <row r="468" spans="1:19" x14ac:dyDescent="0.25">
      <c r="A468" t="s">
        <v>213</v>
      </c>
      <c r="B468">
        <v>7</v>
      </c>
      <c r="C468">
        <v>122.9</v>
      </c>
      <c r="D468" t="s">
        <v>297</v>
      </c>
      <c r="E468" t="s">
        <v>298</v>
      </c>
      <c r="F468" t="s">
        <v>298</v>
      </c>
      <c r="G468" t="s">
        <v>298</v>
      </c>
      <c r="H468" t="s">
        <v>299</v>
      </c>
      <c r="I468" t="s">
        <v>298</v>
      </c>
      <c r="J468">
        <v>-0.09</v>
      </c>
      <c r="K468">
        <v>74.703923479961233</v>
      </c>
      <c r="L468">
        <v>121.66</v>
      </c>
      <c r="M468">
        <v>120.37</v>
      </c>
      <c r="N468">
        <v>120.82</v>
      </c>
      <c r="O468">
        <v>115.52</v>
      </c>
      <c r="P468">
        <v>1.2400000000000091</v>
      </c>
      <c r="Q468">
        <v>2.5300000000000011</v>
      </c>
      <c r="R468">
        <v>2.0800000000000125</v>
      </c>
      <c r="S468">
        <v>7.3800000000000097</v>
      </c>
    </row>
    <row r="469" spans="1:19" x14ac:dyDescent="0.25">
      <c r="A469" t="s">
        <v>213</v>
      </c>
      <c r="B469">
        <v>8</v>
      </c>
      <c r="C469">
        <v>132.6</v>
      </c>
      <c r="D469" t="s">
        <v>297</v>
      </c>
      <c r="E469" t="s">
        <v>298</v>
      </c>
      <c r="F469" t="s">
        <v>298</v>
      </c>
      <c r="G469" t="s">
        <v>298</v>
      </c>
      <c r="H469" t="s">
        <v>299</v>
      </c>
      <c r="I469" t="s">
        <v>298</v>
      </c>
      <c r="J469">
        <v>-0.08</v>
      </c>
      <c r="K469">
        <v>59.821028430031589</v>
      </c>
      <c r="L469">
        <v>137.72</v>
      </c>
      <c r="M469">
        <v>136.12</v>
      </c>
      <c r="N469">
        <v>136.69</v>
      </c>
      <c r="O469">
        <v>130.4</v>
      </c>
      <c r="P469">
        <v>5.1200000000000045</v>
      </c>
      <c r="Q469">
        <v>3.5200000000000102</v>
      </c>
      <c r="R469">
        <v>4.0900000000000034</v>
      </c>
      <c r="S469">
        <v>2.1999999999999886</v>
      </c>
    </row>
    <row r="470" spans="1:19" x14ac:dyDescent="0.25">
      <c r="A470" t="s">
        <v>217</v>
      </c>
      <c r="B470">
        <v>1</v>
      </c>
      <c r="C470">
        <v>104.5</v>
      </c>
      <c r="D470" t="s">
        <v>297</v>
      </c>
      <c r="E470" t="s">
        <v>298</v>
      </c>
      <c r="F470" t="s">
        <v>298</v>
      </c>
      <c r="G470" t="s">
        <v>298</v>
      </c>
      <c r="H470" t="s">
        <v>299</v>
      </c>
      <c r="I470" t="s">
        <v>300</v>
      </c>
      <c r="J470">
        <v>-0.01</v>
      </c>
      <c r="K470">
        <v>98.689379134867295</v>
      </c>
      <c r="L470">
        <v>95.79</v>
      </c>
      <c r="M470">
        <v>94.99</v>
      </c>
      <c r="N470">
        <v>95.24</v>
      </c>
      <c r="O470">
        <v>91.53</v>
      </c>
      <c r="P470">
        <v>8.7099999999999937</v>
      </c>
      <c r="Q470">
        <v>9.5100000000000051</v>
      </c>
      <c r="R470">
        <v>9.2600000000000051</v>
      </c>
      <c r="S470">
        <v>12.969999999999999</v>
      </c>
    </row>
    <row r="471" spans="1:19" x14ac:dyDescent="0.25">
      <c r="A471" t="s">
        <v>217</v>
      </c>
      <c r="B471">
        <v>2</v>
      </c>
      <c r="C471">
        <v>161.19999999999999</v>
      </c>
      <c r="D471" t="s">
        <v>297</v>
      </c>
      <c r="E471" t="s">
        <v>298</v>
      </c>
      <c r="F471" t="s">
        <v>298</v>
      </c>
      <c r="G471" t="s">
        <v>298</v>
      </c>
      <c r="H471" t="s">
        <v>299</v>
      </c>
      <c r="I471" t="s">
        <v>300</v>
      </c>
      <c r="J471">
        <v>0.12</v>
      </c>
      <c r="K471">
        <v>40.194070201396443</v>
      </c>
      <c r="L471">
        <v>158.9</v>
      </c>
      <c r="M471">
        <v>156.88999999999999</v>
      </c>
      <c r="N471">
        <v>157.62</v>
      </c>
      <c r="O471">
        <v>150.03</v>
      </c>
      <c r="P471">
        <v>2.2999999999999829</v>
      </c>
      <c r="Q471">
        <v>4.3100000000000023</v>
      </c>
      <c r="R471">
        <v>3.5799999999999841</v>
      </c>
      <c r="S471">
        <v>11.169999999999987</v>
      </c>
    </row>
    <row r="472" spans="1:19" x14ac:dyDescent="0.25">
      <c r="A472" t="s">
        <v>217</v>
      </c>
      <c r="B472">
        <v>3</v>
      </c>
      <c r="C472">
        <v>98.3</v>
      </c>
      <c r="D472" t="s">
        <v>297</v>
      </c>
      <c r="E472" t="s">
        <v>298</v>
      </c>
      <c r="F472" t="s">
        <v>298</v>
      </c>
      <c r="G472" t="s">
        <v>298</v>
      </c>
      <c r="H472" t="s">
        <v>299</v>
      </c>
      <c r="I472" t="s">
        <v>300</v>
      </c>
      <c r="J472">
        <v>0.02</v>
      </c>
      <c r="K472">
        <v>101.2810662857791</v>
      </c>
      <c r="L472">
        <v>92.99</v>
      </c>
      <c r="M472">
        <v>92.24</v>
      </c>
      <c r="N472">
        <v>92.48</v>
      </c>
      <c r="O472">
        <v>88.94</v>
      </c>
      <c r="P472">
        <v>5.3100000000000023</v>
      </c>
      <c r="Q472">
        <v>6.0600000000000023</v>
      </c>
      <c r="R472">
        <v>5.8199999999999932</v>
      </c>
      <c r="S472">
        <v>9.36</v>
      </c>
    </row>
    <row r="473" spans="1:19" x14ac:dyDescent="0.25">
      <c r="A473" t="s">
        <v>217</v>
      </c>
      <c r="B473">
        <v>4</v>
      </c>
      <c r="C473">
        <v>161.19999999999999</v>
      </c>
      <c r="D473" t="s">
        <v>297</v>
      </c>
      <c r="E473" t="s">
        <v>298</v>
      </c>
      <c r="F473" t="s">
        <v>298</v>
      </c>
      <c r="G473" t="s">
        <v>298</v>
      </c>
      <c r="H473" t="s">
        <v>299</v>
      </c>
      <c r="I473" t="s">
        <v>300</v>
      </c>
      <c r="J473">
        <v>0.12</v>
      </c>
      <c r="K473">
        <v>40.244320856252351</v>
      </c>
      <c r="L473">
        <v>158.84</v>
      </c>
      <c r="M473">
        <v>156.84</v>
      </c>
      <c r="N473">
        <v>157.57</v>
      </c>
      <c r="O473">
        <v>149.97999999999999</v>
      </c>
      <c r="P473">
        <v>2.3599999999999852</v>
      </c>
      <c r="Q473">
        <v>4.3599999999999852</v>
      </c>
      <c r="R473">
        <v>3.6299999999999955</v>
      </c>
      <c r="S473">
        <v>11.219999999999999</v>
      </c>
    </row>
    <row r="474" spans="1:19" x14ac:dyDescent="0.25">
      <c r="A474" t="s">
        <v>217</v>
      </c>
      <c r="B474">
        <v>5</v>
      </c>
      <c r="C474">
        <v>104.5</v>
      </c>
      <c r="D474" t="s">
        <v>297</v>
      </c>
      <c r="E474" t="s">
        <v>298</v>
      </c>
      <c r="F474" t="s">
        <v>298</v>
      </c>
      <c r="G474" t="s">
        <v>298</v>
      </c>
      <c r="H474" t="s">
        <v>299</v>
      </c>
      <c r="I474" t="s">
        <v>300</v>
      </c>
      <c r="J474">
        <v>-0.01</v>
      </c>
      <c r="K474">
        <v>93.23926939858525</v>
      </c>
      <c r="L474">
        <v>101.67</v>
      </c>
      <c r="M474">
        <v>100.75</v>
      </c>
      <c r="N474">
        <v>101.06</v>
      </c>
      <c r="O474">
        <v>96.98</v>
      </c>
      <c r="P474">
        <v>2.8299999999999983</v>
      </c>
      <c r="Q474">
        <v>3.75</v>
      </c>
      <c r="R474">
        <v>3.4399999999999977</v>
      </c>
      <c r="S474">
        <v>7.519999999999996</v>
      </c>
    </row>
    <row r="475" spans="1:19" x14ac:dyDescent="0.25">
      <c r="A475" t="s">
        <v>217</v>
      </c>
      <c r="B475">
        <v>6</v>
      </c>
      <c r="C475">
        <v>136.9</v>
      </c>
      <c r="D475" t="s">
        <v>297</v>
      </c>
      <c r="E475" t="s">
        <v>302</v>
      </c>
      <c r="F475" t="s">
        <v>298</v>
      </c>
      <c r="G475" t="s">
        <v>298</v>
      </c>
      <c r="H475" t="s">
        <v>299</v>
      </c>
      <c r="I475" t="s">
        <v>300</v>
      </c>
      <c r="J475">
        <v>0.02</v>
      </c>
      <c r="K475">
        <v>55.750978998590021</v>
      </c>
      <c r="L475">
        <v>142.11000000000001</v>
      </c>
      <c r="M475">
        <v>140.43</v>
      </c>
      <c r="N475">
        <v>141.03</v>
      </c>
      <c r="O475">
        <v>134.47</v>
      </c>
      <c r="P475">
        <v>5.210000000000008</v>
      </c>
      <c r="Q475">
        <v>3.5300000000000011</v>
      </c>
      <c r="R475">
        <v>4.1299999999999955</v>
      </c>
      <c r="S475">
        <v>2.4300000000000068</v>
      </c>
    </row>
    <row r="476" spans="1:19" x14ac:dyDescent="0.25">
      <c r="A476" t="s">
        <v>217</v>
      </c>
      <c r="B476">
        <v>7</v>
      </c>
      <c r="C476">
        <v>102.8</v>
      </c>
      <c r="D476" t="s">
        <v>297</v>
      </c>
      <c r="E476" t="s">
        <v>302</v>
      </c>
      <c r="F476" t="s">
        <v>298</v>
      </c>
      <c r="G476" t="s">
        <v>298</v>
      </c>
      <c r="H476" t="s">
        <v>299</v>
      </c>
      <c r="I476" t="s">
        <v>300</v>
      </c>
      <c r="J476">
        <v>0.1</v>
      </c>
      <c r="K476">
        <v>95.568590104386217</v>
      </c>
      <c r="L476">
        <v>99.15</v>
      </c>
      <c r="M476">
        <v>98.29</v>
      </c>
      <c r="N476">
        <v>98.57</v>
      </c>
      <c r="O476">
        <v>94.65</v>
      </c>
      <c r="P476">
        <v>3.6499999999999915</v>
      </c>
      <c r="Q476">
        <v>4.5099999999999909</v>
      </c>
      <c r="R476">
        <v>4.230000000000004</v>
      </c>
      <c r="S476">
        <v>8.1499999999999915</v>
      </c>
    </row>
    <row r="477" spans="1:19" x14ac:dyDescent="0.25">
      <c r="A477" t="s">
        <v>217</v>
      </c>
      <c r="B477">
        <v>8</v>
      </c>
      <c r="C477">
        <v>159</v>
      </c>
      <c r="D477" t="s">
        <v>297</v>
      </c>
      <c r="E477" t="s">
        <v>298</v>
      </c>
      <c r="F477" t="s">
        <v>298</v>
      </c>
      <c r="G477" t="s">
        <v>298</v>
      </c>
      <c r="H477" t="s">
        <v>299</v>
      </c>
      <c r="I477" t="s">
        <v>300</v>
      </c>
      <c r="J477">
        <v>0.13</v>
      </c>
      <c r="K477">
        <v>40.684243368653448</v>
      </c>
      <c r="L477">
        <v>158.37</v>
      </c>
      <c r="M477">
        <v>156.37</v>
      </c>
      <c r="N477">
        <v>157.1</v>
      </c>
      <c r="O477">
        <v>149.54</v>
      </c>
      <c r="P477">
        <v>0.62999999999999545</v>
      </c>
      <c r="Q477">
        <v>2.6299999999999955</v>
      </c>
      <c r="R477">
        <v>1.9000000000000057</v>
      </c>
      <c r="S477">
        <v>9.460000000000008</v>
      </c>
    </row>
    <row r="478" spans="1:19" x14ac:dyDescent="0.25">
      <c r="A478" t="s">
        <v>217</v>
      </c>
      <c r="B478">
        <v>9</v>
      </c>
      <c r="C478">
        <v>161.4</v>
      </c>
      <c r="D478" t="s">
        <v>297</v>
      </c>
      <c r="E478" t="s">
        <v>298</v>
      </c>
      <c r="F478" t="s">
        <v>298</v>
      </c>
      <c r="G478" t="s">
        <v>298</v>
      </c>
      <c r="H478" t="s">
        <v>299</v>
      </c>
      <c r="I478" t="s">
        <v>300</v>
      </c>
      <c r="J478">
        <v>0.14000000000000001</v>
      </c>
      <c r="K478">
        <v>39.734705513726027</v>
      </c>
      <c r="L478">
        <v>159.38999999999999</v>
      </c>
      <c r="M478">
        <v>157.38</v>
      </c>
      <c r="N478">
        <v>158.11000000000001</v>
      </c>
      <c r="O478">
        <v>150.49</v>
      </c>
      <c r="P478">
        <v>2.0100000000000193</v>
      </c>
      <c r="Q478">
        <v>4.0200000000000102</v>
      </c>
      <c r="R478">
        <v>3.289999999999992</v>
      </c>
      <c r="S478">
        <v>10.909999999999997</v>
      </c>
    </row>
    <row r="479" spans="1:19" x14ac:dyDescent="0.25">
      <c r="A479" t="s">
        <v>217</v>
      </c>
      <c r="B479">
        <v>10</v>
      </c>
      <c r="C479">
        <v>104.4</v>
      </c>
      <c r="D479" t="s">
        <v>297</v>
      </c>
      <c r="E479" t="s">
        <v>298</v>
      </c>
      <c r="F479" t="s">
        <v>298</v>
      </c>
      <c r="G479" t="s">
        <v>298</v>
      </c>
      <c r="H479" t="s">
        <v>299</v>
      </c>
      <c r="I479" t="s">
        <v>300</v>
      </c>
      <c r="J479">
        <v>0</v>
      </c>
      <c r="K479">
        <v>95.076700041768405</v>
      </c>
      <c r="L479">
        <v>99.68</v>
      </c>
      <c r="M479">
        <v>98.81</v>
      </c>
      <c r="N479">
        <v>99.1</v>
      </c>
      <c r="O479">
        <v>95.15</v>
      </c>
      <c r="P479">
        <v>4.7199999999999989</v>
      </c>
      <c r="Q479">
        <v>5.5900000000000034</v>
      </c>
      <c r="R479">
        <v>5.3000000000000114</v>
      </c>
      <c r="S479">
        <v>9.25</v>
      </c>
    </row>
    <row r="480" spans="1:19" x14ac:dyDescent="0.25">
      <c r="A480" t="s">
        <v>217</v>
      </c>
      <c r="B480">
        <v>11</v>
      </c>
      <c r="C480">
        <v>138.5</v>
      </c>
      <c r="D480" t="s">
        <v>297</v>
      </c>
      <c r="E480" t="s">
        <v>298</v>
      </c>
      <c r="F480" t="s">
        <v>302</v>
      </c>
      <c r="G480" t="s">
        <v>298</v>
      </c>
      <c r="H480" t="s">
        <v>299</v>
      </c>
      <c r="I480" t="s">
        <v>300</v>
      </c>
      <c r="J480">
        <v>0.05</v>
      </c>
      <c r="K480">
        <v>52.880757958578947</v>
      </c>
      <c r="L480">
        <v>145.21</v>
      </c>
      <c r="M480">
        <v>143.47</v>
      </c>
      <c r="N480">
        <v>144.09</v>
      </c>
      <c r="O480">
        <v>137.34</v>
      </c>
      <c r="P480">
        <v>6.710000000000008</v>
      </c>
      <c r="Q480">
        <v>4.9699999999999989</v>
      </c>
      <c r="R480">
        <v>5.5900000000000034</v>
      </c>
      <c r="S480">
        <v>1.1599999999999966</v>
      </c>
    </row>
    <row r="481" spans="1:19" x14ac:dyDescent="0.25">
      <c r="A481" t="s">
        <v>217</v>
      </c>
      <c r="B481">
        <v>12</v>
      </c>
      <c r="C481">
        <v>108.7</v>
      </c>
      <c r="D481" t="s">
        <v>297</v>
      </c>
      <c r="E481" t="s">
        <v>298</v>
      </c>
      <c r="F481" t="s">
        <v>298</v>
      </c>
      <c r="G481" t="s">
        <v>298</v>
      </c>
      <c r="H481" t="s">
        <v>299</v>
      </c>
      <c r="I481" t="s">
        <v>300</v>
      </c>
      <c r="J481">
        <v>0</v>
      </c>
      <c r="K481">
        <v>89.532440700831103</v>
      </c>
      <c r="L481">
        <v>105.67</v>
      </c>
      <c r="M481">
        <v>104.68</v>
      </c>
      <c r="N481">
        <v>105.01</v>
      </c>
      <c r="O481">
        <v>100.69</v>
      </c>
      <c r="P481">
        <v>3.0300000000000011</v>
      </c>
      <c r="Q481">
        <v>4.019999999999996</v>
      </c>
      <c r="R481">
        <v>3.6899999999999977</v>
      </c>
      <c r="S481">
        <v>8.0100000000000051</v>
      </c>
    </row>
    <row r="482" spans="1:19" x14ac:dyDescent="0.25">
      <c r="A482" t="s">
        <v>221</v>
      </c>
      <c r="B482">
        <v>1</v>
      </c>
      <c r="C482">
        <v>127.7</v>
      </c>
      <c r="D482" t="s">
        <v>297</v>
      </c>
      <c r="E482" t="s">
        <v>298</v>
      </c>
      <c r="F482" t="s">
        <v>298</v>
      </c>
      <c r="G482" t="s">
        <v>298</v>
      </c>
      <c r="H482" t="s">
        <v>299</v>
      </c>
      <c r="I482" t="s">
        <v>300</v>
      </c>
      <c r="J482">
        <v>-0.06</v>
      </c>
      <c r="K482">
        <v>71.928354040739791</v>
      </c>
      <c r="L482">
        <v>124.66</v>
      </c>
      <c r="M482">
        <v>123.31</v>
      </c>
      <c r="N482">
        <v>123.78</v>
      </c>
      <c r="O482">
        <v>118.29</v>
      </c>
      <c r="P482">
        <v>3.0400000000000063</v>
      </c>
      <c r="Q482">
        <v>4.3900000000000006</v>
      </c>
      <c r="R482">
        <v>3.9200000000000017</v>
      </c>
      <c r="S482">
        <v>9.4099999999999966</v>
      </c>
    </row>
    <row r="483" spans="1:19" x14ac:dyDescent="0.25">
      <c r="A483" t="s">
        <v>221</v>
      </c>
      <c r="B483">
        <v>2</v>
      </c>
      <c r="C483">
        <v>128.6</v>
      </c>
      <c r="D483" t="s">
        <v>297</v>
      </c>
      <c r="E483" t="s">
        <v>298</v>
      </c>
      <c r="F483" t="s">
        <v>298</v>
      </c>
      <c r="G483" t="s">
        <v>298</v>
      </c>
      <c r="H483" t="s">
        <v>299</v>
      </c>
      <c r="I483" t="s">
        <v>300</v>
      </c>
      <c r="J483">
        <v>-0.06</v>
      </c>
      <c r="K483">
        <v>70.161449806679485</v>
      </c>
      <c r="L483">
        <v>126.56</v>
      </c>
      <c r="M483">
        <v>125.18</v>
      </c>
      <c r="N483">
        <v>125.66</v>
      </c>
      <c r="O483">
        <v>120.06</v>
      </c>
      <c r="P483">
        <v>2.039999999999992</v>
      </c>
      <c r="Q483">
        <v>3.4199999999999875</v>
      </c>
      <c r="R483">
        <v>2.9399999999999977</v>
      </c>
      <c r="S483">
        <v>8.539999999999992</v>
      </c>
    </row>
    <row r="484" spans="1:19" x14ac:dyDescent="0.25">
      <c r="A484" t="s">
        <v>221</v>
      </c>
      <c r="B484">
        <v>3</v>
      </c>
      <c r="C484">
        <v>127.3</v>
      </c>
      <c r="D484" t="s">
        <v>297</v>
      </c>
      <c r="E484" t="s">
        <v>298</v>
      </c>
      <c r="F484" t="s">
        <v>298</v>
      </c>
      <c r="G484" t="s">
        <v>298</v>
      </c>
      <c r="H484" t="s">
        <v>299</v>
      </c>
      <c r="I484" t="s">
        <v>300</v>
      </c>
      <c r="J484">
        <v>-0.06</v>
      </c>
      <c r="K484">
        <v>70.705474310054555</v>
      </c>
      <c r="L484">
        <v>125.98</v>
      </c>
      <c r="M484">
        <v>124.6</v>
      </c>
      <c r="N484">
        <v>125.08</v>
      </c>
      <c r="O484">
        <v>119.52</v>
      </c>
      <c r="P484">
        <v>1.3199999999999932</v>
      </c>
      <c r="Q484">
        <v>2.7000000000000028</v>
      </c>
      <c r="R484">
        <v>2.2199999999999989</v>
      </c>
      <c r="S484">
        <v>7.7800000000000011</v>
      </c>
    </row>
    <row r="485" spans="1:19" x14ac:dyDescent="0.25">
      <c r="A485" t="s">
        <v>221</v>
      </c>
      <c r="B485">
        <v>4</v>
      </c>
      <c r="C485">
        <v>138.6</v>
      </c>
      <c r="D485" t="s">
        <v>297</v>
      </c>
      <c r="E485" t="s">
        <v>298</v>
      </c>
      <c r="F485" t="s">
        <v>298</v>
      </c>
      <c r="G485" t="s">
        <v>298</v>
      </c>
      <c r="H485" t="s">
        <v>299</v>
      </c>
      <c r="I485" t="s">
        <v>300</v>
      </c>
      <c r="J485">
        <v>-0.02</v>
      </c>
      <c r="K485">
        <v>57.83289175443489</v>
      </c>
      <c r="L485">
        <v>139.87</v>
      </c>
      <c r="M485">
        <v>138.22999999999999</v>
      </c>
      <c r="N485">
        <v>138.81</v>
      </c>
      <c r="O485">
        <v>132.38999999999999</v>
      </c>
      <c r="P485">
        <v>1.2700000000000102</v>
      </c>
      <c r="Q485">
        <v>0.37000000000000455</v>
      </c>
      <c r="R485">
        <v>0.21000000000000796</v>
      </c>
      <c r="S485">
        <v>6.210000000000008</v>
      </c>
    </row>
    <row r="486" spans="1:19" x14ac:dyDescent="0.25">
      <c r="A486" t="s">
        <v>221</v>
      </c>
      <c r="B486">
        <v>5</v>
      </c>
      <c r="C486">
        <v>127.3</v>
      </c>
      <c r="D486" t="s">
        <v>297</v>
      </c>
      <c r="E486" t="s">
        <v>298</v>
      </c>
      <c r="F486" t="s">
        <v>298</v>
      </c>
      <c r="G486" t="s">
        <v>298</v>
      </c>
      <c r="H486" t="s">
        <v>299</v>
      </c>
      <c r="I486" t="s">
        <v>300</v>
      </c>
      <c r="J486">
        <v>-0.06</v>
      </c>
      <c r="K486">
        <v>71.459864972441025</v>
      </c>
      <c r="L486">
        <v>125.16</v>
      </c>
      <c r="M486">
        <v>123.8</v>
      </c>
      <c r="N486">
        <v>124.28</v>
      </c>
      <c r="O486">
        <v>118.76</v>
      </c>
      <c r="P486">
        <v>2.1400000000000006</v>
      </c>
      <c r="Q486">
        <v>3.5</v>
      </c>
      <c r="R486">
        <v>3.019999999999996</v>
      </c>
      <c r="S486">
        <v>8.539999999999992</v>
      </c>
    </row>
    <row r="487" spans="1:19" x14ac:dyDescent="0.25">
      <c r="A487" t="s">
        <v>221</v>
      </c>
      <c r="B487">
        <v>6</v>
      </c>
      <c r="C487">
        <v>128.6</v>
      </c>
      <c r="D487" t="s">
        <v>297</v>
      </c>
      <c r="E487" t="s">
        <v>298</v>
      </c>
      <c r="F487" t="s">
        <v>298</v>
      </c>
      <c r="G487" t="s">
        <v>298</v>
      </c>
      <c r="H487" t="s">
        <v>299</v>
      </c>
      <c r="I487" t="s">
        <v>300</v>
      </c>
      <c r="J487">
        <v>-0.06</v>
      </c>
      <c r="K487">
        <v>70.271061831607241</v>
      </c>
      <c r="L487">
        <v>126.45</v>
      </c>
      <c r="M487">
        <v>125.06</v>
      </c>
      <c r="N487">
        <v>125.55</v>
      </c>
      <c r="O487">
        <v>119.95</v>
      </c>
      <c r="P487">
        <v>2.1499999999999915</v>
      </c>
      <c r="Q487">
        <v>3.539999999999992</v>
      </c>
      <c r="R487">
        <v>3.0499999999999972</v>
      </c>
      <c r="S487">
        <v>8.6499999999999915</v>
      </c>
    </row>
    <row r="488" spans="1:19" x14ac:dyDescent="0.25">
      <c r="A488" t="s">
        <v>221</v>
      </c>
      <c r="B488">
        <v>8</v>
      </c>
      <c r="C488">
        <v>138.6</v>
      </c>
      <c r="D488" t="s">
        <v>297</v>
      </c>
      <c r="E488" t="s">
        <v>298</v>
      </c>
      <c r="F488" t="s">
        <v>298</v>
      </c>
      <c r="G488" t="s">
        <v>298</v>
      </c>
      <c r="H488" t="s">
        <v>299</v>
      </c>
      <c r="I488" t="s">
        <v>300</v>
      </c>
      <c r="J488">
        <v>-0.02</v>
      </c>
      <c r="K488">
        <v>59.274476084211848</v>
      </c>
      <c r="L488">
        <v>138.31</v>
      </c>
      <c r="M488">
        <v>136.69999999999999</v>
      </c>
      <c r="N488">
        <v>137.27000000000001</v>
      </c>
      <c r="O488">
        <v>130.94999999999999</v>
      </c>
      <c r="P488">
        <v>0.28999999999999204</v>
      </c>
      <c r="Q488">
        <v>1.9000000000000057</v>
      </c>
      <c r="R488">
        <v>1.3299999999999841</v>
      </c>
      <c r="S488">
        <v>7.6500000000000057</v>
      </c>
    </row>
    <row r="489" spans="1:19" x14ac:dyDescent="0.25">
      <c r="A489" t="s">
        <v>221</v>
      </c>
      <c r="B489">
        <v>9</v>
      </c>
      <c r="C489">
        <v>127.3</v>
      </c>
      <c r="D489" t="s">
        <v>297</v>
      </c>
      <c r="E489" t="s">
        <v>298</v>
      </c>
      <c r="F489" t="s">
        <v>298</v>
      </c>
      <c r="G489" t="s">
        <v>298</v>
      </c>
      <c r="H489" t="s">
        <v>299</v>
      </c>
      <c r="I489" t="s">
        <v>300</v>
      </c>
      <c r="J489">
        <v>-0.06</v>
      </c>
      <c r="K489">
        <v>67.604936770959185</v>
      </c>
      <c r="L489">
        <v>129.32</v>
      </c>
      <c r="M489">
        <v>127.88</v>
      </c>
      <c r="N489">
        <v>128.38999999999999</v>
      </c>
      <c r="O489">
        <v>122.62</v>
      </c>
      <c r="P489">
        <v>2.019999999999996</v>
      </c>
      <c r="Q489">
        <v>0.57999999999999829</v>
      </c>
      <c r="R489">
        <v>1.0899999999999892</v>
      </c>
      <c r="S489">
        <v>4.6799999999999926</v>
      </c>
    </row>
    <row r="490" spans="1:19" x14ac:dyDescent="0.25">
      <c r="A490" t="s">
        <v>221</v>
      </c>
      <c r="B490">
        <v>10</v>
      </c>
      <c r="C490">
        <v>128.6</v>
      </c>
      <c r="D490" t="s">
        <v>297</v>
      </c>
      <c r="E490" t="s">
        <v>298</v>
      </c>
      <c r="F490" t="s">
        <v>298</v>
      </c>
      <c r="G490" t="s">
        <v>298</v>
      </c>
      <c r="H490" t="s">
        <v>299</v>
      </c>
      <c r="I490" t="s">
        <v>300</v>
      </c>
      <c r="J490">
        <v>-0.06</v>
      </c>
      <c r="K490">
        <v>69.614287483178273</v>
      </c>
      <c r="L490">
        <v>127.16</v>
      </c>
      <c r="M490">
        <v>125.76</v>
      </c>
      <c r="N490">
        <v>126.25</v>
      </c>
      <c r="O490">
        <v>120.61</v>
      </c>
      <c r="P490">
        <v>1.4399999999999977</v>
      </c>
      <c r="Q490">
        <v>2.8399999999999892</v>
      </c>
      <c r="R490">
        <v>2.3499999999999943</v>
      </c>
      <c r="S490">
        <v>7.9899999999999949</v>
      </c>
    </row>
    <row r="491" spans="1:19" x14ac:dyDescent="0.25">
      <c r="A491" t="s">
        <v>221</v>
      </c>
      <c r="B491">
        <v>11</v>
      </c>
      <c r="C491">
        <v>127.7</v>
      </c>
      <c r="D491" t="s">
        <v>297</v>
      </c>
      <c r="E491" t="s">
        <v>298</v>
      </c>
      <c r="F491" t="s">
        <v>298</v>
      </c>
      <c r="G491" t="s">
        <v>298</v>
      </c>
      <c r="H491" t="s">
        <v>299</v>
      </c>
      <c r="I491" t="s">
        <v>300</v>
      </c>
      <c r="J491">
        <v>-0.06</v>
      </c>
      <c r="K491">
        <v>71.377454360729629</v>
      </c>
      <c r="L491">
        <v>125.25</v>
      </c>
      <c r="M491">
        <v>123.89</v>
      </c>
      <c r="N491">
        <v>124.37</v>
      </c>
      <c r="O491">
        <v>118.84</v>
      </c>
      <c r="P491">
        <v>2.4500000000000028</v>
      </c>
      <c r="Q491">
        <v>3.8100000000000023</v>
      </c>
      <c r="R491">
        <v>3.3299999999999983</v>
      </c>
      <c r="S491">
        <v>8.86</v>
      </c>
    </row>
    <row r="492" spans="1:19" x14ac:dyDescent="0.25">
      <c r="A492" t="s">
        <v>221</v>
      </c>
      <c r="B492">
        <v>12</v>
      </c>
      <c r="C492">
        <v>128.6</v>
      </c>
      <c r="D492" t="s">
        <v>297</v>
      </c>
      <c r="E492" t="s">
        <v>298</v>
      </c>
      <c r="F492" t="s">
        <v>298</v>
      </c>
      <c r="G492" t="s">
        <v>298</v>
      </c>
      <c r="H492" t="s">
        <v>299</v>
      </c>
      <c r="I492" t="s">
        <v>300</v>
      </c>
      <c r="J492">
        <v>-0.06</v>
      </c>
      <c r="K492">
        <v>70.936364904424991</v>
      </c>
      <c r="L492">
        <v>125.73</v>
      </c>
      <c r="M492">
        <v>124.36</v>
      </c>
      <c r="N492">
        <v>124.84</v>
      </c>
      <c r="O492">
        <v>119.29</v>
      </c>
      <c r="P492">
        <v>2.8699999999999903</v>
      </c>
      <c r="Q492">
        <v>4.2399999999999949</v>
      </c>
      <c r="R492">
        <v>3.7599999999999909</v>
      </c>
      <c r="S492">
        <v>9.3099999999999881</v>
      </c>
    </row>
    <row r="493" spans="1:19" x14ac:dyDescent="0.25">
      <c r="A493" t="s">
        <v>221</v>
      </c>
      <c r="B493">
        <v>13</v>
      </c>
      <c r="C493">
        <v>127.3</v>
      </c>
      <c r="D493" t="s">
        <v>297</v>
      </c>
      <c r="E493" t="s">
        <v>298</v>
      </c>
      <c r="F493" t="s">
        <v>298</v>
      </c>
      <c r="G493" t="s">
        <v>298</v>
      </c>
      <c r="H493" t="s">
        <v>299</v>
      </c>
      <c r="I493" t="s">
        <v>300</v>
      </c>
      <c r="J493">
        <v>-0.06</v>
      </c>
      <c r="K493">
        <v>70.692175763342632</v>
      </c>
      <c r="L493">
        <v>125.99</v>
      </c>
      <c r="M493">
        <v>124.62</v>
      </c>
      <c r="N493">
        <v>125.1</v>
      </c>
      <c r="O493">
        <v>119.53</v>
      </c>
      <c r="P493">
        <v>1.3100000000000023</v>
      </c>
      <c r="Q493">
        <v>2.6799999999999926</v>
      </c>
      <c r="R493">
        <v>2.2000000000000028</v>
      </c>
      <c r="S493">
        <v>7.769999999999996</v>
      </c>
    </row>
    <row r="494" spans="1:19" x14ac:dyDescent="0.25">
      <c r="A494" t="s">
        <v>221</v>
      </c>
      <c r="B494">
        <v>16</v>
      </c>
      <c r="C494">
        <v>135.30000000000001</v>
      </c>
      <c r="D494" t="s">
        <v>297</v>
      </c>
      <c r="E494" t="s">
        <v>298</v>
      </c>
      <c r="F494" t="s">
        <v>298</v>
      </c>
      <c r="G494" t="s">
        <v>298</v>
      </c>
      <c r="H494" t="s">
        <v>299</v>
      </c>
      <c r="I494" t="s">
        <v>298</v>
      </c>
      <c r="J494">
        <v>-0.08</v>
      </c>
      <c r="K494">
        <v>62.172669672975317</v>
      </c>
      <c r="L494">
        <v>135.18</v>
      </c>
      <c r="M494">
        <v>133.63</v>
      </c>
      <c r="N494">
        <v>134.18</v>
      </c>
      <c r="O494">
        <v>128.05000000000001</v>
      </c>
      <c r="P494">
        <v>0.12000000000000455</v>
      </c>
      <c r="Q494">
        <v>1.6700000000000159</v>
      </c>
      <c r="R494">
        <v>1.1200000000000045</v>
      </c>
      <c r="S494">
        <v>7.25</v>
      </c>
    </row>
    <row r="495" spans="1:19" x14ac:dyDescent="0.25">
      <c r="A495" t="s">
        <v>221</v>
      </c>
      <c r="B495">
        <v>17</v>
      </c>
      <c r="C495">
        <v>119.3</v>
      </c>
      <c r="D495" t="s">
        <v>297</v>
      </c>
      <c r="E495" t="s">
        <v>298</v>
      </c>
      <c r="F495" t="s">
        <v>298</v>
      </c>
      <c r="G495" t="s">
        <v>298</v>
      </c>
      <c r="H495" t="s">
        <v>299</v>
      </c>
      <c r="I495" t="s">
        <v>298</v>
      </c>
      <c r="J495">
        <v>-0.1</v>
      </c>
      <c r="K495">
        <v>80.125957540465251</v>
      </c>
      <c r="L495">
        <v>115.81</v>
      </c>
      <c r="M495">
        <v>114.63</v>
      </c>
      <c r="N495">
        <v>115.04</v>
      </c>
      <c r="O495">
        <v>110.1</v>
      </c>
      <c r="P495">
        <v>3.4899999999999949</v>
      </c>
      <c r="Q495">
        <v>4.6700000000000017</v>
      </c>
      <c r="R495">
        <v>4.2599999999999909</v>
      </c>
      <c r="S495">
        <v>9.2000000000000028</v>
      </c>
    </row>
    <row r="496" spans="1:19" x14ac:dyDescent="0.25">
      <c r="A496" t="s">
        <v>221</v>
      </c>
      <c r="B496">
        <v>18</v>
      </c>
      <c r="C496">
        <v>135.30000000000001</v>
      </c>
      <c r="D496" t="s">
        <v>297</v>
      </c>
      <c r="E496" t="s">
        <v>298</v>
      </c>
      <c r="F496" t="s">
        <v>298</v>
      </c>
      <c r="G496" t="s">
        <v>298</v>
      </c>
      <c r="H496" t="s">
        <v>299</v>
      </c>
      <c r="I496" t="s">
        <v>298</v>
      </c>
      <c r="J496">
        <v>-0.08</v>
      </c>
      <c r="K496">
        <v>60.409359141778289</v>
      </c>
      <c r="L496">
        <v>137.09</v>
      </c>
      <c r="M496">
        <v>135.5</v>
      </c>
      <c r="N496">
        <v>136.06</v>
      </c>
      <c r="O496">
        <v>129.81</v>
      </c>
      <c r="P496">
        <v>1.789999999999992</v>
      </c>
      <c r="Q496">
        <v>0.19999999999998863</v>
      </c>
      <c r="R496">
        <v>0.75999999999999091</v>
      </c>
      <c r="S496">
        <v>5.4900000000000091</v>
      </c>
    </row>
    <row r="497" spans="1:19" x14ac:dyDescent="0.25">
      <c r="A497" t="s">
        <v>221</v>
      </c>
      <c r="B497">
        <v>19</v>
      </c>
      <c r="C497">
        <v>119.3</v>
      </c>
      <c r="D497" t="s">
        <v>297</v>
      </c>
      <c r="E497" t="s">
        <v>298</v>
      </c>
      <c r="F497" t="s">
        <v>298</v>
      </c>
      <c r="G497" t="s">
        <v>298</v>
      </c>
      <c r="H497" t="s">
        <v>299</v>
      </c>
      <c r="I497" t="s">
        <v>298</v>
      </c>
      <c r="J497">
        <v>-0.1</v>
      </c>
      <c r="K497">
        <v>78.650189708691883</v>
      </c>
      <c r="L497">
        <v>117.41</v>
      </c>
      <c r="M497">
        <v>116.19</v>
      </c>
      <c r="N497">
        <v>116.61</v>
      </c>
      <c r="O497">
        <v>111.57</v>
      </c>
      <c r="P497">
        <v>1.8900000000000006</v>
      </c>
      <c r="Q497">
        <v>3.1099999999999994</v>
      </c>
      <c r="R497">
        <v>2.6899999999999977</v>
      </c>
      <c r="S497">
        <v>7.730000000000004</v>
      </c>
    </row>
    <row r="498" spans="1:19" x14ac:dyDescent="0.25">
      <c r="A498" t="s">
        <v>225</v>
      </c>
      <c r="B498">
        <v>1</v>
      </c>
      <c r="C498">
        <v>128.1</v>
      </c>
      <c r="D498" t="s">
        <v>297</v>
      </c>
      <c r="E498" t="s">
        <v>298</v>
      </c>
      <c r="F498" t="s">
        <v>298</v>
      </c>
      <c r="G498" t="s">
        <v>298</v>
      </c>
      <c r="H498" t="s">
        <v>299</v>
      </c>
      <c r="I498" t="s">
        <v>300</v>
      </c>
      <c r="J498">
        <v>-0.05</v>
      </c>
      <c r="K498">
        <v>70.777723468941332</v>
      </c>
      <c r="L498">
        <v>125.9</v>
      </c>
      <c r="M498">
        <v>124.53</v>
      </c>
      <c r="N498">
        <v>125.01</v>
      </c>
      <c r="O498">
        <v>119.44</v>
      </c>
      <c r="P498">
        <v>2.1999999999999886</v>
      </c>
      <c r="Q498">
        <v>3.5699999999999932</v>
      </c>
      <c r="R498">
        <v>3.0899999999999892</v>
      </c>
      <c r="S498">
        <v>8.6599999999999966</v>
      </c>
    </row>
    <row r="499" spans="1:19" x14ac:dyDescent="0.25">
      <c r="A499" t="s">
        <v>225</v>
      </c>
      <c r="B499">
        <v>2</v>
      </c>
      <c r="C499">
        <v>114.2</v>
      </c>
      <c r="D499" t="s">
        <v>297</v>
      </c>
      <c r="E499" t="s">
        <v>298</v>
      </c>
      <c r="F499" t="s">
        <v>298</v>
      </c>
      <c r="G499" t="s">
        <v>298</v>
      </c>
      <c r="H499" t="s">
        <v>299</v>
      </c>
      <c r="I499" t="s">
        <v>300</v>
      </c>
      <c r="J499">
        <v>-0.02</v>
      </c>
      <c r="K499">
        <v>82.701521772923698</v>
      </c>
      <c r="L499">
        <v>113.04</v>
      </c>
      <c r="M499">
        <v>111.91</v>
      </c>
      <c r="N499">
        <v>112.29</v>
      </c>
      <c r="O499">
        <v>107.52</v>
      </c>
      <c r="P499">
        <v>1.1599999999999966</v>
      </c>
      <c r="Q499">
        <v>2.2900000000000063</v>
      </c>
      <c r="R499">
        <v>1.9099999999999966</v>
      </c>
      <c r="S499">
        <v>6.6800000000000068</v>
      </c>
    </row>
    <row r="500" spans="1:19" x14ac:dyDescent="0.25">
      <c r="A500" t="s">
        <v>225</v>
      </c>
      <c r="B500">
        <v>3</v>
      </c>
      <c r="C500">
        <v>156.80000000000001</v>
      </c>
      <c r="D500" t="s">
        <v>297</v>
      </c>
      <c r="E500" t="s">
        <v>298</v>
      </c>
      <c r="F500" t="s">
        <v>298</v>
      </c>
      <c r="G500" t="s">
        <v>298</v>
      </c>
      <c r="H500" t="s">
        <v>299</v>
      </c>
      <c r="I500" t="s">
        <v>300</v>
      </c>
      <c r="J500">
        <v>0.12</v>
      </c>
      <c r="K500">
        <v>44.495348106153841</v>
      </c>
      <c r="L500">
        <v>154.25</v>
      </c>
      <c r="M500">
        <v>152.34</v>
      </c>
      <c r="N500">
        <v>153.03</v>
      </c>
      <c r="O500">
        <v>145.72999999999999</v>
      </c>
      <c r="P500">
        <v>2.5500000000000114</v>
      </c>
      <c r="Q500">
        <v>4.460000000000008</v>
      </c>
      <c r="R500">
        <v>3.7700000000000102</v>
      </c>
      <c r="S500">
        <v>11.070000000000022</v>
      </c>
    </row>
    <row r="501" spans="1:19" x14ac:dyDescent="0.25">
      <c r="A501" t="s">
        <v>225</v>
      </c>
      <c r="B501">
        <v>4</v>
      </c>
      <c r="C501">
        <v>114.2</v>
      </c>
      <c r="D501" t="s">
        <v>297</v>
      </c>
      <c r="E501" t="s">
        <v>298</v>
      </c>
      <c r="F501" t="s">
        <v>298</v>
      </c>
      <c r="G501" t="s">
        <v>298</v>
      </c>
      <c r="H501" t="s">
        <v>299</v>
      </c>
      <c r="I501" t="s">
        <v>300</v>
      </c>
      <c r="J501">
        <v>-0.02</v>
      </c>
      <c r="K501">
        <v>84.696646998129779</v>
      </c>
      <c r="L501">
        <v>110.88</v>
      </c>
      <c r="M501">
        <v>109.79</v>
      </c>
      <c r="N501">
        <v>110.17</v>
      </c>
      <c r="O501">
        <v>105.53</v>
      </c>
      <c r="P501">
        <v>3.3200000000000074</v>
      </c>
      <c r="Q501">
        <v>4.4099999999999966</v>
      </c>
      <c r="R501">
        <v>4.0300000000000011</v>
      </c>
      <c r="S501">
        <v>8.6700000000000017</v>
      </c>
    </row>
    <row r="502" spans="1:19" x14ac:dyDescent="0.25">
      <c r="A502" t="s">
        <v>225</v>
      </c>
      <c r="B502">
        <v>5</v>
      </c>
      <c r="C502">
        <v>128.1</v>
      </c>
      <c r="D502" t="s">
        <v>297</v>
      </c>
      <c r="E502" t="s">
        <v>298</v>
      </c>
      <c r="F502" t="s">
        <v>298</v>
      </c>
      <c r="G502" t="s">
        <v>298</v>
      </c>
      <c r="H502" t="s">
        <v>299</v>
      </c>
      <c r="I502" t="s">
        <v>300</v>
      </c>
      <c r="J502">
        <v>-0.05</v>
      </c>
      <c r="K502">
        <v>72.069006959703785</v>
      </c>
      <c r="L502">
        <v>124.51</v>
      </c>
      <c r="M502">
        <v>123.16</v>
      </c>
      <c r="N502">
        <v>123.63</v>
      </c>
      <c r="O502">
        <v>118.15</v>
      </c>
      <c r="P502">
        <v>3.5899999999999892</v>
      </c>
      <c r="Q502">
        <v>4.9399999999999977</v>
      </c>
      <c r="R502">
        <v>4.4699999999999989</v>
      </c>
      <c r="S502">
        <v>9.9499999999999886</v>
      </c>
    </row>
    <row r="503" spans="1:19" x14ac:dyDescent="0.25">
      <c r="A503" t="s">
        <v>225</v>
      </c>
      <c r="B503">
        <v>6</v>
      </c>
      <c r="C503">
        <v>129.6</v>
      </c>
      <c r="D503" t="s">
        <v>297</v>
      </c>
      <c r="E503" t="s">
        <v>298</v>
      </c>
      <c r="F503" t="s">
        <v>298</v>
      </c>
      <c r="G503" t="s">
        <v>298</v>
      </c>
      <c r="H503" t="s">
        <v>299</v>
      </c>
      <c r="I503" t="s">
        <v>300</v>
      </c>
      <c r="J503">
        <v>-0.02</v>
      </c>
      <c r="K503">
        <v>64.995510698237112</v>
      </c>
      <c r="L503">
        <v>132.13999999999999</v>
      </c>
      <c r="M503">
        <v>130.63999999999999</v>
      </c>
      <c r="N503">
        <v>131.16999999999999</v>
      </c>
      <c r="O503">
        <v>125.23</v>
      </c>
      <c r="P503">
        <v>2.539999999999992</v>
      </c>
      <c r="Q503">
        <v>1.039999999999992</v>
      </c>
      <c r="R503">
        <v>1.5699999999999932</v>
      </c>
      <c r="S503">
        <v>4.3699999999999903</v>
      </c>
    </row>
    <row r="504" spans="1:19" x14ac:dyDescent="0.25">
      <c r="A504" t="s">
        <v>225</v>
      </c>
      <c r="B504">
        <v>9</v>
      </c>
      <c r="C504">
        <v>192.8</v>
      </c>
      <c r="D504" t="s">
        <v>297</v>
      </c>
      <c r="E504" t="s">
        <v>298</v>
      </c>
      <c r="F504" t="s">
        <v>298</v>
      </c>
      <c r="G504" t="s">
        <v>298</v>
      </c>
      <c r="H504" t="s">
        <v>299</v>
      </c>
      <c r="I504" t="s">
        <v>298</v>
      </c>
      <c r="J504">
        <v>0.2</v>
      </c>
      <c r="K504">
        <v>1.0467623153419749</v>
      </c>
      <c r="L504">
        <v>201.13</v>
      </c>
      <c r="M504">
        <v>198.32</v>
      </c>
      <c r="N504">
        <v>199.36</v>
      </c>
      <c r="O504">
        <v>189.18</v>
      </c>
      <c r="P504">
        <v>8.3299999999999841</v>
      </c>
      <c r="Q504">
        <v>5.5199999999999818</v>
      </c>
      <c r="R504">
        <v>6.5600000000000023</v>
      </c>
      <c r="S504">
        <v>3.6200000000000045</v>
      </c>
    </row>
    <row r="505" spans="1:19" x14ac:dyDescent="0.25">
      <c r="A505" t="s">
        <v>225</v>
      </c>
      <c r="B505">
        <v>10</v>
      </c>
      <c r="C505">
        <v>100.4</v>
      </c>
      <c r="D505" t="s">
        <v>297</v>
      </c>
      <c r="E505" t="s">
        <v>298</v>
      </c>
      <c r="F505" t="s">
        <v>298</v>
      </c>
      <c r="G505" t="s">
        <v>298</v>
      </c>
      <c r="H505" t="s">
        <v>299</v>
      </c>
      <c r="I505" t="s">
        <v>298</v>
      </c>
      <c r="J505">
        <v>0.13</v>
      </c>
      <c r="K505">
        <v>91.876977319035333</v>
      </c>
      <c r="L505">
        <v>103.14</v>
      </c>
      <c r="M505">
        <v>102.2</v>
      </c>
      <c r="N505">
        <v>102.51</v>
      </c>
      <c r="O505">
        <v>98.34</v>
      </c>
      <c r="P505">
        <v>2.7399999999999949</v>
      </c>
      <c r="Q505">
        <v>1.7999999999999972</v>
      </c>
      <c r="R505">
        <v>2.1099999999999994</v>
      </c>
      <c r="S505">
        <v>2.0600000000000023</v>
      </c>
    </row>
    <row r="506" spans="1:19" x14ac:dyDescent="0.25">
      <c r="A506" t="s">
        <v>225</v>
      </c>
      <c r="B506">
        <v>11</v>
      </c>
      <c r="C506">
        <v>175.4</v>
      </c>
      <c r="D506" t="s">
        <v>297</v>
      </c>
      <c r="E506" t="s">
        <v>298</v>
      </c>
      <c r="F506" t="s">
        <v>298</v>
      </c>
      <c r="G506" t="s">
        <v>298</v>
      </c>
      <c r="H506" t="s">
        <v>299</v>
      </c>
      <c r="I506" t="s">
        <v>298</v>
      </c>
      <c r="J506">
        <v>0.26</v>
      </c>
      <c r="K506">
        <v>36.348453578359489</v>
      </c>
      <c r="L506">
        <v>163.04</v>
      </c>
      <c r="M506">
        <v>160.96</v>
      </c>
      <c r="N506">
        <v>161.72</v>
      </c>
      <c r="O506">
        <v>153.87</v>
      </c>
      <c r="P506">
        <v>12.360000000000014</v>
      </c>
      <c r="Q506">
        <v>14.439999999999998</v>
      </c>
      <c r="R506">
        <v>13.680000000000007</v>
      </c>
      <c r="S506">
        <v>21.53</v>
      </c>
    </row>
    <row r="507" spans="1:19" x14ac:dyDescent="0.25">
      <c r="A507" t="s">
        <v>225</v>
      </c>
      <c r="B507">
        <v>12</v>
      </c>
      <c r="C507">
        <v>172.2</v>
      </c>
      <c r="D507" t="s">
        <v>297</v>
      </c>
      <c r="E507" t="s">
        <v>298</v>
      </c>
      <c r="F507" t="s">
        <v>298</v>
      </c>
      <c r="G507" t="s">
        <v>298</v>
      </c>
      <c r="H507" t="s">
        <v>299</v>
      </c>
      <c r="I507" t="s">
        <v>298</v>
      </c>
      <c r="J507">
        <v>0.13</v>
      </c>
      <c r="K507">
        <v>29.27806335784372</v>
      </c>
      <c r="L507">
        <v>170.67</v>
      </c>
      <c r="M507">
        <v>168.45</v>
      </c>
      <c r="N507">
        <v>169.26</v>
      </c>
      <c r="O507">
        <v>160.94</v>
      </c>
      <c r="P507">
        <v>1.5300000000000011</v>
      </c>
      <c r="Q507">
        <v>3.75</v>
      </c>
      <c r="R507">
        <v>2.9399999999999977</v>
      </c>
      <c r="S507">
        <v>11.259999999999991</v>
      </c>
    </row>
    <row r="508" spans="1:19" x14ac:dyDescent="0.25">
      <c r="A508" t="s">
        <v>225</v>
      </c>
      <c r="B508">
        <v>13</v>
      </c>
      <c r="C508">
        <v>119.6</v>
      </c>
      <c r="D508" t="s">
        <v>297</v>
      </c>
      <c r="E508" t="s">
        <v>298</v>
      </c>
      <c r="F508" t="s">
        <v>298</v>
      </c>
      <c r="G508" t="s">
        <v>298</v>
      </c>
      <c r="H508" t="s">
        <v>299</v>
      </c>
      <c r="I508" t="s">
        <v>298</v>
      </c>
      <c r="J508">
        <v>-0.02</v>
      </c>
      <c r="K508">
        <v>75.779734715843361</v>
      </c>
      <c r="L508">
        <v>120.5</v>
      </c>
      <c r="M508">
        <v>119.23</v>
      </c>
      <c r="N508">
        <v>119.67</v>
      </c>
      <c r="O508">
        <v>114.44</v>
      </c>
      <c r="P508">
        <v>0.90000000000000568</v>
      </c>
      <c r="Q508">
        <v>0.36999999999999034</v>
      </c>
      <c r="R508">
        <v>7.000000000000739E-2</v>
      </c>
      <c r="S508">
        <v>5.1599999999999966</v>
      </c>
    </row>
    <row r="509" spans="1:19" x14ac:dyDescent="0.25">
      <c r="A509" t="s">
        <v>225</v>
      </c>
      <c r="B509">
        <v>14</v>
      </c>
      <c r="C509">
        <v>144.5</v>
      </c>
      <c r="D509" t="s">
        <v>297</v>
      </c>
      <c r="E509" t="s">
        <v>298</v>
      </c>
      <c r="F509" t="s">
        <v>298</v>
      </c>
      <c r="G509" t="s">
        <v>298</v>
      </c>
      <c r="H509" t="s">
        <v>299</v>
      </c>
      <c r="I509" t="s">
        <v>298</v>
      </c>
      <c r="J509">
        <v>-0.06</v>
      </c>
      <c r="K509">
        <v>53.444750402389019</v>
      </c>
      <c r="L509">
        <v>144.6</v>
      </c>
      <c r="M509">
        <v>142.87</v>
      </c>
      <c r="N509">
        <v>143.49</v>
      </c>
      <c r="O509">
        <v>136.78</v>
      </c>
      <c r="P509">
        <v>9.9999999999994316E-2</v>
      </c>
      <c r="Q509">
        <v>1.6299999999999955</v>
      </c>
      <c r="R509">
        <v>1.0099999999999909</v>
      </c>
      <c r="S509">
        <v>7.7199999999999989</v>
      </c>
    </row>
    <row r="510" spans="1:19" x14ac:dyDescent="0.25">
      <c r="A510" t="s">
        <v>225</v>
      </c>
      <c r="B510">
        <v>15</v>
      </c>
      <c r="C510">
        <v>125.1</v>
      </c>
      <c r="D510" t="s">
        <v>297</v>
      </c>
      <c r="E510" t="s">
        <v>298</v>
      </c>
      <c r="F510" t="s">
        <v>298</v>
      </c>
      <c r="G510" t="s">
        <v>298</v>
      </c>
      <c r="H510" t="s">
        <v>299</v>
      </c>
      <c r="I510" t="s">
        <v>298</v>
      </c>
      <c r="J510">
        <v>-0.06</v>
      </c>
      <c r="K510">
        <v>71.057367630629201</v>
      </c>
      <c r="L510">
        <v>125.6</v>
      </c>
      <c r="M510">
        <v>124.23</v>
      </c>
      <c r="N510">
        <v>124.71</v>
      </c>
      <c r="O510">
        <v>119.16</v>
      </c>
      <c r="P510">
        <v>0.5</v>
      </c>
      <c r="Q510">
        <v>0.86999999999999034</v>
      </c>
      <c r="R510">
        <v>0.39000000000000057</v>
      </c>
      <c r="S510">
        <v>5.9399999999999977</v>
      </c>
    </row>
    <row r="511" spans="1:19" x14ac:dyDescent="0.25">
      <c r="A511" t="s">
        <v>225</v>
      </c>
      <c r="B511">
        <v>16</v>
      </c>
      <c r="C511">
        <v>148.4</v>
      </c>
      <c r="D511" t="s">
        <v>297</v>
      </c>
      <c r="E511" t="s">
        <v>298</v>
      </c>
      <c r="F511" t="s">
        <v>298</v>
      </c>
      <c r="G511" t="s">
        <v>298</v>
      </c>
      <c r="H511" t="s">
        <v>299</v>
      </c>
      <c r="I511" t="s">
        <v>298</v>
      </c>
      <c r="J511">
        <v>-0.06</v>
      </c>
      <c r="K511">
        <v>50.57079901652083</v>
      </c>
      <c r="L511">
        <v>147.69999999999999</v>
      </c>
      <c r="M511">
        <v>145.91</v>
      </c>
      <c r="N511">
        <v>146.55000000000001</v>
      </c>
      <c r="O511">
        <v>139.65</v>
      </c>
      <c r="P511">
        <v>0.70000000000001705</v>
      </c>
      <c r="Q511">
        <v>2.4900000000000091</v>
      </c>
      <c r="R511">
        <v>1.8499999999999943</v>
      </c>
      <c r="S511">
        <v>8.75</v>
      </c>
    </row>
    <row r="512" spans="1:19" x14ac:dyDescent="0.25">
      <c r="A512" t="s">
        <v>225</v>
      </c>
      <c r="B512">
        <v>17</v>
      </c>
      <c r="C512">
        <v>132.69999999999999</v>
      </c>
      <c r="D512" t="s">
        <v>297</v>
      </c>
      <c r="E512" t="s">
        <v>298</v>
      </c>
      <c r="F512" t="s">
        <v>298</v>
      </c>
      <c r="G512" t="s">
        <v>298</v>
      </c>
      <c r="H512" t="s">
        <v>299</v>
      </c>
      <c r="I512" t="s">
        <v>298</v>
      </c>
      <c r="J512">
        <v>-0.05</v>
      </c>
      <c r="K512">
        <v>64.175004177180156</v>
      </c>
      <c r="L512">
        <v>133.02000000000001</v>
      </c>
      <c r="M512">
        <v>131.51</v>
      </c>
      <c r="N512">
        <v>132.05000000000001</v>
      </c>
      <c r="O512">
        <v>126.05</v>
      </c>
      <c r="P512">
        <v>0.3200000000000216</v>
      </c>
      <c r="Q512">
        <v>1.1899999999999977</v>
      </c>
      <c r="R512">
        <v>0.64999999999997726</v>
      </c>
      <c r="S512">
        <v>6.6499999999999915</v>
      </c>
    </row>
    <row r="513" spans="1:19" x14ac:dyDescent="0.25">
      <c r="A513" t="s">
        <v>225</v>
      </c>
      <c r="B513">
        <v>18</v>
      </c>
      <c r="C513">
        <v>146.4</v>
      </c>
      <c r="D513" t="s">
        <v>297</v>
      </c>
      <c r="E513" t="s">
        <v>298</v>
      </c>
      <c r="F513" t="s">
        <v>298</v>
      </c>
      <c r="G513" t="s">
        <v>298</v>
      </c>
      <c r="H513" t="s">
        <v>299</v>
      </c>
      <c r="I513" t="s">
        <v>298</v>
      </c>
      <c r="J513">
        <v>-0.08</v>
      </c>
      <c r="K513">
        <v>49.725190538092818</v>
      </c>
      <c r="L513">
        <v>148.61000000000001</v>
      </c>
      <c r="M513">
        <v>146.81</v>
      </c>
      <c r="N513">
        <v>147.46</v>
      </c>
      <c r="O513">
        <v>140.5</v>
      </c>
      <c r="P513">
        <v>2.210000000000008</v>
      </c>
      <c r="Q513">
        <v>0.40999999999999659</v>
      </c>
      <c r="R513">
        <v>1.0600000000000023</v>
      </c>
      <c r="S513">
        <v>5.9000000000000057</v>
      </c>
    </row>
    <row r="514" spans="1:19" x14ac:dyDescent="0.25">
      <c r="A514" t="s">
        <v>228</v>
      </c>
      <c r="B514">
        <v>1</v>
      </c>
      <c r="C514">
        <v>174.6</v>
      </c>
      <c r="D514" t="s">
        <v>297</v>
      </c>
      <c r="E514" t="s">
        <v>298</v>
      </c>
      <c r="F514" t="s">
        <v>298</v>
      </c>
      <c r="G514" t="s">
        <v>298</v>
      </c>
      <c r="H514" t="s">
        <v>299</v>
      </c>
      <c r="I514" t="s">
        <v>298</v>
      </c>
      <c r="J514">
        <v>0.1</v>
      </c>
      <c r="K514">
        <v>25.693412320384621</v>
      </c>
      <c r="L514">
        <v>174.54</v>
      </c>
      <c r="M514">
        <v>172.24</v>
      </c>
      <c r="N514">
        <v>173.08</v>
      </c>
      <c r="O514">
        <v>164.53</v>
      </c>
      <c r="P514">
        <v>6.0000000000002274E-2</v>
      </c>
      <c r="Q514">
        <v>2.3599999999999852</v>
      </c>
      <c r="R514">
        <v>1.5199999999999818</v>
      </c>
      <c r="S514">
        <v>10.069999999999993</v>
      </c>
    </row>
    <row r="515" spans="1:19" x14ac:dyDescent="0.25">
      <c r="A515" t="s">
        <v>228</v>
      </c>
      <c r="B515">
        <v>2</v>
      </c>
      <c r="C515">
        <v>97.2</v>
      </c>
      <c r="D515" t="s">
        <v>297</v>
      </c>
      <c r="E515" t="s">
        <v>298</v>
      </c>
      <c r="F515" t="s">
        <v>298</v>
      </c>
      <c r="G515" t="s">
        <v>298</v>
      </c>
      <c r="H515" t="s">
        <v>299</v>
      </c>
      <c r="I515" t="s">
        <v>298</v>
      </c>
      <c r="J515">
        <v>0.08</v>
      </c>
      <c r="K515">
        <v>99.716740070906624</v>
      </c>
      <c r="L515">
        <v>94.68</v>
      </c>
      <c r="M515">
        <v>93.9</v>
      </c>
      <c r="N515">
        <v>94.15</v>
      </c>
      <c r="O515">
        <v>90.51</v>
      </c>
      <c r="P515">
        <v>2.519999999999996</v>
      </c>
      <c r="Q515">
        <v>3.2999999999999972</v>
      </c>
      <c r="R515">
        <v>3.0499999999999972</v>
      </c>
      <c r="S515">
        <v>6.6899999999999977</v>
      </c>
    </row>
    <row r="516" spans="1:19" x14ac:dyDescent="0.25">
      <c r="A516" t="s">
        <v>228</v>
      </c>
      <c r="B516">
        <v>29</v>
      </c>
      <c r="C516">
        <v>171.9</v>
      </c>
      <c r="D516" t="s">
        <v>297</v>
      </c>
      <c r="E516" t="s">
        <v>298</v>
      </c>
      <c r="F516" t="s">
        <v>298</v>
      </c>
      <c r="G516" t="s">
        <v>298</v>
      </c>
      <c r="H516" t="s">
        <v>299</v>
      </c>
      <c r="I516" t="s">
        <v>298</v>
      </c>
      <c r="J516">
        <v>0.34</v>
      </c>
      <c r="K516">
        <v>32.125708088595552</v>
      </c>
      <c r="L516">
        <v>167.6</v>
      </c>
      <c r="M516">
        <v>165.43</v>
      </c>
      <c r="N516">
        <v>166.22</v>
      </c>
      <c r="O516">
        <v>158.1</v>
      </c>
      <c r="P516">
        <v>4.3000000000000114</v>
      </c>
      <c r="Q516">
        <v>6.4699999999999989</v>
      </c>
      <c r="R516">
        <v>5.6800000000000068</v>
      </c>
      <c r="S516">
        <v>13.800000000000011</v>
      </c>
    </row>
    <row r="517" spans="1:19" x14ac:dyDescent="0.25">
      <c r="A517" t="s">
        <v>232</v>
      </c>
      <c r="B517">
        <v>1</v>
      </c>
      <c r="C517">
        <v>133.30000000000001</v>
      </c>
      <c r="D517" t="s">
        <v>297</v>
      </c>
      <c r="E517" t="s">
        <v>302</v>
      </c>
      <c r="F517" t="s">
        <v>298</v>
      </c>
      <c r="G517" t="s">
        <v>298</v>
      </c>
      <c r="H517" t="s">
        <v>299</v>
      </c>
      <c r="I517" t="s">
        <v>300</v>
      </c>
      <c r="J517">
        <v>0.04</v>
      </c>
      <c r="K517">
        <v>63.647627057761923</v>
      </c>
      <c r="L517">
        <v>133.59</v>
      </c>
      <c r="M517">
        <v>132.07</v>
      </c>
      <c r="N517">
        <v>132.61000000000001</v>
      </c>
      <c r="O517">
        <v>126.57</v>
      </c>
      <c r="P517">
        <v>0.28999999999999204</v>
      </c>
      <c r="Q517">
        <v>1.2300000000000182</v>
      </c>
      <c r="R517">
        <v>0.68999999999999773</v>
      </c>
      <c r="S517">
        <v>6.7300000000000182</v>
      </c>
    </row>
    <row r="518" spans="1:19" x14ac:dyDescent="0.25">
      <c r="A518" t="s">
        <v>232</v>
      </c>
      <c r="B518">
        <v>2</v>
      </c>
      <c r="C518">
        <v>158.4</v>
      </c>
      <c r="D518" t="s">
        <v>297</v>
      </c>
      <c r="E518" t="s">
        <v>298</v>
      </c>
      <c r="F518" t="s">
        <v>298</v>
      </c>
      <c r="G518" t="s">
        <v>298</v>
      </c>
      <c r="H518" t="s">
        <v>299</v>
      </c>
      <c r="I518" t="s">
        <v>300</v>
      </c>
      <c r="J518">
        <v>0.11</v>
      </c>
      <c r="K518">
        <v>43.087693339692322</v>
      </c>
      <c r="L518">
        <v>155.77000000000001</v>
      </c>
      <c r="M518">
        <v>153.83000000000001</v>
      </c>
      <c r="N518">
        <v>154.53</v>
      </c>
      <c r="O518">
        <v>147.13</v>
      </c>
      <c r="P518">
        <v>2.6299999999999955</v>
      </c>
      <c r="Q518">
        <v>4.5699999999999932</v>
      </c>
      <c r="R518">
        <v>3.8700000000000045</v>
      </c>
      <c r="S518">
        <v>11.27000000000001</v>
      </c>
    </row>
    <row r="519" spans="1:19" x14ac:dyDescent="0.25">
      <c r="A519" t="s">
        <v>232</v>
      </c>
      <c r="B519">
        <v>3</v>
      </c>
      <c r="C519">
        <v>121.1</v>
      </c>
      <c r="D519" t="s">
        <v>297</v>
      </c>
      <c r="E519" t="s">
        <v>298</v>
      </c>
      <c r="F519" t="s">
        <v>298</v>
      </c>
      <c r="G519" t="s">
        <v>298</v>
      </c>
      <c r="H519" t="s">
        <v>299</v>
      </c>
      <c r="I519" t="s">
        <v>300</v>
      </c>
      <c r="J519">
        <v>0.05</v>
      </c>
      <c r="K519">
        <v>77.011727194533194</v>
      </c>
      <c r="L519">
        <v>119.17</v>
      </c>
      <c r="M519">
        <v>117.93</v>
      </c>
      <c r="N519">
        <v>118.36</v>
      </c>
      <c r="O519">
        <v>113.21</v>
      </c>
      <c r="P519">
        <v>1.9299999999999926</v>
      </c>
      <c r="Q519">
        <v>3.1699999999999875</v>
      </c>
      <c r="R519">
        <v>2.7399999999999949</v>
      </c>
      <c r="S519">
        <v>7.8900000000000006</v>
      </c>
    </row>
    <row r="520" spans="1:19" x14ac:dyDescent="0.25">
      <c r="A520" t="s">
        <v>232</v>
      </c>
      <c r="B520">
        <v>4</v>
      </c>
      <c r="C520">
        <v>156.30000000000001</v>
      </c>
      <c r="D520" t="s">
        <v>297</v>
      </c>
      <c r="E520" t="s">
        <v>298</v>
      </c>
      <c r="F520" t="s">
        <v>298</v>
      </c>
      <c r="G520" t="s">
        <v>298</v>
      </c>
      <c r="H520" t="s">
        <v>299</v>
      </c>
      <c r="I520" t="s">
        <v>300</v>
      </c>
      <c r="J520">
        <v>0.13</v>
      </c>
      <c r="K520">
        <v>44.272675612701619</v>
      </c>
      <c r="L520">
        <v>154.5</v>
      </c>
      <c r="M520">
        <v>152.58000000000001</v>
      </c>
      <c r="N520">
        <v>153.27000000000001</v>
      </c>
      <c r="O520">
        <v>145.94999999999999</v>
      </c>
      <c r="P520">
        <v>1.8000000000000114</v>
      </c>
      <c r="Q520">
        <v>3.7199999999999989</v>
      </c>
      <c r="R520">
        <v>3.0300000000000011</v>
      </c>
      <c r="S520">
        <v>10.350000000000023</v>
      </c>
    </row>
    <row r="521" spans="1:19" x14ac:dyDescent="0.25">
      <c r="A521" t="s">
        <v>232</v>
      </c>
      <c r="B521">
        <v>5</v>
      </c>
      <c r="C521">
        <v>111.2</v>
      </c>
      <c r="D521" t="s">
        <v>297</v>
      </c>
      <c r="E521" t="s">
        <v>298</v>
      </c>
      <c r="F521" t="s">
        <v>298</v>
      </c>
      <c r="G521" t="s">
        <v>298</v>
      </c>
      <c r="H521" t="s">
        <v>299</v>
      </c>
      <c r="I521" t="s">
        <v>300</v>
      </c>
      <c r="J521">
        <v>-0.02</v>
      </c>
      <c r="K521">
        <v>87.840618733588329</v>
      </c>
      <c r="L521">
        <v>107.49</v>
      </c>
      <c r="M521">
        <v>106.47</v>
      </c>
      <c r="N521">
        <v>106.81</v>
      </c>
      <c r="O521">
        <v>102.38</v>
      </c>
      <c r="P521">
        <v>3.710000000000008</v>
      </c>
      <c r="Q521">
        <v>4.730000000000004</v>
      </c>
      <c r="R521">
        <v>4.3900000000000006</v>
      </c>
      <c r="S521">
        <v>8.8200000000000074</v>
      </c>
    </row>
    <row r="522" spans="1:19" x14ac:dyDescent="0.25">
      <c r="A522" t="s">
        <v>232</v>
      </c>
      <c r="B522">
        <v>6</v>
      </c>
      <c r="C522">
        <v>130.30000000000001</v>
      </c>
      <c r="D522" t="s">
        <v>297</v>
      </c>
      <c r="E522" t="s">
        <v>298</v>
      </c>
      <c r="F522" t="s">
        <v>298</v>
      </c>
      <c r="G522" t="s">
        <v>298</v>
      </c>
      <c r="H522" t="s">
        <v>299</v>
      </c>
      <c r="I522" t="s">
        <v>300</v>
      </c>
      <c r="J522">
        <v>-0.06</v>
      </c>
      <c r="K522">
        <v>69.187501115278479</v>
      </c>
      <c r="L522">
        <v>127.62</v>
      </c>
      <c r="M522">
        <v>126.21</v>
      </c>
      <c r="N522">
        <v>126.7</v>
      </c>
      <c r="O522">
        <v>121.03</v>
      </c>
      <c r="P522">
        <v>2.6800000000000068</v>
      </c>
      <c r="Q522">
        <v>4.0900000000000176</v>
      </c>
      <c r="R522">
        <v>3.6000000000000085</v>
      </c>
      <c r="S522">
        <v>9.2700000000000102</v>
      </c>
    </row>
    <row r="523" spans="1:19" x14ac:dyDescent="0.25">
      <c r="A523" t="s">
        <v>232</v>
      </c>
      <c r="B523">
        <v>7</v>
      </c>
      <c r="C523">
        <v>119.6</v>
      </c>
      <c r="D523" t="s">
        <v>297</v>
      </c>
      <c r="E523" t="s">
        <v>298</v>
      </c>
      <c r="F523" t="s">
        <v>298</v>
      </c>
      <c r="G523" t="s">
        <v>298</v>
      </c>
      <c r="H523" t="s">
        <v>299</v>
      </c>
      <c r="I523" t="s">
        <v>300</v>
      </c>
      <c r="J523">
        <v>-0.06</v>
      </c>
      <c r="K523">
        <v>77.03068538132375</v>
      </c>
      <c r="L523">
        <v>119.15</v>
      </c>
      <c r="M523">
        <v>117.91</v>
      </c>
      <c r="N523">
        <v>118.34</v>
      </c>
      <c r="O523">
        <v>113.19</v>
      </c>
      <c r="P523">
        <v>0.44999999999998863</v>
      </c>
      <c r="Q523">
        <v>1.6899999999999977</v>
      </c>
      <c r="R523">
        <v>1.2599999999999909</v>
      </c>
      <c r="S523">
        <v>6.4099999999999966</v>
      </c>
    </row>
    <row r="524" spans="1:19" x14ac:dyDescent="0.25">
      <c r="A524" t="s">
        <v>232</v>
      </c>
      <c r="B524">
        <v>8</v>
      </c>
      <c r="C524">
        <v>130</v>
      </c>
      <c r="D524" t="s">
        <v>297</v>
      </c>
      <c r="E524" t="s">
        <v>298</v>
      </c>
      <c r="F524" t="s">
        <v>298</v>
      </c>
      <c r="G524" t="s">
        <v>298</v>
      </c>
      <c r="H524" t="s">
        <v>299</v>
      </c>
      <c r="I524" t="s">
        <v>300</v>
      </c>
      <c r="J524">
        <v>-0.05</v>
      </c>
      <c r="K524">
        <v>66.491045188014397</v>
      </c>
      <c r="L524">
        <v>130.52000000000001</v>
      </c>
      <c r="M524">
        <v>129.06</v>
      </c>
      <c r="N524">
        <v>129.58000000000001</v>
      </c>
      <c r="O524">
        <v>123.73</v>
      </c>
      <c r="P524">
        <v>0.52000000000001023</v>
      </c>
      <c r="Q524">
        <v>0.93999999999999773</v>
      </c>
      <c r="R524">
        <v>0.41999999999998749</v>
      </c>
      <c r="S524">
        <v>6.269999999999996</v>
      </c>
    </row>
    <row r="525" spans="1:19" x14ac:dyDescent="0.25">
      <c r="A525" t="s">
        <v>236</v>
      </c>
      <c r="B525">
        <v>1</v>
      </c>
      <c r="C525">
        <v>161.5</v>
      </c>
      <c r="D525" t="s">
        <v>297</v>
      </c>
      <c r="E525" t="s">
        <v>298</v>
      </c>
      <c r="F525" t="s">
        <v>298</v>
      </c>
      <c r="G525" t="s">
        <v>298</v>
      </c>
      <c r="H525" t="s">
        <v>299</v>
      </c>
      <c r="I525" t="s">
        <v>300</v>
      </c>
      <c r="J525">
        <v>0.13</v>
      </c>
      <c r="K525">
        <v>40.471491722158973</v>
      </c>
      <c r="L525">
        <v>158.6</v>
      </c>
      <c r="M525">
        <v>156.6</v>
      </c>
      <c r="N525">
        <v>157.32</v>
      </c>
      <c r="O525">
        <v>149.75</v>
      </c>
      <c r="P525">
        <v>2.9000000000000057</v>
      </c>
      <c r="Q525">
        <v>4.9000000000000057</v>
      </c>
      <c r="R525">
        <v>4.1800000000000068</v>
      </c>
      <c r="S525">
        <v>11.75</v>
      </c>
    </row>
    <row r="526" spans="1:19" x14ac:dyDescent="0.25">
      <c r="A526" t="s">
        <v>236</v>
      </c>
      <c r="B526">
        <v>2</v>
      </c>
      <c r="C526">
        <v>114.4</v>
      </c>
      <c r="D526" t="s">
        <v>297</v>
      </c>
      <c r="E526" t="s">
        <v>298</v>
      </c>
      <c r="F526" t="s">
        <v>298</v>
      </c>
      <c r="G526" t="s">
        <v>298</v>
      </c>
      <c r="H526" t="s">
        <v>299</v>
      </c>
      <c r="I526" t="s">
        <v>300</v>
      </c>
      <c r="J526">
        <v>0.04</v>
      </c>
      <c r="K526">
        <v>83.422040318906809</v>
      </c>
      <c r="L526">
        <v>112.26</v>
      </c>
      <c r="M526">
        <v>111.14</v>
      </c>
      <c r="N526">
        <v>111.52</v>
      </c>
      <c r="O526">
        <v>106.8</v>
      </c>
      <c r="P526">
        <v>2.1400000000000006</v>
      </c>
      <c r="Q526">
        <v>3.2600000000000051</v>
      </c>
      <c r="R526">
        <v>2.8800000000000097</v>
      </c>
      <c r="S526">
        <v>7.6000000000000085</v>
      </c>
    </row>
    <row r="527" spans="1:19" x14ac:dyDescent="0.25">
      <c r="A527" t="s">
        <v>236</v>
      </c>
      <c r="B527">
        <v>3</v>
      </c>
      <c r="C527">
        <v>163.19999999999999</v>
      </c>
      <c r="D527" t="s">
        <v>297</v>
      </c>
      <c r="E527" t="s">
        <v>298</v>
      </c>
      <c r="F527" t="s">
        <v>298</v>
      </c>
      <c r="G527" t="s">
        <v>298</v>
      </c>
      <c r="H527" t="s">
        <v>299</v>
      </c>
      <c r="I527" t="s">
        <v>300</v>
      </c>
      <c r="J527">
        <v>0.14000000000000001</v>
      </c>
      <c r="K527">
        <v>36.423037793745998</v>
      </c>
      <c r="L527">
        <v>162.96</v>
      </c>
      <c r="M527">
        <v>160.88</v>
      </c>
      <c r="N527">
        <v>161.63999999999999</v>
      </c>
      <c r="O527">
        <v>153.80000000000001</v>
      </c>
      <c r="P527">
        <v>0.23999999999998067</v>
      </c>
      <c r="Q527">
        <v>2.3199999999999932</v>
      </c>
      <c r="R527">
        <v>1.5600000000000023</v>
      </c>
      <c r="S527">
        <v>9.3999999999999773</v>
      </c>
    </row>
    <row r="528" spans="1:19" x14ac:dyDescent="0.25">
      <c r="A528" t="s">
        <v>236</v>
      </c>
      <c r="B528">
        <v>4</v>
      </c>
      <c r="C528">
        <v>114.7</v>
      </c>
      <c r="D528" t="s">
        <v>297</v>
      </c>
      <c r="E528" t="s">
        <v>298</v>
      </c>
      <c r="F528" t="s">
        <v>298</v>
      </c>
      <c r="G528" t="s">
        <v>298</v>
      </c>
      <c r="H528" t="s">
        <v>299</v>
      </c>
      <c r="I528" t="s">
        <v>300</v>
      </c>
      <c r="J528">
        <v>0.06</v>
      </c>
      <c r="K528">
        <v>82.464616194542387</v>
      </c>
      <c r="L528">
        <v>113.29</v>
      </c>
      <c r="M528">
        <v>112.16</v>
      </c>
      <c r="N528">
        <v>112.55</v>
      </c>
      <c r="O528">
        <v>107.76</v>
      </c>
      <c r="P528">
        <v>1.4099999999999966</v>
      </c>
      <c r="Q528">
        <v>2.5400000000000063</v>
      </c>
      <c r="R528">
        <v>2.1500000000000057</v>
      </c>
      <c r="S528">
        <v>6.9399999999999977</v>
      </c>
    </row>
    <row r="529" spans="1:19" x14ac:dyDescent="0.25">
      <c r="A529" t="s">
        <v>236</v>
      </c>
      <c r="B529">
        <v>5</v>
      </c>
      <c r="C529">
        <v>129</v>
      </c>
      <c r="D529" t="s">
        <v>297</v>
      </c>
      <c r="E529" t="s">
        <v>298</v>
      </c>
      <c r="F529" t="s">
        <v>298</v>
      </c>
      <c r="G529" t="s">
        <v>298</v>
      </c>
      <c r="H529" t="s">
        <v>299</v>
      </c>
      <c r="I529" t="s">
        <v>300</v>
      </c>
      <c r="J529">
        <v>-0.04</v>
      </c>
      <c r="K529">
        <v>68.318604794606443</v>
      </c>
      <c r="L529">
        <v>128.55000000000001</v>
      </c>
      <c r="M529">
        <v>127.13</v>
      </c>
      <c r="N529">
        <v>127.63</v>
      </c>
      <c r="O529">
        <v>121.9</v>
      </c>
      <c r="P529">
        <v>0.44999999999998863</v>
      </c>
      <c r="Q529">
        <v>1.8700000000000045</v>
      </c>
      <c r="R529">
        <v>1.3700000000000045</v>
      </c>
      <c r="S529">
        <v>7.0999999999999943</v>
      </c>
    </row>
    <row r="530" spans="1:19" x14ac:dyDescent="0.25">
      <c r="A530" t="s">
        <v>236</v>
      </c>
      <c r="B530">
        <v>6</v>
      </c>
      <c r="C530">
        <v>103.6</v>
      </c>
      <c r="D530" t="s">
        <v>297</v>
      </c>
      <c r="E530" t="s">
        <v>298</v>
      </c>
      <c r="F530" t="s">
        <v>298</v>
      </c>
      <c r="G530" t="s">
        <v>298</v>
      </c>
      <c r="H530" t="s">
        <v>299</v>
      </c>
      <c r="I530" t="s">
        <v>300</v>
      </c>
      <c r="J530">
        <v>-0.02</v>
      </c>
      <c r="K530">
        <v>94.59775595402273</v>
      </c>
      <c r="L530">
        <v>100.2</v>
      </c>
      <c r="M530">
        <v>99.32</v>
      </c>
      <c r="N530">
        <v>99.61</v>
      </c>
      <c r="O530">
        <v>95.62</v>
      </c>
      <c r="P530">
        <v>3.3999999999999915</v>
      </c>
      <c r="Q530">
        <v>4.2800000000000011</v>
      </c>
      <c r="R530">
        <v>3.9899999999999949</v>
      </c>
      <c r="S530">
        <v>7.9799999999999898</v>
      </c>
    </row>
    <row r="531" spans="1:19" x14ac:dyDescent="0.25">
      <c r="A531" t="s">
        <v>236</v>
      </c>
      <c r="B531">
        <v>8</v>
      </c>
      <c r="C531">
        <v>187.8</v>
      </c>
      <c r="D531" t="s">
        <v>297</v>
      </c>
      <c r="E531" t="s">
        <v>298</v>
      </c>
      <c r="F531" t="s">
        <v>298</v>
      </c>
      <c r="G531" t="s">
        <v>298</v>
      </c>
      <c r="H531" t="s">
        <v>299</v>
      </c>
      <c r="I531" t="s">
        <v>298</v>
      </c>
      <c r="J531">
        <v>0.15</v>
      </c>
      <c r="K531">
        <v>18.655313401385548</v>
      </c>
      <c r="L531">
        <v>182.13</v>
      </c>
      <c r="M531">
        <v>179.69</v>
      </c>
      <c r="N531">
        <v>180.59</v>
      </c>
      <c r="O531">
        <v>171.57</v>
      </c>
      <c r="P531">
        <v>5.6700000000000159</v>
      </c>
      <c r="Q531">
        <v>8.1100000000000136</v>
      </c>
      <c r="R531">
        <v>7.210000000000008</v>
      </c>
      <c r="S531">
        <v>16.230000000000018</v>
      </c>
    </row>
    <row r="532" spans="1:19" x14ac:dyDescent="0.25">
      <c r="A532" t="s">
        <v>240</v>
      </c>
      <c r="B532">
        <v>1</v>
      </c>
      <c r="C532">
        <v>148.5</v>
      </c>
      <c r="D532" t="s">
        <v>297</v>
      </c>
      <c r="E532" t="s">
        <v>298</v>
      </c>
      <c r="F532" t="s">
        <v>298</v>
      </c>
      <c r="G532" t="s">
        <v>298</v>
      </c>
      <c r="H532" t="s">
        <v>299</v>
      </c>
      <c r="I532" t="s">
        <v>300</v>
      </c>
      <c r="J532">
        <v>0.03</v>
      </c>
      <c r="K532">
        <v>50.703654635415177</v>
      </c>
      <c r="L532">
        <v>147.56</v>
      </c>
      <c r="M532">
        <v>145.77000000000001</v>
      </c>
      <c r="N532">
        <v>146.41</v>
      </c>
      <c r="O532">
        <v>139.52000000000001</v>
      </c>
      <c r="P532">
        <v>0.93999999999999773</v>
      </c>
      <c r="Q532">
        <v>2.7299999999999898</v>
      </c>
      <c r="R532">
        <v>2.0900000000000034</v>
      </c>
      <c r="S532">
        <v>8.9799999999999898</v>
      </c>
    </row>
    <row r="533" spans="1:19" x14ac:dyDescent="0.25">
      <c r="A533" t="s">
        <v>240</v>
      </c>
      <c r="B533">
        <v>2</v>
      </c>
      <c r="C533">
        <v>124.6</v>
      </c>
      <c r="D533" t="s">
        <v>297</v>
      </c>
      <c r="E533" t="s">
        <v>298</v>
      </c>
      <c r="F533" t="s">
        <v>298</v>
      </c>
      <c r="G533" t="s">
        <v>298</v>
      </c>
      <c r="H533" t="s">
        <v>299</v>
      </c>
      <c r="I533" t="s">
        <v>300</v>
      </c>
      <c r="J533">
        <v>-0.04</v>
      </c>
      <c r="K533">
        <v>75.515790465458224</v>
      </c>
      <c r="L533">
        <v>120.79</v>
      </c>
      <c r="M533">
        <v>119.51</v>
      </c>
      <c r="N533">
        <v>119.96</v>
      </c>
      <c r="O533">
        <v>114.71</v>
      </c>
      <c r="P533">
        <v>3.8099999999999881</v>
      </c>
      <c r="Q533">
        <v>5.0899999999999892</v>
      </c>
      <c r="R533">
        <v>4.6400000000000006</v>
      </c>
      <c r="S533">
        <v>9.89</v>
      </c>
    </row>
    <row r="534" spans="1:19" x14ac:dyDescent="0.25">
      <c r="A534" t="s">
        <v>240</v>
      </c>
      <c r="B534">
        <v>3</v>
      </c>
      <c r="C534">
        <v>135.6</v>
      </c>
      <c r="D534" t="s">
        <v>297</v>
      </c>
      <c r="E534" t="s">
        <v>298</v>
      </c>
      <c r="F534" t="s">
        <v>298</v>
      </c>
      <c r="G534" t="s">
        <v>298</v>
      </c>
      <c r="H534" t="s">
        <v>299</v>
      </c>
      <c r="I534" t="s">
        <v>300</v>
      </c>
      <c r="J534">
        <v>-0.06</v>
      </c>
      <c r="K534">
        <v>64.561804488910042</v>
      </c>
      <c r="L534">
        <v>132.61000000000001</v>
      </c>
      <c r="M534">
        <v>131.1</v>
      </c>
      <c r="N534">
        <v>131.63999999999999</v>
      </c>
      <c r="O534">
        <v>125.66</v>
      </c>
      <c r="P534">
        <v>2.9899999999999807</v>
      </c>
      <c r="Q534">
        <v>4.5</v>
      </c>
      <c r="R534">
        <v>3.960000000000008</v>
      </c>
      <c r="S534">
        <v>9.9399999999999977</v>
      </c>
    </row>
    <row r="535" spans="1:19" x14ac:dyDescent="0.25">
      <c r="A535" t="s">
        <v>240</v>
      </c>
      <c r="B535">
        <v>4</v>
      </c>
      <c r="C535">
        <v>141.69999999999999</v>
      </c>
      <c r="D535" t="s">
        <v>297</v>
      </c>
      <c r="E535" t="s">
        <v>298</v>
      </c>
      <c r="F535" t="s">
        <v>298</v>
      </c>
      <c r="G535" t="s">
        <v>298</v>
      </c>
      <c r="H535" t="s">
        <v>299</v>
      </c>
      <c r="I535" t="s">
        <v>300</v>
      </c>
      <c r="J535">
        <v>-0.02</v>
      </c>
      <c r="K535">
        <v>57.460392115164183</v>
      </c>
      <c r="L535">
        <v>140.27000000000001</v>
      </c>
      <c r="M535">
        <v>138.62</v>
      </c>
      <c r="N535">
        <v>139.21</v>
      </c>
      <c r="O535">
        <v>132.76</v>
      </c>
      <c r="P535">
        <v>1.4299999999999784</v>
      </c>
      <c r="Q535">
        <v>3.0799999999999841</v>
      </c>
      <c r="R535">
        <v>2.4899999999999807</v>
      </c>
      <c r="S535">
        <v>8.9399999999999977</v>
      </c>
    </row>
    <row r="536" spans="1:19" x14ac:dyDescent="0.25">
      <c r="A536" t="s">
        <v>240</v>
      </c>
      <c r="B536">
        <v>5</v>
      </c>
      <c r="C536">
        <v>149.9</v>
      </c>
      <c r="D536" t="s">
        <v>297</v>
      </c>
      <c r="E536" t="s">
        <v>298</v>
      </c>
      <c r="F536" t="s">
        <v>298</v>
      </c>
      <c r="G536" t="s">
        <v>298</v>
      </c>
      <c r="H536" t="s">
        <v>299</v>
      </c>
      <c r="I536" t="s">
        <v>300</v>
      </c>
      <c r="J536">
        <v>0.03</v>
      </c>
      <c r="K536">
        <v>47.307737795540589</v>
      </c>
      <c r="L536">
        <v>151.22</v>
      </c>
      <c r="M536">
        <v>149.36000000000001</v>
      </c>
      <c r="N536">
        <v>150.03</v>
      </c>
      <c r="O536">
        <v>142.91</v>
      </c>
      <c r="P536">
        <v>1.3199999999999932</v>
      </c>
      <c r="Q536">
        <v>0.53999999999999204</v>
      </c>
      <c r="R536">
        <v>0.12999999999999545</v>
      </c>
      <c r="S536">
        <v>6.9900000000000091</v>
      </c>
    </row>
    <row r="537" spans="1:19" x14ac:dyDescent="0.25">
      <c r="A537" t="s">
        <v>240</v>
      </c>
      <c r="B537">
        <v>7</v>
      </c>
      <c r="C537">
        <v>111.3</v>
      </c>
      <c r="D537" t="s">
        <v>297</v>
      </c>
      <c r="E537" t="s">
        <v>298</v>
      </c>
      <c r="F537" t="s">
        <v>298</v>
      </c>
      <c r="G537" t="s">
        <v>298</v>
      </c>
      <c r="H537" t="s">
        <v>299</v>
      </c>
      <c r="I537" t="s">
        <v>298</v>
      </c>
      <c r="J537">
        <v>0.04</v>
      </c>
      <c r="K537">
        <v>81.77667342606388</v>
      </c>
      <c r="L537">
        <v>114.03</v>
      </c>
      <c r="M537">
        <v>112.89</v>
      </c>
      <c r="N537">
        <v>113.28</v>
      </c>
      <c r="O537">
        <v>108.45</v>
      </c>
      <c r="P537">
        <v>2.730000000000004</v>
      </c>
      <c r="Q537">
        <v>1.5900000000000034</v>
      </c>
      <c r="R537">
        <v>1.980000000000004</v>
      </c>
      <c r="S537">
        <v>2.8499999999999943</v>
      </c>
    </row>
    <row r="538" spans="1:19" x14ac:dyDescent="0.25">
      <c r="A538" t="s">
        <v>240</v>
      </c>
      <c r="B538">
        <v>8</v>
      </c>
      <c r="C538">
        <v>147</v>
      </c>
      <c r="D538" t="s">
        <v>297</v>
      </c>
      <c r="E538" t="s">
        <v>298</v>
      </c>
      <c r="F538" t="s">
        <v>302</v>
      </c>
      <c r="G538" t="s">
        <v>298</v>
      </c>
      <c r="H538" t="s">
        <v>299</v>
      </c>
      <c r="I538" t="s">
        <v>298</v>
      </c>
      <c r="J538">
        <v>0.11</v>
      </c>
      <c r="K538">
        <v>54.281735070492203</v>
      </c>
      <c r="L538">
        <v>143.69999999999999</v>
      </c>
      <c r="M538">
        <v>141.97999999999999</v>
      </c>
      <c r="N538">
        <v>142.6</v>
      </c>
      <c r="O538">
        <v>135.94</v>
      </c>
      <c r="P538">
        <v>3.3000000000000114</v>
      </c>
      <c r="Q538">
        <v>5.0200000000000102</v>
      </c>
      <c r="R538">
        <v>4.4000000000000057</v>
      </c>
      <c r="S538">
        <v>11.060000000000002</v>
      </c>
    </row>
    <row r="539" spans="1:19" x14ac:dyDescent="0.25">
      <c r="A539" t="s">
        <v>240</v>
      </c>
      <c r="B539">
        <v>9</v>
      </c>
      <c r="C539">
        <v>143.9</v>
      </c>
      <c r="D539" t="s">
        <v>297</v>
      </c>
      <c r="E539" t="s">
        <v>298</v>
      </c>
      <c r="F539" t="s">
        <v>298</v>
      </c>
      <c r="G539" t="s">
        <v>298</v>
      </c>
      <c r="H539" t="s">
        <v>299</v>
      </c>
      <c r="I539" t="s">
        <v>298</v>
      </c>
      <c r="J539">
        <v>0.02</v>
      </c>
      <c r="K539">
        <v>54.346213323898063</v>
      </c>
      <c r="L539">
        <v>143.63</v>
      </c>
      <c r="M539">
        <v>141.91999999999999</v>
      </c>
      <c r="N539">
        <v>142.53</v>
      </c>
      <c r="O539">
        <v>135.88</v>
      </c>
      <c r="P539">
        <v>0.27000000000001023</v>
      </c>
      <c r="Q539">
        <v>1.9800000000000182</v>
      </c>
      <c r="R539">
        <v>1.3700000000000045</v>
      </c>
      <c r="S539">
        <v>8.0200000000000102</v>
      </c>
    </row>
    <row r="540" spans="1:19" x14ac:dyDescent="0.25">
      <c r="A540" t="s">
        <v>240</v>
      </c>
      <c r="B540">
        <v>10</v>
      </c>
      <c r="C540">
        <v>104.5</v>
      </c>
      <c r="D540" t="s">
        <v>297</v>
      </c>
      <c r="E540" t="s">
        <v>298</v>
      </c>
      <c r="F540" t="s">
        <v>298</v>
      </c>
      <c r="G540" t="s">
        <v>298</v>
      </c>
      <c r="H540" t="s">
        <v>299</v>
      </c>
      <c r="I540" t="s">
        <v>298</v>
      </c>
      <c r="J540">
        <v>7.0000000000000007E-2</v>
      </c>
      <c r="K540">
        <v>89.393955223932764</v>
      </c>
      <c r="L540">
        <v>105.82</v>
      </c>
      <c r="M540">
        <v>104.82</v>
      </c>
      <c r="N540">
        <v>105.16</v>
      </c>
      <c r="O540">
        <v>100.83</v>
      </c>
      <c r="P540">
        <v>1.3199999999999932</v>
      </c>
      <c r="Q540">
        <v>0.31999999999999318</v>
      </c>
      <c r="R540">
        <v>0.65999999999999659</v>
      </c>
      <c r="S540">
        <v>3.6700000000000017</v>
      </c>
    </row>
    <row r="541" spans="1:19" x14ac:dyDescent="0.25">
      <c r="A541" t="s">
        <v>240</v>
      </c>
      <c r="B541">
        <v>11</v>
      </c>
      <c r="C541">
        <v>166.7</v>
      </c>
      <c r="D541" t="s">
        <v>297</v>
      </c>
      <c r="E541" t="s">
        <v>298</v>
      </c>
      <c r="F541" t="s">
        <v>298</v>
      </c>
      <c r="G541" t="s">
        <v>298</v>
      </c>
      <c r="H541" t="s">
        <v>299</v>
      </c>
      <c r="I541" t="s">
        <v>298</v>
      </c>
      <c r="J541">
        <v>0.34</v>
      </c>
      <c r="K541">
        <v>36.145589455209183</v>
      </c>
      <c r="L541">
        <v>163.26</v>
      </c>
      <c r="M541">
        <v>161.18</v>
      </c>
      <c r="N541">
        <v>161.94</v>
      </c>
      <c r="O541">
        <v>154.08000000000001</v>
      </c>
      <c r="P541">
        <v>3.4399999999999977</v>
      </c>
      <c r="Q541">
        <v>5.5199999999999818</v>
      </c>
      <c r="R541">
        <v>4.7599999999999909</v>
      </c>
      <c r="S541">
        <v>12.619999999999976</v>
      </c>
    </row>
    <row r="542" spans="1:19" x14ac:dyDescent="0.25">
      <c r="A542" t="s">
        <v>240</v>
      </c>
      <c r="B542">
        <v>14</v>
      </c>
      <c r="C542">
        <v>187.4</v>
      </c>
      <c r="D542" t="s">
        <v>297</v>
      </c>
      <c r="E542" t="s">
        <v>298</v>
      </c>
      <c r="F542" t="s">
        <v>298</v>
      </c>
      <c r="G542" t="s">
        <v>298</v>
      </c>
      <c r="H542" t="s">
        <v>299</v>
      </c>
      <c r="I542" t="s">
        <v>298</v>
      </c>
      <c r="J542">
        <v>0.15</v>
      </c>
      <c r="K542">
        <v>18.870499226309491</v>
      </c>
      <c r="L542">
        <v>181.9</v>
      </c>
      <c r="M542">
        <v>179.46</v>
      </c>
      <c r="N542">
        <v>180.36</v>
      </c>
      <c r="O542">
        <v>171.35</v>
      </c>
      <c r="P542">
        <v>5.5</v>
      </c>
      <c r="Q542">
        <v>7.9399999999999977</v>
      </c>
      <c r="R542">
        <v>7.039999999999992</v>
      </c>
      <c r="S542">
        <v>16.050000000000011</v>
      </c>
    </row>
    <row r="543" spans="1:19" x14ac:dyDescent="0.25">
      <c r="A543" t="s">
        <v>243</v>
      </c>
      <c r="B543">
        <v>1</v>
      </c>
      <c r="C543">
        <v>96.8</v>
      </c>
      <c r="D543" t="s">
        <v>297</v>
      </c>
      <c r="E543" t="s">
        <v>298</v>
      </c>
      <c r="F543" t="s">
        <v>298</v>
      </c>
      <c r="G543" t="s">
        <v>298</v>
      </c>
      <c r="H543" t="s">
        <v>299</v>
      </c>
      <c r="I543" t="s">
        <v>298</v>
      </c>
      <c r="J543">
        <v>0.08</v>
      </c>
      <c r="K543">
        <v>99.456639604139923</v>
      </c>
      <c r="L543">
        <v>94.96</v>
      </c>
      <c r="M543">
        <v>94.17</v>
      </c>
      <c r="N543">
        <v>94.43</v>
      </c>
      <c r="O543">
        <v>90.77</v>
      </c>
      <c r="P543">
        <v>1.8400000000000034</v>
      </c>
      <c r="Q543">
        <v>2.6299999999999955</v>
      </c>
      <c r="R543">
        <v>2.3699999999999903</v>
      </c>
      <c r="S543">
        <v>6.0300000000000011</v>
      </c>
    </row>
    <row r="544" spans="1:19" x14ac:dyDescent="0.25">
      <c r="A544" t="s">
        <v>243</v>
      </c>
      <c r="B544">
        <v>5</v>
      </c>
      <c r="C544">
        <v>167.3</v>
      </c>
      <c r="D544" t="s">
        <v>297</v>
      </c>
      <c r="E544" t="s">
        <v>298</v>
      </c>
      <c r="F544" t="s">
        <v>298</v>
      </c>
      <c r="G544" t="s">
        <v>298</v>
      </c>
      <c r="H544" t="s">
        <v>299</v>
      </c>
      <c r="I544" t="s">
        <v>298</v>
      </c>
      <c r="J544">
        <v>0.12</v>
      </c>
      <c r="K544">
        <v>30.002254703697581</v>
      </c>
      <c r="L544">
        <v>169.89</v>
      </c>
      <c r="M544">
        <v>167.68</v>
      </c>
      <c r="N544">
        <v>168.49</v>
      </c>
      <c r="O544">
        <v>160.22</v>
      </c>
      <c r="P544">
        <v>2.589999999999975</v>
      </c>
      <c r="Q544">
        <v>0.37999999999999545</v>
      </c>
      <c r="R544">
        <v>1.1899999999999977</v>
      </c>
      <c r="S544">
        <v>7.0800000000000125</v>
      </c>
    </row>
    <row r="545" spans="1:19" x14ac:dyDescent="0.25">
      <c r="A545" t="s">
        <v>243</v>
      </c>
      <c r="B545">
        <v>6</v>
      </c>
      <c r="C545">
        <v>171.6</v>
      </c>
      <c r="D545" t="s">
        <v>297</v>
      </c>
      <c r="E545" t="s">
        <v>298</v>
      </c>
      <c r="F545" t="s">
        <v>298</v>
      </c>
      <c r="G545" t="s">
        <v>298</v>
      </c>
      <c r="H545" t="s">
        <v>299</v>
      </c>
      <c r="I545" t="s">
        <v>298</v>
      </c>
      <c r="J545">
        <v>0.34</v>
      </c>
      <c r="K545">
        <v>30.38282214955801</v>
      </c>
      <c r="L545">
        <v>169.48</v>
      </c>
      <c r="M545">
        <v>167.28</v>
      </c>
      <c r="N545">
        <v>168.08</v>
      </c>
      <c r="O545">
        <v>159.84</v>
      </c>
      <c r="P545">
        <v>2.1200000000000045</v>
      </c>
      <c r="Q545">
        <v>4.3199999999999932</v>
      </c>
      <c r="R545">
        <v>3.5199999999999818</v>
      </c>
      <c r="S545">
        <v>11.759999999999991</v>
      </c>
    </row>
    <row r="546" spans="1:19" x14ac:dyDescent="0.25">
      <c r="A546" t="s">
        <v>243</v>
      </c>
      <c r="B546">
        <v>9</v>
      </c>
      <c r="C546">
        <v>155.6</v>
      </c>
      <c r="D546" t="s">
        <v>297</v>
      </c>
      <c r="E546" t="s">
        <v>298</v>
      </c>
      <c r="F546" t="s">
        <v>298</v>
      </c>
      <c r="G546" t="s">
        <v>298</v>
      </c>
      <c r="H546" t="s">
        <v>299</v>
      </c>
      <c r="I546" t="s">
        <v>298</v>
      </c>
      <c r="J546">
        <v>0.41</v>
      </c>
      <c r="K546">
        <v>48.720369467745847</v>
      </c>
      <c r="L546">
        <v>149.69999999999999</v>
      </c>
      <c r="M546">
        <v>147.87</v>
      </c>
      <c r="N546">
        <v>148.53</v>
      </c>
      <c r="O546">
        <v>141.5</v>
      </c>
      <c r="P546">
        <v>5.9000000000000057</v>
      </c>
      <c r="Q546">
        <v>7.7299999999999898</v>
      </c>
      <c r="R546">
        <v>7.0699999999999932</v>
      </c>
      <c r="S546">
        <v>14.099999999999994</v>
      </c>
    </row>
    <row r="547" spans="1:19" x14ac:dyDescent="0.25">
      <c r="A547" t="s">
        <v>247</v>
      </c>
      <c r="B547">
        <v>1</v>
      </c>
      <c r="C547">
        <v>179</v>
      </c>
      <c r="D547" t="s">
        <v>297</v>
      </c>
      <c r="E547" t="s">
        <v>298</v>
      </c>
      <c r="F547" t="s">
        <v>298</v>
      </c>
      <c r="G547" t="s">
        <v>298</v>
      </c>
      <c r="H547" t="s">
        <v>299</v>
      </c>
      <c r="I547" t="s">
        <v>300</v>
      </c>
      <c r="J547">
        <v>0.23</v>
      </c>
      <c r="K547">
        <v>19.514477372019151</v>
      </c>
      <c r="L547">
        <v>181.21</v>
      </c>
      <c r="M547">
        <v>178.78</v>
      </c>
      <c r="N547">
        <v>179.67</v>
      </c>
      <c r="O547">
        <v>170.71</v>
      </c>
      <c r="P547">
        <v>2.210000000000008</v>
      </c>
      <c r="Q547">
        <v>0.21999999999999886</v>
      </c>
      <c r="R547">
        <v>0.66999999999998749</v>
      </c>
      <c r="S547">
        <v>8.289999999999992</v>
      </c>
    </row>
    <row r="548" spans="1:19" x14ac:dyDescent="0.25">
      <c r="A548" t="s">
        <v>247</v>
      </c>
      <c r="B548">
        <v>2</v>
      </c>
      <c r="C548">
        <v>130.69999999999999</v>
      </c>
      <c r="D548" t="s">
        <v>297</v>
      </c>
      <c r="E548" t="s">
        <v>298</v>
      </c>
      <c r="F548" t="s">
        <v>298</v>
      </c>
      <c r="G548" t="s">
        <v>298</v>
      </c>
      <c r="H548" t="s">
        <v>299</v>
      </c>
      <c r="I548" t="s">
        <v>300</v>
      </c>
      <c r="J548">
        <v>0.11</v>
      </c>
      <c r="K548">
        <v>63.144768309421529</v>
      </c>
      <c r="L548">
        <v>134.13</v>
      </c>
      <c r="M548">
        <v>132.6</v>
      </c>
      <c r="N548">
        <v>133.15</v>
      </c>
      <c r="O548">
        <v>127.08</v>
      </c>
      <c r="P548">
        <v>3.4300000000000068</v>
      </c>
      <c r="Q548">
        <v>1.9000000000000057</v>
      </c>
      <c r="R548">
        <v>2.4500000000000171</v>
      </c>
      <c r="S548">
        <v>3.6199999999999903</v>
      </c>
    </row>
    <row r="549" spans="1:19" x14ac:dyDescent="0.25">
      <c r="A549" t="s">
        <v>247</v>
      </c>
      <c r="B549">
        <v>3</v>
      </c>
      <c r="C549">
        <v>142.19999999999999</v>
      </c>
      <c r="D549" t="s">
        <v>297</v>
      </c>
      <c r="E549" t="s">
        <v>298</v>
      </c>
      <c r="F549" t="s">
        <v>298</v>
      </c>
      <c r="G549" t="s">
        <v>298</v>
      </c>
      <c r="H549" t="s">
        <v>299</v>
      </c>
      <c r="I549" t="s">
        <v>300</v>
      </c>
      <c r="J549">
        <v>-0.04</v>
      </c>
      <c r="K549">
        <v>54.609881546278409</v>
      </c>
      <c r="L549">
        <v>143.34</v>
      </c>
      <c r="M549">
        <v>141.63999999999999</v>
      </c>
      <c r="N549">
        <v>142.25</v>
      </c>
      <c r="O549">
        <v>135.61000000000001</v>
      </c>
      <c r="P549">
        <v>1.1400000000000148</v>
      </c>
      <c r="Q549">
        <v>0.56000000000000227</v>
      </c>
      <c r="R549">
        <v>5.0000000000011369E-2</v>
      </c>
      <c r="S549">
        <v>6.589999999999975</v>
      </c>
    </row>
    <row r="550" spans="1:19" x14ac:dyDescent="0.25">
      <c r="A550" t="s">
        <v>247</v>
      </c>
      <c r="B550">
        <v>4</v>
      </c>
      <c r="C550">
        <v>133.9</v>
      </c>
      <c r="D550" t="s">
        <v>297</v>
      </c>
      <c r="E550" t="s">
        <v>298</v>
      </c>
      <c r="F550" t="s">
        <v>298</v>
      </c>
      <c r="G550" t="s">
        <v>298</v>
      </c>
      <c r="H550" t="s">
        <v>299</v>
      </c>
      <c r="I550" t="s">
        <v>300</v>
      </c>
      <c r="J550">
        <v>-0.02</v>
      </c>
      <c r="K550">
        <v>67.528967285294343</v>
      </c>
      <c r="L550">
        <v>129.4</v>
      </c>
      <c r="M550">
        <v>127.96</v>
      </c>
      <c r="N550">
        <v>128.47</v>
      </c>
      <c r="O550">
        <v>122.69</v>
      </c>
      <c r="P550">
        <v>4.5</v>
      </c>
      <c r="Q550">
        <v>5.9400000000000119</v>
      </c>
      <c r="R550">
        <v>5.4300000000000068</v>
      </c>
      <c r="S550">
        <v>11.210000000000008</v>
      </c>
    </row>
    <row r="551" spans="1:19" x14ac:dyDescent="0.25">
      <c r="A551" t="s">
        <v>247</v>
      </c>
      <c r="B551">
        <v>5</v>
      </c>
      <c r="C551">
        <v>134.80000000000001</v>
      </c>
      <c r="D551" t="s">
        <v>297</v>
      </c>
      <c r="E551" t="s">
        <v>298</v>
      </c>
      <c r="F551" t="s">
        <v>298</v>
      </c>
      <c r="G551" t="s">
        <v>298</v>
      </c>
      <c r="H551" t="s">
        <v>299</v>
      </c>
      <c r="I551" t="s">
        <v>300</v>
      </c>
      <c r="J551">
        <v>-0.01</v>
      </c>
      <c r="K551">
        <v>62.731938810066133</v>
      </c>
      <c r="L551">
        <v>134.58000000000001</v>
      </c>
      <c r="M551">
        <v>133.04</v>
      </c>
      <c r="N551">
        <v>133.59</v>
      </c>
      <c r="O551">
        <v>127.49</v>
      </c>
      <c r="P551">
        <v>0.21999999999999886</v>
      </c>
      <c r="Q551">
        <v>1.7600000000000193</v>
      </c>
      <c r="R551">
        <v>1.210000000000008</v>
      </c>
      <c r="S551">
        <v>7.3100000000000165</v>
      </c>
    </row>
    <row r="552" spans="1:19" x14ac:dyDescent="0.25">
      <c r="A552" t="s">
        <v>247</v>
      </c>
      <c r="B552">
        <v>6</v>
      </c>
      <c r="C552">
        <v>115.3</v>
      </c>
      <c r="D552" t="s">
        <v>297</v>
      </c>
      <c r="E552" t="s">
        <v>298</v>
      </c>
      <c r="F552" t="s">
        <v>298</v>
      </c>
      <c r="G552" t="s">
        <v>298</v>
      </c>
      <c r="H552" t="s">
        <v>299</v>
      </c>
      <c r="I552" t="s">
        <v>300</v>
      </c>
      <c r="J552">
        <v>-0.01</v>
      </c>
      <c r="K552">
        <v>75.945169777526345</v>
      </c>
      <c r="L552">
        <v>120.32</v>
      </c>
      <c r="M552">
        <v>119.06</v>
      </c>
      <c r="N552">
        <v>119.5</v>
      </c>
      <c r="O552">
        <v>114.28</v>
      </c>
      <c r="P552">
        <v>5.019999999999996</v>
      </c>
      <c r="Q552">
        <v>3.7600000000000051</v>
      </c>
      <c r="R552">
        <v>4.2000000000000028</v>
      </c>
      <c r="S552">
        <v>1.019999999999996</v>
      </c>
    </row>
    <row r="553" spans="1:19" x14ac:dyDescent="0.25">
      <c r="A553" t="s">
        <v>247</v>
      </c>
      <c r="B553">
        <v>7</v>
      </c>
      <c r="C553">
        <v>157.69999999999999</v>
      </c>
      <c r="D553" t="s">
        <v>297</v>
      </c>
      <c r="E553" t="s">
        <v>298</v>
      </c>
      <c r="F553" t="s">
        <v>298</v>
      </c>
      <c r="G553" t="s">
        <v>298</v>
      </c>
      <c r="H553" t="s">
        <v>299</v>
      </c>
      <c r="I553" t="s">
        <v>300</v>
      </c>
      <c r="J553">
        <v>0.17</v>
      </c>
      <c r="K553">
        <v>37.743357193751443</v>
      </c>
      <c r="L553">
        <v>161.54</v>
      </c>
      <c r="M553">
        <v>159.49</v>
      </c>
      <c r="N553">
        <v>160.22999999999999</v>
      </c>
      <c r="O553">
        <v>152.47999999999999</v>
      </c>
      <c r="P553">
        <v>3.8400000000000034</v>
      </c>
      <c r="Q553">
        <v>1.7900000000000205</v>
      </c>
      <c r="R553">
        <v>2.5300000000000011</v>
      </c>
      <c r="S553">
        <v>5.2199999999999989</v>
      </c>
    </row>
    <row r="554" spans="1:19" x14ac:dyDescent="0.25">
      <c r="A554" t="s">
        <v>247</v>
      </c>
      <c r="B554">
        <v>8</v>
      </c>
      <c r="C554">
        <v>168.4</v>
      </c>
      <c r="D554" t="s">
        <v>297</v>
      </c>
      <c r="E554" t="s">
        <v>298</v>
      </c>
      <c r="F554" t="s">
        <v>298</v>
      </c>
      <c r="G554" t="s">
        <v>298</v>
      </c>
      <c r="H554" t="s">
        <v>299</v>
      </c>
      <c r="I554" t="s">
        <v>298</v>
      </c>
      <c r="J554">
        <v>0.34</v>
      </c>
      <c r="K554">
        <v>33.426259979399049</v>
      </c>
      <c r="L554">
        <v>166.2</v>
      </c>
      <c r="M554">
        <v>164.05</v>
      </c>
      <c r="N554">
        <v>164.84</v>
      </c>
      <c r="O554">
        <v>156.80000000000001</v>
      </c>
      <c r="P554">
        <v>2.2000000000000171</v>
      </c>
      <c r="Q554">
        <v>4.3499999999999943</v>
      </c>
      <c r="R554">
        <v>3.5600000000000023</v>
      </c>
      <c r="S554">
        <v>11.599999999999994</v>
      </c>
    </row>
    <row r="555" spans="1:19" x14ac:dyDescent="0.25">
      <c r="A555" t="s">
        <v>247</v>
      </c>
      <c r="B555">
        <v>11</v>
      </c>
      <c r="C555">
        <v>127.9</v>
      </c>
      <c r="D555" t="s">
        <v>297</v>
      </c>
      <c r="E555" t="s">
        <v>298</v>
      </c>
      <c r="F555" t="s">
        <v>298</v>
      </c>
      <c r="G555" t="s">
        <v>298</v>
      </c>
      <c r="H555" t="s">
        <v>299</v>
      </c>
      <c r="I555" t="s">
        <v>300</v>
      </c>
      <c r="J555">
        <v>-0.05</v>
      </c>
      <c r="K555">
        <v>65.932740800756747</v>
      </c>
      <c r="L555">
        <v>131.13</v>
      </c>
      <c r="M555">
        <v>129.65</v>
      </c>
      <c r="N555">
        <v>130.16999999999999</v>
      </c>
      <c r="O555">
        <v>124.29</v>
      </c>
      <c r="P555">
        <v>3.2299999999999898</v>
      </c>
      <c r="Q555">
        <v>1.75</v>
      </c>
      <c r="R555">
        <v>2.2699999999999818</v>
      </c>
      <c r="S555">
        <v>3.6099999999999994</v>
      </c>
    </row>
    <row r="556" spans="1:19" x14ac:dyDescent="0.25">
      <c r="A556" t="s">
        <v>247</v>
      </c>
      <c r="B556">
        <v>12</v>
      </c>
      <c r="C556">
        <v>132</v>
      </c>
      <c r="D556" t="s">
        <v>297</v>
      </c>
      <c r="E556" t="s">
        <v>298</v>
      </c>
      <c r="F556" t="s">
        <v>298</v>
      </c>
      <c r="G556" t="s">
        <v>298</v>
      </c>
      <c r="H556" t="s">
        <v>299</v>
      </c>
      <c r="I556" t="s">
        <v>300</v>
      </c>
      <c r="J556">
        <v>-0.05</v>
      </c>
      <c r="K556">
        <v>62.814098299447252</v>
      </c>
      <c r="L556">
        <v>134.49</v>
      </c>
      <c r="M556">
        <v>132.94999999999999</v>
      </c>
      <c r="N556">
        <v>133.5</v>
      </c>
      <c r="O556">
        <v>127.41</v>
      </c>
      <c r="P556">
        <v>2.4900000000000091</v>
      </c>
      <c r="Q556">
        <v>0.94999999999998863</v>
      </c>
      <c r="R556">
        <v>1.5</v>
      </c>
      <c r="S556">
        <v>4.5900000000000034</v>
      </c>
    </row>
    <row r="557" spans="1:19" x14ac:dyDescent="0.25">
      <c r="A557" t="s">
        <v>247</v>
      </c>
      <c r="B557">
        <v>13</v>
      </c>
      <c r="C557">
        <v>131.80000000000001</v>
      </c>
      <c r="D557" t="s">
        <v>297</v>
      </c>
      <c r="E557" t="s">
        <v>298</v>
      </c>
      <c r="F557" t="s">
        <v>298</v>
      </c>
      <c r="G557" t="s">
        <v>298</v>
      </c>
      <c r="H557" t="s">
        <v>299</v>
      </c>
      <c r="I557" t="s">
        <v>300</v>
      </c>
      <c r="J557">
        <v>-0.06</v>
      </c>
      <c r="K557">
        <v>72.204886761334564</v>
      </c>
      <c r="L557">
        <v>124.36</v>
      </c>
      <c r="M557">
        <v>123.02</v>
      </c>
      <c r="N557">
        <v>123.49</v>
      </c>
      <c r="O557">
        <v>118.02</v>
      </c>
      <c r="P557">
        <v>7.4400000000000119</v>
      </c>
      <c r="Q557">
        <v>8.7800000000000153</v>
      </c>
      <c r="R557">
        <v>8.3100000000000165</v>
      </c>
      <c r="S557">
        <v>13.780000000000015</v>
      </c>
    </row>
    <row r="558" spans="1:19" x14ac:dyDescent="0.25">
      <c r="A558" t="s">
        <v>247</v>
      </c>
      <c r="B558">
        <v>14</v>
      </c>
      <c r="C558">
        <v>134.69999999999999</v>
      </c>
      <c r="D558" t="s">
        <v>297</v>
      </c>
      <c r="E558" t="s">
        <v>298</v>
      </c>
      <c r="F558" t="s">
        <v>298</v>
      </c>
      <c r="G558" t="s">
        <v>298</v>
      </c>
      <c r="H558" t="s">
        <v>299</v>
      </c>
      <c r="I558" t="s">
        <v>300</v>
      </c>
      <c r="J558">
        <v>-0.06</v>
      </c>
      <c r="K558">
        <v>68.072233398847075</v>
      </c>
      <c r="L558">
        <v>128.82</v>
      </c>
      <c r="M558">
        <v>127.39</v>
      </c>
      <c r="N558">
        <v>127.89</v>
      </c>
      <c r="O558">
        <v>122.15</v>
      </c>
      <c r="P558">
        <v>5.8799999999999955</v>
      </c>
      <c r="Q558">
        <v>7.3099999999999881</v>
      </c>
      <c r="R558">
        <v>6.8099999999999881</v>
      </c>
      <c r="S558">
        <v>12.549999999999983</v>
      </c>
    </row>
    <row r="559" spans="1:19" x14ac:dyDescent="0.25">
      <c r="A559" t="s">
        <v>251</v>
      </c>
      <c r="B559">
        <v>1</v>
      </c>
      <c r="C559">
        <v>178.6</v>
      </c>
      <c r="D559" t="s">
        <v>297</v>
      </c>
      <c r="E559" t="s">
        <v>298</v>
      </c>
      <c r="F559" t="s">
        <v>298</v>
      </c>
      <c r="G559" t="s">
        <v>298</v>
      </c>
      <c r="H559" t="s">
        <v>299</v>
      </c>
      <c r="I559" t="s">
        <v>298</v>
      </c>
      <c r="J559">
        <v>0.22</v>
      </c>
      <c r="K559">
        <v>26.28027771984225</v>
      </c>
      <c r="L559">
        <v>173.91</v>
      </c>
      <c r="M559">
        <v>171.62</v>
      </c>
      <c r="N559">
        <v>172.46</v>
      </c>
      <c r="O559">
        <v>163.94</v>
      </c>
      <c r="P559">
        <v>4.6899999999999977</v>
      </c>
      <c r="Q559">
        <v>6.9799999999999898</v>
      </c>
      <c r="R559">
        <v>6.1399999999999864</v>
      </c>
      <c r="S559">
        <v>14.659999999999997</v>
      </c>
    </row>
    <row r="560" spans="1:19" x14ac:dyDescent="0.25">
      <c r="A560" t="s">
        <v>251</v>
      </c>
      <c r="B560">
        <v>3</v>
      </c>
      <c r="C560">
        <v>166.7</v>
      </c>
      <c r="D560" t="s">
        <v>297</v>
      </c>
      <c r="E560" t="s">
        <v>298</v>
      </c>
      <c r="F560" t="s">
        <v>298</v>
      </c>
      <c r="G560" t="s">
        <v>298</v>
      </c>
      <c r="H560" t="s">
        <v>299</v>
      </c>
      <c r="I560" t="s">
        <v>298</v>
      </c>
      <c r="J560">
        <v>0.08</v>
      </c>
      <c r="K560">
        <v>34.962988086898193</v>
      </c>
      <c r="L560">
        <v>164.54</v>
      </c>
      <c r="M560">
        <v>162.43</v>
      </c>
      <c r="N560">
        <v>163.19999999999999</v>
      </c>
      <c r="O560">
        <v>155.26</v>
      </c>
      <c r="P560">
        <v>2.1599999999999966</v>
      </c>
      <c r="Q560">
        <v>4.2699999999999818</v>
      </c>
      <c r="R560">
        <v>3.5</v>
      </c>
      <c r="S560">
        <v>11.439999999999998</v>
      </c>
    </row>
    <row r="561" spans="1:19" x14ac:dyDescent="0.25">
      <c r="A561" t="s">
        <v>251</v>
      </c>
      <c r="B561">
        <v>4</v>
      </c>
      <c r="C561">
        <v>119.3</v>
      </c>
      <c r="D561" t="s">
        <v>297</v>
      </c>
      <c r="E561" t="s">
        <v>298</v>
      </c>
      <c r="F561" t="s">
        <v>298</v>
      </c>
      <c r="G561" t="s">
        <v>298</v>
      </c>
      <c r="H561" t="s">
        <v>299</v>
      </c>
      <c r="I561" t="s">
        <v>298</v>
      </c>
      <c r="J561">
        <v>0.02</v>
      </c>
      <c r="K561">
        <v>78.527913690184818</v>
      </c>
      <c r="L561">
        <v>117.54</v>
      </c>
      <c r="M561">
        <v>116.32</v>
      </c>
      <c r="N561">
        <v>116.74</v>
      </c>
      <c r="O561">
        <v>111.69</v>
      </c>
      <c r="P561">
        <v>1.7599999999999909</v>
      </c>
      <c r="Q561">
        <v>2.980000000000004</v>
      </c>
      <c r="R561">
        <v>2.5600000000000023</v>
      </c>
      <c r="S561">
        <v>7.6099999999999994</v>
      </c>
    </row>
    <row r="562" spans="1:19" x14ac:dyDescent="0.25">
      <c r="A562" t="s">
        <v>254</v>
      </c>
      <c r="B562">
        <v>10</v>
      </c>
      <c r="C562">
        <v>148.9</v>
      </c>
      <c r="D562" t="s">
        <v>297</v>
      </c>
      <c r="E562" t="s">
        <v>298</v>
      </c>
      <c r="F562" t="s">
        <v>298</v>
      </c>
      <c r="G562" t="s">
        <v>298</v>
      </c>
      <c r="H562" t="s">
        <v>299</v>
      </c>
      <c r="I562" t="s">
        <v>298</v>
      </c>
      <c r="J562">
        <v>-7.0000000000000007E-2</v>
      </c>
      <c r="K562">
        <v>49.697871083626772</v>
      </c>
      <c r="L562">
        <v>148.63999999999999</v>
      </c>
      <c r="M562">
        <v>146.83000000000001</v>
      </c>
      <c r="N562">
        <v>147.49</v>
      </c>
      <c r="O562">
        <v>140.52000000000001</v>
      </c>
      <c r="P562">
        <v>0.26000000000001933</v>
      </c>
      <c r="Q562">
        <v>2.0699999999999932</v>
      </c>
      <c r="R562">
        <v>1.4099999999999966</v>
      </c>
      <c r="S562">
        <v>8.3799999999999955</v>
      </c>
    </row>
    <row r="563" spans="1:19" x14ac:dyDescent="0.25">
      <c r="A563" t="s">
        <v>254</v>
      </c>
      <c r="B563">
        <v>11</v>
      </c>
      <c r="C563">
        <v>108.2</v>
      </c>
      <c r="D563" t="s">
        <v>297</v>
      </c>
      <c r="E563" t="s">
        <v>298</v>
      </c>
      <c r="F563" t="s">
        <v>298</v>
      </c>
      <c r="G563" t="s">
        <v>298</v>
      </c>
      <c r="H563" t="s">
        <v>299</v>
      </c>
      <c r="I563" t="s">
        <v>298</v>
      </c>
      <c r="J563">
        <v>-0.1</v>
      </c>
      <c r="K563">
        <v>84.899966778653592</v>
      </c>
      <c r="L563">
        <v>110.66</v>
      </c>
      <c r="M563">
        <v>109.58</v>
      </c>
      <c r="N563">
        <v>109.95</v>
      </c>
      <c r="O563">
        <v>105.32</v>
      </c>
      <c r="P563">
        <v>2.4599999999999937</v>
      </c>
      <c r="Q563">
        <v>1.3799999999999955</v>
      </c>
      <c r="R563">
        <v>1.75</v>
      </c>
      <c r="S563">
        <v>2.8800000000000097</v>
      </c>
    </row>
    <row r="564" spans="1:19" x14ac:dyDescent="0.25">
      <c r="A564" t="s">
        <v>254</v>
      </c>
      <c r="B564">
        <v>20</v>
      </c>
      <c r="C564">
        <v>135.6</v>
      </c>
      <c r="D564" t="s">
        <v>297</v>
      </c>
      <c r="E564" t="s">
        <v>298</v>
      </c>
      <c r="F564" t="s">
        <v>298</v>
      </c>
      <c r="G564" t="s">
        <v>298</v>
      </c>
      <c r="H564" t="s">
        <v>299</v>
      </c>
      <c r="I564" t="s">
        <v>298</v>
      </c>
      <c r="J564">
        <v>-0.08</v>
      </c>
      <c r="K564">
        <v>55.883645596733118</v>
      </c>
      <c r="L564">
        <v>141.97</v>
      </c>
      <c r="M564">
        <v>140.29</v>
      </c>
      <c r="N564">
        <v>140.88999999999999</v>
      </c>
      <c r="O564">
        <v>134.34</v>
      </c>
      <c r="P564">
        <v>6.3700000000000045</v>
      </c>
      <c r="Q564">
        <v>4.6899999999999977</v>
      </c>
      <c r="R564">
        <v>5.289999999999992</v>
      </c>
      <c r="S564">
        <v>1.2599999999999909</v>
      </c>
    </row>
    <row r="565" spans="1:19" x14ac:dyDescent="0.25">
      <c r="A565" t="s">
        <v>254</v>
      </c>
      <c r="B565">
        <v>21</v>
      </c>
      <c r="C565">
        <v>121.4</v>
      </c>
      <c r="D565" t="s">
        <v>297</v>
      </c>
      <c r="E565" t="s">
        <v>298</v>
      </c>
      <c r="F565" t="s">
        <v>298</v>
      </c>
      <c r="G565" t="s">
        <v>298</v>
      </c>
      <c r="H565" t="s">
        <v>299</v>
      </c>
      <c r="I565" t="s">
        <v>298</v>
      </c>
      <c r="J565">
        <v>-0.05</v>
      </c>
      <c r="K565">
        <v>74.735337905571427</v>
      </c>
      <c r="L565">
        <v>121.63</v>
      </c>
      <c r="M565">
        <v>120.34</v>
      </c>
      <c r="N565">
        <v>120.79</v>
      </c>
      <c r="O565">
        <v>115.49</v>
      </c>
      <c r="P565">
        <v>0.22999999999998977</v>
      </c>
      <c r="Q565">
        <v>1.0600000000000023</v>
      </c>
      <c r="R565">
        <v>0.60999999999999943</v>
      </c>
      <c r="S565">
        <v>5.9100000000000108</v>
      </c>
    </row>
    <row r="566" spans="1:19" x14ac:dyDescent="0.25">
      <c r="A566" t="s">
        <v>254</v>
      </c>
      <c r="B566">
        <v>22</v>
      </c>
      <c r="C566">
        <v>125.8</v>
      </c>
      <c r="D566" t="s">
        <v>297</v>
      </c>
      <c r="E566" t="s">
        <v>298</v>
      </c>
      <c r="F566" t="s">
        <v>298</v>
      </c>
      <c r="G566" t="s">
        <v>298</v>
      </c>
      <c r="H566" t="s">
        <v>299</v>
      </c>
      <c r="I566" t="s">
        <v>298</v>
      </c>
      <c r="J566">
        <v>0.06</v>
      </c>
      <c r="K566">
        <v>68.993706687246558</v>
      </c>
      <c r="L566">
        <v>127.82</v>
      </c>
      <c r="M566">
        <v>126.41</v>
      </c>
      <c r="N566">
        <v>126.91</v>
      </c>
      <c r="O566">
        <v>121.23</v>
      </c>
      <c r="P566">
        <v>2.019999999999996</v>
      </c>
      <c r="Q566">
        <v>0.60999999999999943</v>
      </c>
      <c r="R566">
        <v>1.1099999999999994</v>
      </c>
      <c r="S566">
        <v>4.5699999999999932</v>
      </c>
    </row>
    <row r="567" spans="1:19" x14ac:dyDescent="0.25">
      <c r="A567" t="s">
        <v>254</v>
      </c>
      <c r="B567">
        <v>23</v>
      </c>
      <c r="C567">
        <v>132.6</v>
      </c>
      <c r="D567" t="s">
        <v>297</v>
      </c>
      <c r="E567" t="s">
        <v>298</v>
      </c>
      <c r="F567" t="s">
        <v>298</v>
      </c>
      <c r="G567" t="s">
        <v>298</v>
      </c>
      <c r="H567" t="s">
        <v>299</v>
      </c>
      <c r="I567" t="s">
        <v>298</v>
      </c>
      <c r="J567">
        <v>0</v>
      </c>
      <c r="K567">
        <v>69.415040045467478</v>
      </c>
      <c r="L567">
        <v>127.37</v>
      </c>
      <c r="M567">
        <v>125.97</v>
      </c>
      <c r="N567">
        <v>126.46</v>
      </c>
      <c r="O567">
        <v>120.81</v>
      </c>
      <c r="P567">
        <v>5.2299999999999898</v>
      </c>
      <c r="Q567">
        <v>6.6299999999999955</v>
      </c>
      <c r="R567">
        <v>6.1400000000000006</v>
      </c>
      <c r="S567">
        <v>11.789999999999992</v>
      </c>
    </row>
    <row r="568" spans="1:19" x14ac:dyDescent="0.25">
      <c r="A568" t="s">
        <v>254</v>
      </c>
      <c r="B568">
        <v>24</v>
      </c>
      <c r="C568">
        <v>144.5</v>
      </c>
      <c r="D568" t="s">
        <v>297</v>
      </c>
      <c r="E568" t="s">
        <v>298</v>
      </c>
      <c r="F568" t="s">
        <v>298</v>
      </c>
      <c r="G568" t="s">
        <v>298</v>
      </c>
      <c r="H568" t="s">
        <v>299</v>
      </c>
      <c r="I568" t="s">
        <v>298</v>
      </c>
      <c r="J568">
        <v>0.13</v>
      </c>
      <c r="K568">
        <v>52.999635832574597</v>
      </c>
      <c r="L568">
        <v>145.08000000000001</v>
      </c>
      <c r="M568">
        <v>143.34</v>
      </c>
      <c r="N568">
        <v>143.96</v>
      </c>
      <c r="O568">
        <v>137.22</v>
      </c>
      <c r="P568">
        <v>0.58000000000001251</v>
      </c>
      <c r="Q568">
        <v>1.1599999999999966</v>
      </c>
      <c r="R568">
        <v>0.53999999999999204</v>
      </c>
      <c r="S568">
        <v>7.2800000000000011</v>
      </c>
    </row>
    <row r="569" spans="1:19" x14ac:dyDescent="0.25">
      <c r="A569" t="s">
        <v>254</v>
      </c>
      <c r="B569">
        <v>25</v>
      </c>
      <c r="C569">
        <v>122.7</v>
      </c>
      <c r="D569" t="s">
        <v>297</v>
      </c>
      <c r="E569" t="s">
        <v>298</v>
      </c>
      <c r="F569" t="s">
        <v>298</v>
      </c>
      <c r="G569" t="s">
        <v>298</v>
      </c>
      <c r="H569" t="s">
        <v>299</v>
      </c>
      <c r="I569" t="s">
        <v>298</v>
      </c>
      <c r="J569">
        <v>-0.03</v>
      </c>
      <c r="K569">
        <v>75.677222868108899</v>
      </c>
      <c r="L569">
        <v>120.61</v>
      </c>
      <c r="M569">
        <v>119.34</v>
      </c>
      <c r="N569">
        <v>119.78</v>
      </c>
      <c r="O569">
        <v>114.54</v>
      </c>
      <c r="P569">
        <v>2.0900000000000034</v>
      </c>
      <c r="Q569">
        <v>3.3599999999999994</v>
      </c>
      <c r="R569">
        <v>2.9200000000000017</v>
      </c>
      <c r="S569">
        <v>8.1599999999999966</v>
      </c>
    </row>
    <row r="570" spans="1:19" x14ac:dyDescent="0.25">
      <c r="A570" t="s">
        <v>254</v>
      </c>
      <c r="B570">
        <v>35</v>
      </c>
      <c r="C570">
        <v>168.6</v>
      </c>
      <c r="D570" t="s">
        <v>297</v>
      </c>
      <c r="E570" t="s">
        <v>298</v>
      </c>
      <c r="F570" t="s">
        <v>298</v>
      </c>
      <c r="G570" t="s">
        <v>298</v>
      </c>
      <c r="H570" t="s">
        <v>299</v>
      </c>
      <c r="I570" t="s">
        <v>298</v>
      </c>
      <c r="J570">
        <v>0.34</v>
      </c>
      <c r="K570">
        <v>34.856102313790821</v>
      </c>
      <c r="L570">
        <v>164.65</v>
      </c>
      <c r="M570">
        <v>162.54</v>
      </c>
      <c r="N570">
        <v>163.31</v>
      </c>
      <c r="O570">
        <v>155.37</v>
      </c>
      <c r="P570">
        <v>3.9499999999999886</v>
      </c>
      <c r="Q570">
        <v>6.0600000000000023</v>
      </c>
      <c r="R570">
        <v>5.289999999999992</v>
      </c>
      <c r="S570">
        <v>13.22999999999999</v>
      </c>
    </row>
    <row r="571" spans="1:19" x14ac:dyDescent="0.25">
      <c r="A571" t="s">
        <v>258</v>
      </c>
      <c r="B571">
        <v>1</v>
      </c>
      <c r="C571">
        <v>157.19999999999999</v>
      </c>
      <c r="D571" t="s">
        <v>297</v>
      </c>
      <c r="E571" t="s">
        <v>298</v>
      </c>
      <c r="F571" t="s">
        <v>298</v>
      </c>
      <c r="G571" t="s">
        <v>298</v>
      </c>
      <c r="H571" t="s">
        <v>299</v>
      </c>
      <c r="I571" t="s">
        <v>300</v>
      </c>
      <c r="J571">
        <v>0.13</v>
      </c>
      <c r="K571">
        <v>50.194998091545301</v>
      </c>
      <c r="L571">
        <v>148.11000000000001</v>
      </c>
      <c r="M571">
        <v>146.31</v>
      </c>
      <c r="N571">
        <v>146.96</v>
      </c>
      <c r="O571">
        <v>140.03</v>
      </c>
      <c r="P571">
        <v>9.089999999999975</v>
      </c>
      <c r="Q571">
        <v>10.889999999999986</v>
      </c>
      <c r="R571">
        <v>10.239999999999981</v>
      </c>
      <c r="S571">
        <v>17.169999999999987</v>
      </c>
    </row>
    <row r="572" spans="1:19" x14ac:dyDescent="0.25">
      <c r="A572" t="s">
        <v>258</v>
      </c>
      <c r="B572">
        <v>2</v>
      </c>
      <c r="C572">
        <v>108.8</v>
      </c>
      <c r="D572" t="s">
        <v>297</v>
      </c>
      <c r="E572" t="s">
        <v>298</v>
      </c>
      <c r="F572" t="s">
        <v>298</v>
      </c>
      <c r="G572" t="s">
        <v>298</v>
      </c>
      <c r="H572" t="s">
        <v>299</v>
      </c>
      <c r="I572" t="s">
        <v>300</v>
      </c>
      <c r="J572">
        <v>-0.02</v>
      </c>
      <c r="K572">
        <v>89.822625863371783</v>
      </c>
      <c r="L572">
        <v>105.35</v>
      </c>
      <c r="M572">
        <v>104.37</v>
      </c>
      <c r="N572">
        <v>104.7</v>
      </c>
      <c r="O572">
        <v>100.4</v>
      </c>
      <c r="P572">
        <v>3.4500000000000028</v>
      </c>
      <c r="Q572">
        <v>4.4299999999999926</v>
      </c>
      <c r="R572">
        <v>4.0999999999999943</v>
      </c>
      <c r="S572">
        <v>8.3999999999999915</v>
      </c>
    </row>
    <row r="573" spans="1:19" x14ac:dyDescent="0.25">
      <c r="A573" t="s">
        <v>258</v>
      </c>
      <c r="B573">
        <v>3</v>
      </c>
      <c r="C573">
        <v>126.2</v>
      </c>
      <c r="D573" t="s">
        <v>297</v>
      </c>
      <c r="E573" t="s">
        <v>298</v>
      </c>
      <c r="F573" t="s">
        <v>298</v>
      </c>
      <c r="G573" t="s">
        <v>298</v>
      </c>
      <c r="H573" t="s">
        <v>299</v>
      </c>
      <c r="I573" t="s">
        <v>300</v>
      </c>
      <c r="J573">
        <v>-0.05</v>
      </c>
      <c r="K573">
        <v>72.435191305393403</v>
      </c>
      <c r="L573">
        <v>124.11</v>
      </c>
      <c r="M573">
        <v>122.77</v>
      </c>
      <c r="N573">
        <v>123.24</v>
      </c>
      <c r="O573">
        <v>117.79</v>
      </c>
      <c r="P573">
        <v>2.0900000000000034</v>
      </c>
      <c r="Q573">
        <v>3.4300000000000068</v>
      </c>
      <c r="R573">
        <v>2.960000000000008</v>
      </c>
      <c r="S573">
        <v>8.4099999999999966</v>
      </c>
    </row>
    <row r="574" spans="1:19" x14ac:dyDescent="0.25">
      <c r="A574" t="s">
        <v>258</v>
      </c>
      <c r="B574">
        <v>4</v>
      </c>
      <c r="C574">
        <v>103.5</v>
      </c>
      <c r="D574" t="s">
        <v>297</v>
      </c>
      <c r="E574" t="s">
        <v>298</v>
      </c>
      <c r="F574" t="s">
        <v>298</v>
      </c>
      <c r="G574" t="s">
        <v>298</v>
      </c>
      <c r="H574" t="s">
        <v>299</v>
      </c>
      <c r="I574" t="s">
        <v>300</v>
      </c>
      <c r="J574">
        <v>-0.02</v>
      </c>
      <c r="K574">
        <v>94.867195081094607</v>
      </c>
      <c r="L574">
        <v>99.91</v>
      </c>
      <c r="M574">
        <v>99.03</v>
      </c>
      <c r="N574">
        <v>99.32</v>
      </c>
      <c r="O574">
        <v>95.35</v>
      </c>
      <c r="P574">
        <v>3.5900000000000034</v>
      </c>
      <c r="Q574">
        <v>4.4699999999999989</v>
      </c>
      <c r="R574">
        <v>4.1800000000000068</v>
      </c>
      <c r="S574">
        <v>8.1500000000000057</v>
      </c>
    </row>
    <row r="575" spans="1:19" x14ac:dyDescent="0.25">
      <c r="A575" t="s">
        <v>258</v>
      </c>
      <c r="B575">
        <v>5</v>
      </c>
      <c r="C575">
        <v>152.1</v>
      </c>
      <c r="D575" t="s">
        <v>297</v>
      </c>
      <c r="E575" t="s">
        <v>298</v>
      </c>
      <c r="F575" t="s">
        <v>298</v>
      </c>
      <c r="G575" t="s">
        <v>298</v>
      </c>
      <c r="H575" t="s">
        <v>299</v>
      </c>
      <c r="I575" t="s">
        <v>300</v>
      </c>
      <c r="J575">
        <v>0.14000000000000001</v>
      </c>
      <c r="K575">
        <v>44.999551930375901</v>
      </c>
      <c r="L575">
        <v>153.71</v>
      </c>
      <c r="M575">
        <v>151.81</v>
      </c>
      <c r="N575">
        <v>152.5</v>
      </c>
      <c r="O575">
        <v>145.22</v>
      </c>
      <c r="P575">
        <v>1.6100000000000136</v>
      </c>
      <c r="Q575">
        <v>0.28999999999999204</v>
      </c>
      <c r="R575">
        <v>0.40000000000000568</v>
      </c>
      <c r="S575">
        <v>6.8799999999999955</v>
      </c>
    </row>
    <row r="576" spans="1:19" x14ac:dyDescent="0.25">
      <c r="A576" t="s">
        <v>258</v>
      </c>
      <c r="B576">
        <v>6</v>
      </c>
      <c r="C576">
        <v>119.4</v>
      </c>
      <c r="D576" t="s">
        <v>297</v>
      </c>
      <c r="E576" t="s">
        <v>298</v>
      </c>
      <c r="F576" t="s">
        <v>298</v>
      </c>
      <c r="G576" t="s">
        <v>298</v>
      </c>
      <c r="H576" t="s">
        <v>299</v>
      </c>
      <c r="I576" t="s">
        <v>300</v>
      </c>
      <c r="J576">
        <v>0.06</v>
      </c>
      <c r="K576">
        <v>80.760131199186489</v>
      </c>
      <c r="L576">
        <v>115.13</v>
      </c>
      <c r="M576">
        <v>113.96</v>
      </c>
      <c r="N576">
        <v>114.36</v>
      </c>
      <c r="O576">
        <v>109.46</v>
      </c>
      <c r="P576">
        <v>4.2700000000000102</v>
      </c>
      <c r="Q576">
        <v>5.4400000000000119</v>
      </c>
      <c r="R576">
        <v>5.0400000000000063</v>
      </c>
      <c r="S576">
        <v>9.9400000000000119</v>
      </c>
    </row>
    <row r="577" spans="1:19" x14ac:dyDescent="0.25">
      <c r="A577" t="s">
        <v>258</v>
      </c>
      <c r="B577">
        <v>7</v>
      </c>
      <c r="C577">
        <v>155</v>
      </c>
      <c r="D577" t="s">
        <v>297</v>
      </c>
      <c r="E577" t="s">
        <v>298</v>
      </c>
      <c r="F577" t="s">
        <v>298</v>
      </c>
      <c r="G577" t="s">
        <v>298</v>
      </c>
      <c r="H577" t="s">
        <v>299</v>
      </c>
      <c r="I577" t="s">
        <v>300</v>
      </c>
      <c r="J577">
        <v>0.14000000000000001</v>
      </c>
      <c r="K577">
        <v>45.349285463369178</v>
      </c>
      <c r="L577">
        <v>153.33000000000001</v>
      </c>
      <c r="M577">
        <v>151.44</v>
      </c>
      <c r="N577">
        <v>152.12</v>
      </c>
      <c r="O577">
        <v>144.87</v>
      </c>
      <c r="P577">
        <v>1.6699999999999875</v>
      </c>
      <c r="Q577">
        <v>3.5600000000000023</v>
      </c>
      <c r="R577">
        <v>2.8799999999999955</v>
      </c>
      <c r="S577">
        <v>10.129999999999995</v>
      </c>
    </row>
    <row r="578" spans="1:19" x14ac:dyDescent="0.25">
      <c r="A578" t="s">
        <v>258</v>
      </c>
      <c r="B578">
        <v>8</v>
      </c>
      <c r="C578">
        <v>100</v>
      </c>
      <c r="D578" t="s">
        <v>297</v>
      </c>
      <c r="E578" t="s">
        <v>298</v>
      </c>
      <c r="F578" t="s">
        <v>298</v>
      </c>
      <c r="G578" t="s">
        <v>298</v>
      </c>
      <c r="H578" t="s">
        <v>299</v>
      </c>
      <c r="I578" t="s">
        <v>300</v>
      </c>
      <c r="J578">
        <v>0</v>
      </c>
      <c r="K578">
        <v>100.7805114986114</v>
      </c>
      <c r="L578">
        <v>93.53</v>
      </c>
      <c r="M578">
        <v>92.77</v>
      </c>
      <c r="N578">
        <v>93.02</v>
      </c>
      <c r="O578">
        <v>89.44</v>
      </c>
      <c r="P578">
        <v>6.4699999999999989</v>
      </c>
      <c r="Q578">
        <v>7.230000000000004</v>
      </c>
      <c r="R578">
        <v>6.980000000000004</v>
      </c>
      <c r="S578">
        <v>10.560000000000002</v>
      </c>
    </row>
    <row r="579" spans="1:19" x14ac:dyDescent="0.25">
      <c r="A579" t="s">
        <v>258</v>
      </c>
      <c r="B579">
        <v>9</v>
      </c>
      <c r="C579">
        <v>133.19999999999999</v>
      </c>
      <c r="D579" t="s">
        <v>297</v>
      </c>
      <c r="E579" t="s">
        <v>298</v>
      </c>
      <c r="F579" t="s">
        <v>298</v>
      </c>
      <c r="G579" t="s">
        <v>298</v>
      </c>
      <c r="H579" t="s">
        <v>299</v>
      </c>
      <c r="I579" t="s">
        <v>300</v>
      </c>
      <c r="J579">
        <v>0.02</v>
      </c>
      <c r="K579">
        <v>66.894735651268164</v>
      </c>
      <c r="L579">
        <v>130.09</v>
      </c>
      <c r="M579">
        <v>128.63</v>
      </c>
      <c r="N579">
        <v>129.15</v>
      </c>
      <c r="O579">
        <v>123.33</v>
      </c>
      <c r="P579">
        <v>3.1099999999999852</v>
      </c>
      <c r="Q579">
        <v>4.5699999999999932</v>
      </c>
      <c r="R579">
        <v>4.0499999999999829</v>
      </c>
      <c r="S579">
        <v>9.8699999999999903</v>
      </c>
    </row>
    <row r="580" spans="1:19" x14ac:dyDescent="0.25">
      <c r="A580" t="s">
        <v>258</v>
      </c>
      <c r="B580">
        <v>10</v>
      </c>
      <c r="C580">
        <v>102.6</v>
      </c>
      <c r="D580" t="s">
        <v>297</v>
      </c>
      <c r="E580" t="s">
        <v>298</v>
      </c>
      <c r="F580" t="s">
        <v>298</v>
      </c>
      <c r="G580" t="s">
        <v>298</v>
      </c>
      <c r="H580" t="s">
        <v>299</v>
      </c>
      <c r="I580" t="s">
        <v>300</v>
      </c>
      <c r="J580">
        <v>-0.01</v>
      </c>
      <c r="K580">
        <v>92.65702587798144</v>
      </c>
      <c r="L580">
        <v>102.3</v>
      </c>
      <c r="M580">
        <v>101.37</v>
      </c>
      <c r="N580">
        <v>101.68</v>
      </c>
      <c r="O580">
        <v>97.56</v>
      </c>
      <c r="P580">
        <v>0.29999999999999716</v>
      </c>
      <c r="Q580">
        <v>1.2299999999999898</v>
      </c>
      <c r="R580">
        <v>0.91999999999998749</v>
      </c>
      <c r="S580">
        <v>5.039999999999992</v>
      </c>
    </row>
    <row r="581" spans="1:19" x14ac:dyDescent="0.25">
      <c r="A581" t="s">
        <v>258</v>
      </c>
      <c r="B581">
        <v>11</v>
      </c>
      <c r="C581">
        <v>162.4</v>
      </c>
      <c r="D581" t="s">
        <v>297</v>
      </c>
      <c r="E581" t="s">
        <v>298</v>
      </c>
      <c r="F581" t="s">
        <v>298</v>
      </c>
      <c r="G581" t="s">
        <v>298</v>
      </c>
      <c r="H581" t="s">
        <v>299</v>
      </c>
      <c r="I581" t="s">
        <v>300</v>
      </c>
      <c r="J581">
        <v>0.12</v>
      </c>
      <c r="K581">
        <v>39.65953120020918</v>
      </c>
      <c r="L581">
        <v>159.47</v>
      </c>
      <c r="M581">
        <v>157.46</v>
      </c>
      <c r="N581">
        <v>158.19</v>
      </c>
      <c r="O581">
        <v>150.56</v>
      </c>
      <c r="P581">
        <v>2.9300000000000068</v>
      </c>
      <c r="Q581">
        <v>4.9399999999999977</v>
      </c>
      <c r="R581">
        <v>4.210000000000008</v>
      </c>
      <c r="S581">
        <v>11.840000000000003</v>
      </c>
    </row>
    <row r="582" spans="1:19" x14ac:dyDescent="0.25">
      <c r="A582" t="s">
        <v>258</v>
      </c>
      <c r="B582">
        <v>12</v>
      </c>
      <c r="C582">
        <v>102.4</v>
      </c>
      <c r="D582" t="s">
        <v>297</v>
      </c>
      <c r="E582" t="s">
        <v>298</v>
      </c>
      <c r="F582" t="s">
        <v>298</v>
      </c>
      <c r="G582" t="s">
        <v>298</v>
      </c>
      <c r="H582" t="s">
        <v>299</v>
      </c>
      <c r="I582" t="s">
        <v>300</v>
      </c>
      <c r="J582">
        <v>0.02</v>
      </c>
      <c r="K582">
        <v>100.3915276260453</v>
      </c>
      <c r="L582">
        <v>93.95</v>
      </c>
      <c r="M582">
        <v>93.18</v>
      </c>
      <c r="N582">
        <v>93.43</v>
      </c>
      <c r="O582">
        <v>89.83</v>
      </c>
      <c r="P582">
        <v>8.4500000000000028</v>
      </c>
      <c r="Q582">
        <v>9.2199999999999989</v>
      </c>
      <c r="R582">
        <v>8.9699999999999989</v>
      </c>
      <c r="S582">
        <v>12.570000000000007</v>
      </c>
    </row>
    <row r="583" spans="1:19" x14ac:dyDescent="0.25">
      <c r="A583" t="s">
        <v>258</v>
      </c>
      <c r="B583">
        <v>13</v>
      </c>
      <c r="C583">
        <v>159.80000000000001</v>
      </c>
      <c r="D583" t="s">
        <v>297</v>
      </c>
      <c r="E583" t="s">
        <v>298</v>
      </c>
      <c r="F583" t="s">
        <v>298</v>
      </c>
      <c r="G583" t="s">
        <v>298</v>
      </c>
      <c r="H583" t="s">
        <v>299</v>
      </c>
      <c r="I583" t="s">
        <v>300</v>
      </c>
      <c r="J583">
        <v>0.12</v>
      </c>
      <c r="K583">
        <v>42.17285189826049</v>
      </c>
      <c r="L583">
        <v>156.76</v>
      </c>
      <c r="M583">
        <v>154.80000000000001</v>
      </c>
      <c r="N583">
        <v>155.51</v>
      </c>
      <c r="O583">
        <v>148.05000000000001</v>
      </c>
      <c r="P583">
        <v>3.0400000000000205</v>
      </c>
      <c r="Q583">
        <v>5</v>
      </c>
      <c r="R583">
        <v>4.2900000000000205</v>
      </c>
      <c r="S583">
        <v>11.75</v>
      </c>
    </row>
    <row r="584" spans="1:19" x14ac:dyDescent="0.25">
      <c r="A584" t="s">
        <v>258</v>
      </c>
      <c r="B584">
        <v>14</v>
      </c>
      <c r="C584">
        <v>105.1</v>
      </c>
      <c r="D584" t="s">
        <v>297</v>
      </c>
      <c r="E584" t="s">
        <v>298</v>
      </c>
      <c r="F584" t="s">
        <v>298</v>
      </c>
      <c r="G584" t="s">
        <v>298</v>
      </c>
      <c r="H584" t="s">
        <v>299</v>
      </c>
      <c r="I584" t="s">
        <v>300</v>
      </c>
      <c r="J584">
        <v>-0.01</v>
      </c>
      <c r="K584">
        <v>96.063382605747663</v>
      </c>
      <c r="L584">
        <v>98.62</v>
      </c>
      <c r="M584">
        <v>97.77</v>
      </c>
      <c r="N584">
        <v>98.05</v>
      </c>
      <c r="O584">
        <v>94.16</v>
      </c>
      <c r="P584">
        <v>6.4799999999999898</v>
      </c>
      <c r="Q584">
        <v>7.3299999999999983</v>
      </c>
      <c r="R584">
        <v>7.0499999999999972</v>
      </c>
      <c r="S584">
        <v>10.939999999999998</v>
      </c>
    </row>
    <row r="585" spans="1:19" x14ac:dyDescent="0.25">
      <c r="A585" t="s">
        <v>262</v>
      </c>
      <c r="B585">
        <v>1</v>
      </c>
      <c r="C585">
        <v>142.5</v>
      </c>
      <c r="D585" t="s">
        <v>297</v>
      </c>
      <c r="E585" t="s">
        <v>298</v>
      </c>
      <c r="F585" t="s">
        <v>298</v>
      </c>
      <c r="G585" t="s">
        <v>298</v>
      </c>
      <c r="H585" t="s">
        <v>299</v>
      </c>
      <c r="I585" t="s">
        <v>298</v>
      </c>
      <c r="J585">
        <v>0.01</v>
      </c>
      <c r="K585">
        <v>62.566320324030549</v>
      </c>
      <c r="L585">
        <v>134.76</v>
      </c>
      <c r="M585">
        <v>133.22</v>
      </c>
      <c r="N585">
        <v>133.76</v>
      </c>
      <c r="O585">
        <v>127.66</v>
      </c>
      <c r="P585">
        <v>7.7400000000000091</v>
      </c>
      <c r="Q585">
        <v>9.2800000000000011</v>
      </c>
      <c r="R585">
        <v>8.7400000000000091</v>
      </c>
      <c r="S585">
        <v>14.840000000000003</v>
      </c>
    </row>
    <row r="586" spans="1:19" x14ac:dyDescent="0.25">
      <c r="A586" t="s">
        <v>262</v>
      </c>
      <c r="B586">
        <v>2</v>
      </c>
      <c r="C586">
        <v>152.4</v>
      </c>
      <c r="D586" t="s">
        <v>297</v>
      </c>
      <c r="E586" t="s">
        <v>298</v>
      </c>
      <c r="F586" t="s">
        <v>298</v>
      </c>
      <c r="G586" t="s">
        <v>298</v>
      </c>
      <c r="H586" t="s">
        <v>299</v>
      </c>
      <c r="I586" t="s">
        <v>298</v>
      </c>
      <c r="J586">
        <v>0.17</v>
      </c>
      <c r="K586">
        <v>47.164026198038577</v>
      </c>
      <c r="L586">
        <v>151.38</v>
      </c>
      <c r="M586">
        <v>149.52000000000001</v>
      </c>
      <c r="N586">
        <v>150.19</v>
      </c>
      <c r="O586">
        <v>143.06</v>
      </c>
      <c r="P586">
        <v>1.0200000000000102</v>
      </c>
      <c r="Q586">
        <v>2.8799999999999955</v>
      </c>
      <c r="R586">
        <v>2.210000000000008</v>
      </c>
      <c r="S586">
        <v>9.3400000000000034</v>
      </c>
    </row>
    <row r="587" spans="1:19" x14ac:dyDescent="0.25">
      <c r="A587" t="s">
        <v>262</v>
      </c>
      <c r="B587">
        <v>3</v>
      </c>
      <c r="C587">
        <v>181.4</v>
      </c>
      <c r="D587" t="s">
        <v>297</v>
      </c>
      <c r="E587" t="s">
        <v>298</v>
      </c>
      <c r="F587" t="s">
        <v>298</v>
      </c>
      <c r="G587" t="s">
        <v>298</v>
      </c>
      <c r="H587" t="s">
        <v>299</v>
      </c>
      <c r="I587" t="s">
        <v>298</v>
      </c>
      <c r="J587">
        <v>0.26</v>
      </c>
      <c r="K587">
        <v>17.481795150329319</v>
      </c>
      <c r="L587">
        <v>183.4</v>
      </c>
      <c r="M587">
        <v>180.93</v>
      </c>
      <c r="N587">
        <v>181.84</v>
      </c>
      <c r="O587">
        <v>172.74</v>
      </c>
      <c r="P587">
        <v>2</v>
      </c>
      <c r="Q587">
        <v>0.46999999999999886</v>
      </c>
      <c r="R587">
        <v>0.43999999999999773</v>
      </c>
      <c r="S587">
        <v>8.6599999999999966</v>
      </c>
    </row>
    <row r="588" spans="1:19" x14ac:dyDescent="0.25">
      <c r="A588" t="s">
        <v>262</v>
      </c>
      <c r="B588">
        <v>5</v>
      </c>
      <c r="C588">
        <v>199.6</v>
      </c>
      <c r="D588" t="s">
        <v>297</v>
      </c>
      <c r="E588" t="s">
        <v>298</v>
      </c>
      <c r="F588" t="s">
        <v>298</v>
      </c>
      <c r="G588" t="s">
        <v>298</v>
      </c>
      <c r="H588" t="s">
        <v>299</v>
      </c>
      <c r="I588" t="s">
        <v>298</v>
      </c>
      <c r="J588">
        <v>0.22</v>
      </c>
      <c r="K588">
        <v>-7.3056292247077481</v>
      </c>
      <c r="L588">
        <v>210.14</v>
      </c>
      <c r="M588">
        <v>207.16</v>
      </c>
      <c r="N588">
        <v>208.27</v>
      </c>
      <c r="O588">
        <v>197.53</v>
      </c>
      <c r="P588">
        <v>10.539999999999992</v>
      </c>
      <c r="Q588">
        <v>7.5600000000000023</v>
      </c>
      <c r="R588">
        <v>8.6700000000000159</v>
      </c>
      <c r="S588">
        <v>2.0699999999999932</v>
      </c>
    </row>
    <row r="589" spans="1:19" x14ac:dyDescent="0.25">
      <c r="A589" t="s">
        <v>262</v>
      </c>
      <c r="B589">
        <v>10</v>
      </c>
      <c r="C589">
        <v>143.69999999999999</v>
      </c>
      <c r="D589" t="s">
        <v>297</v>
      </c>
      <c r="E589" t="s">
        <v>298</v>
      </c>
      <c r="F589" t="s">
        <v>298</v>
      </c>
      <c r="G589" t="s">
        <v>298</v>
      </c>
      <c r="H589" t="s">
        <v>299</v>
      </c>
      <c r="I589" t="s">
        <v>298</v>
      </c>
      <c r="J589">
        <v>-0.08</v>
      </c>
      <c r="K589">
        <v>55.594338069349433</v>
      </c>
      <c r="L589">
        <v>142.28</v>
      </c>
      <c r="M589">
        <v>140.59</v>
      </c>
      <c r="N589">
        <v>141.19999999999999</v>
      </c>
      <c r="O589">
        <v>134.63</v>
      </c>
      <c r="P589">
        <v>1.4199999999999875</v>
      </c>
      <c r="Q589">
        <v>3.1099999999999852</v>
      </c>
      <c r="R589">
        <v>2.5</v>
      </c>
      <c r="S589">
        <v>9.0699999999999932</v>
      </c>
    </row>
    <row r="590" spans="1:19" x14ac:dyDescent="0.25">
      <c r="A590" t="s">
        <v>262</v>
      </c>
      <c r="B590">
        <v>11</v>
      </c>
      <c r="C590">
        <v>117.4</v>
      </c>
      <c r="D590" t="s">
        <v>297</v>
      </c>
      <c r="E590" t="s">
        <v>298</v>
      </c>
      <c r="F590" t="s">
        <v>298</v>
      </c>
      <c r="G590" t="s">
        <v>298</v>
      </c>
      <c r="H590" t="s">
        <v>299</v>
      </c>
      <c r="I590" t="s">
        <v>298</v>
      </c>
      <c r="J590">
        <v>-0.06</v>
      </c>
      <c r="K590">
        <v>78.178540066168352</v>
      </c>
      <c r="L590">
        <v>117.92</v>
      </c>
      <c r="M590">
        <v>116.69</v>
      </c>
      <c r="N590">
        <v>117.12</v>
      </c>
      <c r="O590">
        <v>112.04</v>
      </c>
      <c r="P590">
        <v>0.51999999999999602</v>
      </c>
      <c r="Q590">
        <v>0.71000000000000796</v>
      </c>
      <c r="R590">
        <v>0.28000000000000114</v>
      </c>
      <c r="S590">
        <v>5.3599999999999994</v>
      </c>
    </row>
    <row r="591" spans="1:19" x14ac:dyDescent="0.25">
      <c r="A591" t="s">
        <v>262</v>
      </c>
      <c r="B591">
        <v>18</v>
      </c>
      <c r="C591">
        <v>176.1</v>
      </c>
      <c r="D591" t="s">
        <v>297</v>
      </c>
      <c r="E591" t="s">
        <v>298</v>
      </c>
      <c r="F591" t="s">
        <v>298</v>
      </c>
      <c r="G591" t="s">
        <v>298</v>
      </c>
      <c r="H591" t="s">
        <v>299</v>
      </c>
      <c r="I591" t="s">
        <v>298</v>
      </c>
      <c r="J591">
        <v>0.33</v>
      </c>
      <c r="K591">
        <v>24.725065511425839</v>
      </c>
      <c r="L591">
        <v>175.58</v>
      </c>
      <c r="M591">
        <v>173.26</v>
      </c>
      <c r="N591">
        <v>174.11</v>
      </c>
      <c r="O591">
        <v>165.5</v>
      </c>
      <c r="P591">
        <v>0.51999999999998181</v>
      </c>
      <c r="Q591">
        <v>2.8400000000000034</v>
      </c>
      <c r="R591">
        <v>1.9899999999999807</v>
      </c>
      <c r="S591">
        <v>10.599999999999994</v>
      </c>
    </row>
    <row r="592" spans="1:19" x14ac:dyDescent="0.25">
      <c r="A592" t="s">
        <v>265</v>
      </c>
      <c r="B592">
        <v>1</v>
      </c>
      <c r="C592">
        <v>119.1</v>
      </c>
      <c r="D592" t="s">
        <v>297</v>
      </c>
      <c r="E592" t="s">
        <v>298</v>
      </c>
      <c r="F592" t="s">
        <v>298</v>
      </c>
      <c r="G592" t="s">
        <v>298</v>
      </c>
      <c r="H592" t="s">
        <v>299</v>
      </c>
      <c r="I592" t="s">
        <v>300</v>
      </c>
      <c r="J592">
        <v>-0.03</v>
      </c>
      <c r="K592">
        <v>77.056679818027064</v>
      </c>
      <c r="L592">
        <v>119.13</v>
      </c>
      <c r="M592">
        <v>117.88</v>
      </c>
      <c r="N592">
        <v>118.31</v>
      </c>
      <c r="O592">
        <v>113.17</v>
      </c>
      <c r="P592">
        <v>3.0000000000001137E-2</v>
      </c>
      <c r="Q592">
        <v>1.2199999999999989</v>
      </c>
      <c r="R592">
        <v>0.78999999999999204</v>
      </c>
      <c r="S592">
        <v>5.9299999999999926</v>
      </c>
    </row>
    <row r="593" spans="1:19" x14ac:dyDescent="0.25">
      <c r="A593" t="s">
        <v>265</v>
      </c>
      <c r="B593">
        <v>2</v>
      </c>
      <c r="C593">
        <v>123.8</v>
      </c>
      <c r="D593" t="s">
        <v>297</v>
      </c>
      <c r="E593" t="s">
        <v>298</v>
      </c>
      <c r="F593" t="s">
        <v>298</v>
      </c>
      <c r="G593" t="s">
        <v>298</v>
      </c>
      <c r="H593" t="s">
        <v>299</v>
      </c>
      <c r="I593" t="s">
        <v>300</v>
      </c>
      <c r="J593">
        <v>-0.06</v>
      </c>
      <c r="K593">
        <v>75.674594585273951</v>
      </c>
      <c r="L593">
        <v>120.62</v>
      </c>
      <c r="M593">
        <v>119.34</v>
      </c>
      <c r="N593">
        <v>119.79</v>
      </c>
      <c r="O593">
        <v>114.55</v>
      </c>
      <c r="P593">
        <v>3.1799999999999926</v>
      </c>
      <c r="Q593">
        <v>4.4599999999999937</v>
      </c>
      <c r="R593">
        <v>4.0099999999999909</v>
      </c>
      <c r="S593">
        <v>9.25</v>
      </c>
    </row>
    <row r="594" spans="1:19" x14ac:dyDescent="0.25">
      <c r="A594" t="s">
        <v>265</v>
      </c>
      <c r="B594">
        <v>3</v>
      </c>
      <c r="C594">
        <v>127.1</v>
      </c>
      <c r="D594" t="s">
        <v>297</v>
      </c>
      <c r="E594" t="s">
        <v>298</v>
      </c>
      <c r="F594" t="s">
        <v>298</v>
      </c>
      <c r="G594" t="s">
        <v>298</v>
      </c>
      <c r="H594" t="s">
        <v>299</v>
      </c>
      <c r="I594" t="s">
        <v>300</v>
      </c>
      <c r="J594">
        <v>-0.06</v>
      </c>
      <c r="K594">
        <v>72.252572406270787</v>
      </c>
      <c r="L594">
        <v>124.31</v>
      </c>
      <c r="M594">
        <v>122.96</v>
      </c>
      <c r="N594">
        <v>123.44</v>
      </c>
      <c r="O594">
        <v>117.97</v>
      </c>
      <c r="P594">
        <v>2.789999999999992</v>
      </c>
      <c r="Q594">
        <v>4.1400000000000006</v>
      </c>
      <c r="R594">
        <v>3.6599999999999966</v>
      </c>
      <c r="S594">
        <v>9.1299999999999955</v>
      </c>
    </row>
    <row r="595" spans="1:19" x14ac:dyDescent="0.25">
      <c r="A595" t="s">
        <v>265</v>
      </c>
      <c r="B595">
        <v>4</v>
      </c>
      <c r="C595">
        <v>110.9</v>
      </c>
      <c r="D595" t="s">
        <v>297</v>
      </c>
      <c r="E595" t="s">
        <v>298</v>
      </c>
      <c r="F595" t="s">
        <v>298</v>
      </c>
      <c r="G595" t="s">
        <v>298</v>
      </c>
      <c r="H595" t="s">
        <v>299</v>
      </c>
      <c r="I595" t="s">
        <v>300</v>
      </c>
      <c r="J595">
        <v>-0.03</v>
      </c>
      <c r="K595">
        <v>87.90950633775924</v>
      </c>
      <c r="L595">
        <v>107.42</v>
      </c>
      <c r="M595">
        <v>106.39</v>
      </c>
      <c r="N595">
        <v>106.74</v>
      </c>
      <c r="O595">
        <v>102.31</v>
      </c>
      <c r="P595">
        <v>3.480000000000004</v>
      </c>
      <c r="Q595">
        <v>4.5100000000000051</v>
      </c>
      <c r="R595">
        <v>4.1600000000000108</v>
      </c>
      <c r="S595">
        <v>8.5900000000000034</v>
      </c>
    </row>
    <row r="596" spans="1:19" x14ac:dyDescent="0.25">
      <c r="A596" t="s">
        <v>265</v>
      </c>
      <c r="B596">
        <v>5</v>
      </c>
      <c r="C596">
        <v>132.9</v>
      </c>
      <c r="D596" t="s">
        <v>297</v>
      </c>
      <c r="E596" t="s">
        <v>298</v>
      </c>
      <c r="F596" t="s">
        <v>298</v>
      </c>
      <c r="G596" t="s">
        <v>298</v>
      </c>
      <c r="H596" t="s">
        <v>299</v>
      </c>
      <c r="I596" t="s">
        <v>300</v>
      </c>
      <c r="J596">
        <v>0.09</v>
      </c>
      <c r="K596">
        <v>67.21207381573052</v>
      </c>
      <c r="L596">
        <v>129.75</v>
      </c>
      <c r="M596">
        <v>128.30000000000001</v>
      </c>
      <c r="N596">
        <v>128.81</v>
      </c>
      <c r="O596">
        <v>123.01</v>
      </c>
      <c r="P596">
        <v>3.1500000000000057</v>
      </c>
      <c r="Q596">
        <v>4.5999999999999943</v>
      </c>
      <c r="R596">
        <v>4.0900000000000034</v>
      </c>
      <c r="S596">
        <v>9.89</v>
      </c>
    </row>
    <row r="597" spans="1:19" x14ac:dyDescent="0.25">
      <c r="A597" t="s">
        <v>265</v>
      </c>
      <c r="B597">
        <v>6</v>
      </c>
      <c r="C597">
        <v>145.30000000000001</v>
      </c>
      <c r="D597" t="s">
        <v>297</v>
      </c>
      <c r="E597" t="s">
        <v>298</v>
      </c>
      <c r="F597" t="s">
        <v>298</v>
      </c>
      <c r="G597" t="s">
        <v>298</v>
      </c>
      <c r="H597" t="s">
        <v>299</v>
      </c>
      <c r="I597" t="s">
        <v>300</v>
      </c>
      <c r="J597">
        <v>0.11</v>
      </c>
      <c r="K597">
        <v>52.776409811474927</v>
      </c>
      <c r="L597">
        <v>145.32</v>
      </c>
      <c r="M597">
        <v>143.58000000000001</v>
      </c>
      <c r="N597">
        <v>144.19999999999999</v>
      </c>
      <c r="O597">
        <v>137.44999999999999</v>
      </c>
      <c r="P597">
        <v>1.999999999998181E-2</v>
      </c>
      <c r="Q597">
        <v>1.7199999999999989</v>
      </c>
      <c r="R597">
        <v>1.1000000000000227</v>
      </c>
      <c r="S597">
        <v>7.8500000000000227</v>
      </c>
    </row>
    <row r="598" spans="1:19" x14ac:dyDescent="0.25">
      <c r="A598" t="s">
        <v>265</v>
      </c>
      <c r="B598">
        <v>8</v>
      </c>
      <c r="C598">
        <v>119.2</v>
      </c>
      <c r="D598" t="s">
        <v>297</v>
      </c>
      <c r="E598" t="s">
        <v>298</v>
      </c>
      <c r="F598" t="s">
        <v>298</v>
      </c>
      <c r="G598" t="s">
        <v>298</v>
      </c>
      <c r="H598" t="s">
        <v>299</v>
      </c>
      <c r="I598" t="s">
        <v>300</v>
      </c>
      <c r="J598">
        <v>0.02</v>
      </c>
      <c r="K598">
        <v>75.799897518269574</v>
      </c>
      <c r="L598">
        <v>120.48</v>
      </c>
      <c r="M598">
        <v>119.21</v>
      </c>
      <c r="N598">
        <v>119.65</v>
      </c>
      <c r="O598">
        <v>114.42</v>
      </c>
      <c r="P598">
        <v>1.2800000000000011</v>
      </c>
      <c r="Q598">
        <v>9.9999999999909051E-3</v>
      </c>
      <c r="R598">
        <v>0.45000000000000284</v>
      </c>
      <c r="S598">
        <v>4.7800000000000011</v>
      </c>
    </row>
    <row r="599" spans="1:19" x14ac:dyDescent="0.25">
      <c r="A599" t="s">
        <v>265</v>
      </c>
      <c r="B599">
        <v>9</v>
      </c>
      <c r="C599">
        <v>155.19999999999999</v>
      </c>
      <c r="D599" t="s">
        <v>297</v>
      </c>
      <c r="E599" t="s">
        <v>298</v>
      </c>
      <c r="F599" t="s">
        <v>298</v>
      </c>
      <c r="G599" t="s">
        <v>298</v>
      </c>
      <c r="H599" t="s">
        <v>299</v>
      </c>
      <c r="I599" t="s">
        <v>300</v>
      </c>
      <c r="J599">
        <v>0.12</v>
      </c>
      <c r="K599">
        <v>47.828391512643528</v>
      </c>
      <c r="L599">
        <v>150.66</v>
      </c>
      <c r="M599">
        <v>148.81</v>
      </c>
      <c r="N599">
        <v>149.47999999999999</v>
      </c>
      <c r="O599">
        <v>142.38999999999999</v>
      </c>
      <c r="P599">
        <v>4.539999999999992</v>
      </c>
      <c r="Q599">
        <v>6.3899999999999864</v>
      </c>
      <c r="R599">
        <v>5.7199999999999989</v>
      </c>
      <c r="S599">
        <v>12.810000000000002</v>
      </c>
    </row>
    <row r="600" spans="1:19" x14ac:dyDescent="0.25">
      <c r="A600" t="s">
        <v>265</v>
      </c>
      <c r="B600">
        <v>10</v>
      </c>
      <c r="C600">
        <v>115.5</v>
      </c>
      <c r="D600" t="s">
        <v>297</v>
      </c>
      <c r="E600" t="s">
        <v>298</v>
      </c>
      <c r="F600" t="s">
        <v>298</v>
      </c>
      <c r="G600" t="s">
        <v>298</v>
      </c>
      <c r="H600" t="s">
        <v>299</v>
      </c>
      <c r="I600" t="s">
        <v>300</v>
      </c>
      <c r="J600">
        <v>-0.02</v>
      </c>
      <c r="K600">
        <v>85.081987617518408</v>
      </c>
      <c r="L600">
        <v>110.47</v>
      </c>
      <c r="M600">
        <v>109.39</v>
      </c>
      <c r="N600">
        <v>109.75</v>
      </c>
      <c r="O600">
        <v>105.14</v>
      </c>
      <c r="P600">
        <v>5.0300000000000011</v>
      </c>
      <c r="Q600">
        <v>6.1099999999999994</v>
      </c>
      <c r="R600">
        <v>5.75</v>
      </c>
      <c r="S600">
        <v>10.36</v>
      </c>
    </row>
    <row r="601" spans="1:19" x14ac:dyDescent="0.25">
      <c r="A601" t="s">
        <v>265</v>
      </c>
      <c r="B601">
        <v>11</v>
      </c>
      <c r="C601">
        <v>129.80000000000001</v>
      </c>
      <c r="D601" t="s">
        <v>297</v>
      </c>
      <c r="E601" t="s">
        <v>298</v>
      </c>
      <c r="F601" t="s">
        <v>298</v>
      </c>
      <c r="G601" t="s">
        <v>298</v>
      </c>
      <c r="H601" t="s">
        <v>299</v>
      </c>
      <c r="I601" t="s">
        <v>300</v>
      </c>
      <c r="J601">
        <v>-0.06</v>
      </c>
      <c r="K601">
        <v>69.36180302898407</v>
      </c>
      <c r="L601">
        <v>127.43</v>
      </c>
      <c r="M601">
        <v>126.02</v>
      </c>
      <c r="N601">
        <v>126.52</v>
      </c>
      <c r="O601">
        <v>120.86</v>
      </c>
      <c r="P601">
        <v>2.3700000000000045</v>
      </c>
      <c r="Q601">
        <v>3.7800000000000153</v>
      </c>
      <c r="R601">
        <v>3.2800000000000153</v>
      </c>
      <c r="S601">
        <v>8.9400000000000119</v>
      </c>
    </row>
    <row r="602" spans="1:19" x14ac:dyDescent="0.25">
      <c r="A602" t="s">
        <v>265</v>
      </c>
      <c r="B602">
        <v>12</v>
      </c>
      <c r="C602">
        <v>121.8</v>
      </c>
      <c r="D602" t="s">
        <v>297</v>
      </c>
      <c r="E602" t="s">
        <v>298</v>
      </c>
      <c r="F602" t="s">
        <v>298</v>
      </c>
      <c r="G602" t="s">
        <v>298</v>
      </c>
      <c r="H602" t="s">
        <v>299</v>
      </c>
      <c r="I602" t="s">
        <v>300</v>
      </c>
      <c r="J602">
        <v>-0.06</v>
      </c>
      <c r="K602">
        <v>77.166874041993111</v>
      </c>
      <c r="L602">
        <v>119.01</v>
      </c>
      <c r="M602">
        <v>117.76</v>
      </c>
      <c r="N602">
        <v>118.19</v>
      </c>
      <c r="O602">
        <v>113.05</v>
      </c>
      <c r="P602">
        <v>2.789999999999992</v>
      </c>
      <c r="Q602">
        <v>4.039999999999992</v>
      </c>
      <c r="R602">
        <v>3.6099999999999994</v>
      </c>
      <c r="S602">
        <v>8.75</v>
      </c>
    </row>
    <row r="603" spans="1:19" x14ac:dyDescent="0.25">
      <c r="A603" t="s">
        <v>265</v>
      </c>
      <c r="B603">
        <v>13</v>
      </c>
      <c r="C603">
        <v>129.5</v>
      </c>
      <c r="D603" t="s">
        <v>297</v>
      </c>
      <c r="E603" t="s">
        <v>298</v>
      </c>
      <c r="F603" t="s">
        <v>298</v>
      </c>
      <c r="G603" t="s">
        <v>298</v>
      </c>
      <c r="H603" t="s">
        <v>299</v>
      </c>
      <c r="I603" t="s">
        <v>300</v>
      </c>
      <c r="J603">
        <v>-0.05</v>
      </c>
      <c r="K603">
        <v>66.225889221363005</v>
      </c>
      <c r="L603">
        <v>130.81</v>
      </c>
      <c r="M603">
        <v>129.34</v>
      </c>
      <c r="N603">
        <v>129.86000000000001</v>
      </c>
      <c r="O603">
        <v>124</v>
      </c>
      <c r="P603">
        <v>1.3100000000000023</v>
      </c>
      <c r="Q603">
        <v>0.15999999999999659</v>
      </c>
      <c r="R603">
        <v>0.36000000000001364</v>
      </c>
      <c r="S603">
        <v>5.5</v>
      </c>
    </row>
    <row r="604" spans="1:19" x14ac:dyDescent="0.25">
      <c r="A604" t="s">
        <v>269</v>
      </c>
      <c r="B604">
        <v>1</v>
      </c>
      <c r="C604">
        <v>127</v>
      </c>
      <c r="D604" t="s">
        <v>297</v>
      </c>
      <c r="E604" t="s">
        <v>298</v>
      </c>
      <c r="F604" t="s">
        <v>298</v>
      </c>
      <c r="G604" t="s">
        <v>298</v>
      </c>
      <c r="H604" t="s">
        <v>299</v>
      </c>
      <c r="I604" t="s">
        <v>300</v>
      </c>
      <c r="J604">
        <v>-0.05</v>
      </c>
      <c r="K604">
        <v>70.890922719419251</v>
      </c>
      <c r="L604">
        <v>125.78</v>
      </c>
      <c r="M604">
        <v>124.41</v>
      </c>
      <c r="N604">
        <v>124.89</v>
      </c>
      <c r="O604">
        <v>119.33</v>
      </c>
      <c r="P604">
        <v>1.2199999999999989</v>
      </c>
      <c r="Q604">
        <v>2.5900000000000034</v>
      </c>
      <c r="R604">
        <v>2.1099999999999994</v>
      </c>
      <c r="S604">
        <v>7.6700000000000017</v>
      </c>
    </row>
    <row r="605" spans="1:19" x14ac:dyDescent="0.25">
      <c r="A605" t="s">
        <v>269</v>
      </c>
      <c r="B605">
        <v>2</v>
      </c>
      <c r="C605">
        <v>128.6</v>
      </c>
      <c r="D605" t="s">
        <v>297</v>
      </c>
      <c r="E605" t="s">
        <v>298</v>
      </c>
      <c r="F605" t="s">
        <v>298</v>
      </c>
      <c r="G605" t="s">
        <v>298</v>
      </c>
      <c r="H605" t="s">
        <v>299</v>
      </c>
      <c r="I605" t="s">
        <v>300</v>
      </c>
      <c r="J605">
        <v>-0.06</v>
      </c>
      <c r="K605">
        <v>70.096738756786806</v>
      </c>
      <c r="L605">
        <v>126.63</v>
      </c>
      <c r="M605">
        <v>125.25</v>
      </c>
      <c r="N605">
        <v>125.73</v>
      </c>
      <c r="O605">
        <v>120.13</v>
      </c>
      <c r="P605">
        <v>1.9699999999999989</v>
      </c>
      <c r="Q605">
        <v>3.3499999999999943</v>
      </c>
      <c r="R605">
        <v>2.8699999999999903</v>
      </c>
      <c r="S605">
        <v>8.4699999999999989</v>
      </c>
    </row>
    <row r="606" spans="1:19" x14ac:dyDescent="0.25">
      <c r="A606" t="s">
        <v>269</v>
      </c>
      <c r="B606">
        <v>3</v>
      </c>
      <c r="C606">
        <v>133.80000000000001</v>
      </c>
      <c r="D606" t="s">
        <v>297</v>
      </c>
      <c r="E606" t="s">
        <v>298</v>
      </c>
      <c r="F606" t="s">
        <v>298</v>
      </c>
      <c r="G606" t="s">
        <v>298</v>
      </c>
      <c r="H606" t="s">
        <v>299</v>
      </c>
      <c r="I606" t="s">
        <v>300</v>
      </c>
      <c r="J606">
        <v>-0.06</v>
      </c>
      <c r="K606">
        <v>64.994643784738358</v>
      </c>
      <c r="L606">
        <v>132.13999999999999</v>
      </c>
      <c r="M606">
        <v>130.65</v>
      </c>
      <c r="N606">
        <v>131.16999999999999</v>
      </c>
      <c r="O606">
        <v>125.23</v>
      </c>
      <c r="P606">
        <v>1.660000000000025</v>
      </c>
      <c r="Q606">
        <v>3.1500000000000057</v>
      </c>
      <c r="R606">
        <v>2.6300000000000239</v>
      </c>
      <c r="S606">
        <v>8.5700000000000074</v>
      </c>
    </row>
    <row r="607" spans="1:19" x14ac:dyDescent="0.25">
      <c r="A607" t="s">
        <v>269</v>
      </c>
      <c r="B607">
        <v>4</v>
      </c>
      <c r="C607">
        <v>128.6</v>
      </c>
      <c r="D607" t="s">
        <v>297</v>
      </c>
      <c r="E607" t="s">
        <v>298</v>
      </c>
      <c r="F607" t="s">
        <v>298</v>
      </c>
      <c r="G607" t="s">
        <v>298</v>
      </c>
      <c r="H607" t="s">
        <v>299</v>
      </c>
      <c r="I607" t="s">
        <v>300</v>
      </c>
      <c r="J607">
        <v>-0.06</v>
      </c>
      <c r="K607">
        <v>70.12186081892817</v>
      </c>
      <c r="L607">
        <v>126.61</v>
      </c>
      <c r="M607">
        <v>125.22</v>
      </c>
      <c r="N607">
        <v>125.71</v>
      </c>
      <c r="O607">
        <v>120.1</v>
      </c>
      <c r="P607">
        <v>1.9899999999999949</v>
      </c>
      <c r="Q607">
        <v>3.3799999999999955</v>
      </c>
      <c r="R607">
        <v>2.8900000000000006</v>
      </c>
      <c r="S607">
        <v>8.5</v>
      </c>
    </row>
    <row r="608" spans="1:19" x14ac:dyDescent="0.25">
      <c r="A608" t="s">
        <v>269</v>
      </c>
      <c r="B608">
        <v>5</v>
      </c>
      <c r="C608">
        <v>127</v>
      </c>
      <c r="D608" t="s">
        <v>297</v>
      </c>
      <c r="E608" t="s">
        <v>298</v>
      </c>
      <c r="F608" t="s">
        <v>298</v>
      </c>
      <c r="G608" t="s">
        <v>298</v>
      </c>
      <c r="H608" t="s">
        <v>299</v>
      </c>
      <c r="I608" t="s">
        <v>300</v>
      </c>
      <c r="J608">
        <v>-0.05</v>
      </c>
      <c r="K608">
        <v>69.781213757806157</v>
      </c>
      <c r="L608">
        <v>126.97</v>
      </c>
      <c r="M608">
        <v>125.58</v>
      </c>
      <c r="N608">
        <v>126.07</v>
      </c>
      <c r="O608">
        <v>120.44</v>
      </c>
      <c r="P608">
        <v>3.0000000000001137E-2</v>
      </c>
      <c r="Q608">
        <v>1.4200000000000017</v>
      </c>
      <c r="R608">
        <v>0.93000000000000682</v>
      </c>
      <c r="S608">
        <v>6.5600000000000023</v>
      </c>
    </row>
    <row r="609" spans="1:19" x14ac:dyDescent="0.25">
      <c r="A609" t="s">
        <v>269</v>
      </c>
      <c r="B609">
        <v>6</v>
      </c>
      <c r="C609">
        <v>135.80000000000001</v>
      </c>
      <c r="D609" t="s">
        <v>297</v>
      </c>
      <c r="E609" t="s">
        <v>298</v>
      </c>
      <c r="F609" t="s">
        <v>298</v>
      </c>
      <c r="G609" t="s">
        <v>298</v>
      </c>
      <c r="H609" t="s">
        <v>299</v>
      </c>
      <c r="I609" t="s">
        <v>300</v>
      </c>
      <c r="J609">
        <v>0.03</v>
      </c>
      <c r="K609">
        <v>63.491877333981598</v>
      </c>
      <c r="L609">
        <v>133.76</v>
      </c>
      <c r="M609">
        <v>132.24</v>
      </c>
      <c r="N609">
        <v>132.78</v>
      </c>
      <c r="O609">
        <v>126.73</v>
      </c>
      <c r="P609">
        <v>2.0400000000000205</v>
      </c>
      <c r="Q609">
        <v>3.5600000000000023</v>
      </c>
      <c r="R609">
        <v>3.0200000000000102</v>
      </c>
      <c r="S609">
        <v>9.0700000000000074</v>
      </c>
    </row>
    <row r="610" spans="1:19" x14ac:dyDescent="0.25">
      <c r="A610" t="s">
        <v>269</v>
      </c>
      <c r="B610">
        <v>7</v>
      </c>
      <c r="C610">
        <v>190.1</v>
      </c>
      <c r="D610" t="s">
        <v>297</v>
      </c>
      <c r="E610" t="s">
        <v>302</v>
      </c>
      <c r="F610" t="s">
        <v>298</v>
      </c>
      <c r="G610" t="s">
        <v>298</v>
      </c>
      <c r="H610" t="s">
        <v>299</v>
      </c>
      <c r="I610" t="s">
        <v>298</v>
      </c>
      <c r="J610">
        <v>0.22</v>
      </c>
      <c r="K610">
        <v>8.673371453058289</v>
      </c>
      <c r="L610">
        <v>192.9</v>
      </c>
      <c r="M610">
        <v>190.25</v>
      </c>
      <c r="N610">
        <v>191.23</v>
      </c>
      <c r="O610">
        <v>181.55</v>
      </c>
      <c r="P610">
        <v>2.8000000000000114</v>
      </c>
      <c r="Q610">
        <v>0.15000000000000568</v>
      </c>
      <c r="R610">
        <v>1.1299999999999955</v>
      </c>
      <c r="S610">
        <v>8.5499999999999829</v>
      </c>
    </row>
    <row r="611" spans="1:19" x14ac:dyDescent="0.25">
      <c r="A611" t="s">
        <v>269</v>
      </c>
      <c r="B611">
        <v>10</v>
      </c>
      <c r="C611">
        <v>174.3</v>
      </c>
      <c r="D611" t="s">
        <v>297</v>
      </c>
      <c r="E611" t="s">
        <v>298</v>
      </c>
      <c r="F611" t="s">
        <v>298</v>
      </c>
      <c r="G611" t="s">
        <v>298</v>
      </c>
      <c r="H611" t="s">
        <v>299</v>
      </c>
      <c r="I611" t="s">
        <v>298</v>
      </c>
      <c r="J611">
        <v>0.31</v>
      </c>
      <c r="K611">
        <v>31.286529196294691</v>
      </c>
      <c r="L611">
        <v>168.51</v>
      </c>
      <c r="M611">
        <v>166.32</v>
      </c>
      <c r="N611">
        <v>167.12</v>
      </c>
      <c r="O611">
        <v>158.94</v>
      </c>
      <c r="P611">
        <v>5.7900000000000205</v>
      </c>
      <c r="Q611">
        <v>7.9800000000000182</v>
      </c>
      <c r="R611">
        <v>7.1800000000000068</v>
      </c>
      <c r="S611">
        <v>15.360000000000014</v>
      </c>
    </row>
    <row r="612" spans="1:19" x14ac:dyDescent="0.25">
      <c r="A612" t="s">
        <v>272</v>
      </c>
      <c r="B612">
        <v>1</v>
      </c>
      <c r="C612">
        <v>118</v>
      </c>
      <c r="D612" t="s">
        <v>297</v>
      </c>
      <c r="E612" t="s">
        <v>298</v>
      </c>
      <c r="F612" t="s">
        <v>298</v>
      </c>
      <c r="G612" t="s">
        <v>298</v>
      </c>
      <c r="H612" t="s">
        <v>299</v>
      </c>
      <c r="I612" t="s">
        <v>300</v>
      </c>
      <c r="J612">
        <v>-0.04</v>
      </c>
      <c r="K612">
        <v>89.623099729607873</v>
      </c>
      <c r="L612">
        <v>105.57</v>
      </c>
      <c r="M612">
        <v>104.58</v>
      </c>
      <c r="N612">
        <v>104.91</v>
      </c>
      <c r="O612">
        <v>100.6</v>
      </c>
      <c r="P612">
        <v>12.430000000000007</v>
      </c>
      <c r="Q612">
        <v>13.420000000000002</v>
      </c>
      <c r="R612">
        <v>13.090000000000003</v>
      </c>
      <c r="S612">
        <v>17.400000000000006</v>
      </c>
    </row>
    <row r="613" spans="1:19" x14ac:dyDescent="0.25">
      <c r="A613" t="s">
        <v>272</v>
      </c>
      <c r="B613">
        <v>2</v>
      </c>
      <c r="C613">
        <v>145.80000000000001</v>
      </c>
      <c r="D613" t="s">
        <v>297</v>
      </c>
      <c r="E613" t="s">
        <v>298</v>
      </c>
      <c r="F613" t="s">
        <v>298</v>
      </c>
      <c r="G613" t="s">
        <v>298</v>
      </c>
      <c r="H613" t="s">
        <v>299</v>
      </c>
      <c r="I613" t="s">
        <v>300</v>
      </c>
      <c r="J613">
        <v>0.05</v>
      </c>
      <c r="K613">
        <v>58.700763095171659</v>
      </c>
      <c r="L613">
        <v>138.93</v>
      </c>
      <c r="M613">
        <v>137.31</v>
      </c>
      <c r="N613">
        <v>137.88999999999999</v>
      </c>
      <c r="O613">
        <v>131.52000000000001</v>
      </c>
      <c r="P613">
        <v>6.8700000000000045</v>
      </c>
      <c r="Q613">
        <v>8.4900000000000091</v>
      </c>
      <c r="R613">
        <v>7.910000000000025</v>
      </c>
      <c r="S613">
        <v>14.280000000000001</v>
      </c>
    </row>
    <row r="614" spans="1:19" x14ac:dyDescent="0.25">
      <c r="A614" t="s">
        <v>272</v>
      </c>
      <c r="B614">
        <v>3</v>
      </c>
      <c r="C614">
        <v>129.1</v>
      </c>
      <c r="D614" t="s">
        <v>297</v>
      </c>
      <c r="E614" t="s">
        <v>298</v>
      </c>
      <c r="F614" t="s">
        <v>298</v>
      </c>
      <c r="G614" t="s">
        <v>298</v>
      </c>
      <c r="H614" t="s">
        <v>299</v>
      </c>
      <c r="I614" t="s">
        <v>300</v>
      </c>
      <c r="J614">
        <v>0.02</v>
      </c>
      <c r="K614">
        <v>64.195669413377829</v>
      </c>
      <c r="L614">
        <v>133</v>
      </c>
      <c r="M614">
        <v>131.49</v>
      </c>
      <c r="N614">
        <v>132.03</v>
      </c>
      <c r="O614">
        <v>126.03</v>
      </c>
      <c r="P614">
        <v>3.9000000000000057</v>
      </c>
      <c r="Q614">
        <v>2.3900000000000148</v>
      </c>
      <c r="R614">
        <v>2.9300000000000068</v>
      </c>
      <c r="S614">
        <v>3.0699999999999932</v>
      </c>
    </row>
    <row r="615" spans="1:19" x14ac:dyDescent="0.25">
      <c r="A615" t="s">
        <v>272</v>
      </c>
      <c r="B615">
        <v>4</v>
      </c>
      <c r="C615">
        <v>125.2</v>
      </c>
      <c r="D615" t="s">
        <v>297</v>
      </c>
      <c r="E615" t="s">
        <v>298</v>
      </c>
      <c r="F615" t="s">
        <v>298</v>
      </c>
      <c r="G615" t="s">
        <v>298</v>
      </c>
      <c r="H615" t="s">
        <v>299</v>
      </c>
      <c r="I615" t="s">
        <v>300</v>
      </c>
      <c r="J615">
        <v>-0.05</v>
      </c>
      <c r="K615">
        <v>73.398083555511704</v>
      </c>
      <c r="L615">
        <v>123.07</v>
      </c>
      <c r="M615">
        <v>121.75</v>
      </c>
      <c r="N615">
        <v>122.21</v>
      </c>
      <c r="O615">
        <v>116.82</v>
      </c>
      <c r="P615">
        <v>2.1300000000000097</v>
      </c>
      <c r="Q615">
        <v>3.4500000000000028</v>
      </c>
      <c r="R615">
        <v>2.9900000000000091</v>
      </c>
      <c r="S615">
        <v>8.3800000000000097</v>
      </c>
    </row>
    <row r="616" spans="1:19" x14ac:dyDescent="0.25">
      <c r="A616" t="s">
        <v>272</v>
      </c>
      <c r="B616">
        <v>5</v>
      </c>
      <c r="C616">
        <v>118.3</v>
      </c>
      <c r="D616" t="s">
        <v>297</v>
      </c>
      <c r="E616" t="s">
        <v>298</v>
      </c>
      <c r="F616" t="s">
        <v>298</v>
      </c>
      <c r="G616" t="s">
        <v>298</v>
      </c>
      <c r="H616" t="s">
        <v>299</v>
      </c>
      <c r="I616" t="s">
        <v>300</v>
      </c>
      <c r="J616">
        <v>-0.06</v>
      </c>
      <c r="K616">
        <v>76.675071934342142</v>
      </c>
      <c r="L616">
        <v>119.54</v>
      </c>
      <c r="M616">
        <v>118.28</v>
      </c>
      <c r="N616">
        <v>118.72</v>
      </c>
      <c r="O616">
        <v>113.55</v>
      </c>
      <c r="P616">
        <v>1.2400000000000091</v>
      </c>
      <c r="Q616">
        <v>1.9999999999996021E-2</v>
      </c>
      <c r="R616">
        <v>0.42000000000000171</v>
      </c>
      <c r="S616">
        <v>4.75</v>
      </c>
    </row>
    <row r="617" spans="1:19" x14ac:dyDescent="0.25">
      <c r="A617" t="s">
        <v>272</v>
      </c>
      <c r="B617">
        <v>6</v>
      </c>
      <c r="C617">
        <v>125.6</v>
      </c>
      <c r="D617" t="s">
        <v>297</v>
      </c>
      <c r="E617" t="s">
        <v>298</v>
      </c>
      <c r="F617" t="s">
        <v>298</v>
      </c>
      <c r="G617" t="s">
        <v>298</v>
      </c>
      <c r="H617" t="s">
        <v>299</v>
      </c>
      <c r="I617" t="s">
        <v>300</v>
      </c>
      <c r="J617">
        <v>-0.06</v>
      </c>
      <c r="K617">
        <v>70.19365635282594</v>
      </c>
      <c r="L617">
        <v>126.53</v>
      </c>
      <c r="M617">
        <v>125.14</v>
      </c>
      <c r="N617">
        <v>125.63</v>
      </c>
      <c r="O617">
        <v>120.03</v>
      </c>
      <c r="P617">
        <v>0.93000000000000682</v>
      </c>
      <c r="Q617">
        <v>0.45999999999999375</v>
      </c>
      <c r="R617">
        <v>3.0000000000001137E-2</v>
      </c>
      <c r="S617">
        <v>5.5699999999999932</v>
      </c>
    </row>
    <row r="618" spans="1:19" x14ac:dyDescent="0.25">
      <c r="A618" t="s">
        <v>272</v>
      </c>
      <c r="B618">
        <v>7</v>
      </c>
      <c r="C618">
        <v>175.1</v>
      </c>
      <c r="D618" t="s">
        <v>297</v>
      </c>
      <c r="E618" t="s">
        <v>298</v>
      </c>
      <c r="F618" t="s">
        <v>298</v>
      </c>
      <c r="G618" t="s">
        <v>298</v>
      </c>
      <c r="H618" t="s">
        <v>299</v>
      </c>
      <c r="I618" t="s">
        <v>298</v>
      </c>
      <c r="J618">
        <v>0.26</v>
      </c>
      <c r="K618">
        <v>22.778097804486439</v>
      </c>
      <c r="L618">
        <v>177.68</v>
      </c>
      <c r="M618">
        <v>175.32</v>
      </c>
      <c r="N618">
        <v>176.19</v>
      </c>
      <c r="O618">
        <v>167.44</v>
      </c>
      <c r="P618">
        <v>2.5800000000000125</v>
      </c>
      <c r="Q618">
        <v>0.21999999999999886</v>
      </c>
      <c r="R618">
        <v>1.0900000000000034</v>
      </c>
      <c r="S618">
        <v>7.6599999999999966</v>
      </c>
    </row>
    <row r="619" spans="1:19" x14ac:dyDescent="0.25">
      <c r="A619" t="s">
        <v>279</v>
      </c>
      <c r="B619">
        <v>2</v>
      </c>
      <c r="C619">
        <v>203</v>
      </c>
      <c r="D619" t="s">
        <v>297</v>
      </c>
      <c r="E619" t="s">
        <v>302</v>
      </c>
      <c r="F619" t="s">
        <v>298</v>
      </c>
      <c r="G619" t="s">
        <v>298</v>
      </c>
      <c r="H619" t="s">
        <v>299</v>
      </c>
      <c r="I619" t="s">
        <v>298</v>
      </c>
      <c r="J619">
        <v>0.08</v>
      </c>
      <c r="K619">
        <v>-4.9771395236485976</v>
      </c>
      <c r="L619">
        <v>207.63</v>
      </c>
      <c r="M619">
        <v>204.7</v>
      </c>
      <c r="N619">
        <v>205.79</v>
      </c>
      <c r="O619">
        <v>195.2</v>
      </c>
      <c r="P619">
        <v>4.6299999999999955</v>
      </c>
      <c r="Q619">
        <v>1.6999999999999886</v>
      </c>
      <c r="R619">
        <v>2.789999999999992</v>
      </c>
      <c r="S619">
        <v>7.8000000000000114</v>
      </c>
    </row>
    <row r="622" spans="1:19" x14ac:dyDescent="0.25">
      <c r="N622" t="s">
        <v>334</v>
      </c>
      <c r="P622">
        <f>AVERAGE(P2:P619)</f>
        <v>2.9141747572815557</v>
      </c>
      <c r="Q622">
        <f t="shared" ref="Q622:S622" si="0">AVERAGE(Q2:Q619)</f>
        <v>3.7314239482200633</v>
      </c>
      <c r="R622">
        <f t="shared" si="0"/>
        <v>3.4007928802588996</v>
      </c>
      <c r="S622">
        <f t="shared" si="0"/>
        <v>8.5625404530744333</v>
      </c>
    </row>
    <row r="623" spans="1:19" x14ac:dyDescent="0.25">
      <c r="N623" t="s">
        <v>335</v>
      </c>
      <c r="P623">
        <f>MAX(P2:P619)</f>
        <v>16.149999999999991</v>
      </c>
      <c r="Q623">
        <f t="shared" ref="Q623:S623" si="1">MAX(Q2:Q619)</f>
        <v>17.069999999999993</v>
      </c>
      <c r="R623">
        <f t="shared" si="1"/>
        <v>16.769999999999996</v>
      </c>
      <c r="S623">
        <f t="shared" si="1"/>
        <v>21.53</v>
      </c>
    </row>
    <row r="625" spans="15:19" x14ac:dyDescent="0.25">
      <c r="O625" t="s">
        <v>328</v>
      </c>
      <c r="P625">
        <f>COUNTIF(P2:P619,"&gt;10")</f>
        <v>13</v>
      </c>
      <c r="Q625">
        <f t="shared" ref="Q625:S625" si="2">COUNTIF(Q2:Q619,"&gt;10")</f>
        <v>17</v>
      </c>
      <c r="R625">
        <f t="shared" si="2"/>
        <v>16</v>
      </c>
      <c r="S625">
        <f t="shared" si="2"/>
        <v>172</v>
      </c>
    </row>
    <row r="626" spans="15:19" x14ac:dyDescent="0.25">
      <c r="O626" t="s">
        <v>329</v>
      </c>
      <c r="P626">
        <f>COUNTIF(P2:P619,"&gt;5")</f>
        <v>91</v>
      </c>
      <c r="Q626">
        <f t="shared" ref="Q626:S626" si="3">COUNTIF(Q2:Q619,"&gt;5")</f>
        <v>150</v>
      </c>
      <c r="R626">
        <f t="shared" si="3"/>
        <v>118</v>
      </c>
      <c r="S626">
        <f t="shared" si="3"/>
        <v>542</v>
      </c>
    </row>
    <row r="627" spans="15:19" x14ac:dyDescent="0.25">
      <c r="O627" t="s">
        <v>324</v>
      </c>
      <c r="P627">
        <f>RSQ(L2:L619,C2:C619)</f>
        <v>0.9721666152969467</v>
      </c>
      <c r="Q627">
        <f>RSQ(M2:M619,C2:C619)</f>
        <v>0.97216529221649373</v>
      </c>
      <c r="R627">
        <f>RSQ(N2:N619,C2:C619)</f>
        <v>0.97216498178044719</v>
      </c>
      <c r="S627">
        <f>RSQ(O2:O619,C2:C619)</f>
        <v>0.97216332153748142</v>
      </c>
    </row>
    <row r="628" spans="15:19" x14ac:dyDescent="0.25">
      <c r="O628" t="s">
        <v>325</v>
      </c>
      <c r="P628">
        <f>SLOPE(L2:L619,C2:C619)</f>
        <v>1.0006207493578925</v>
      </c>
      <c r="Q628">
        <f>SLOPE(M2:M619,C2:C619)</f>
        <v>0.98156565893126757</v>
      </c>
      <c r="R628">
        <f>SLOPE(N2:N619,C2:C619)</f>
        <v>0.98899219200664013</v>
      </c>
      <c r="S628">
        <f>SLOPE(O2:O619,C2:C619)</f>
        <v>0.92748149856315543</v>
      </c>
    </row>
    <row r="629" spans="15:19" x14ac:dyDescent="0.25">
      <c r="O629" t="s">
        <v>326</v>
      </c>
      <c r="P629">
        <f>INTERCEPT(L2:L619,C2:C619)</f>
        <v>-1.3905927909837033</v>
      </c>
      <c r="Q629">
        <f>INTERCEPT(M2:M619,C2:C619)</f>
        <v>-0.34105305431327793</v>
      </c>
      <c r="R629">
        <f>INTERCEPT(N2:N619,C2:C619)</f>
        <v>-0.80324577088484261</v>
      </c>
      <c r="S629">
        <f>INTERCEPT(O2:O619,C2:C619)</f>
        <v>1.457799471837518</v>
      </c>
    </row>
    <row r="631" spans="15:19" x14ac:dyDescent="0.25">
      <c r="O631" t="s">
        <v>327</v>
      </c>
      <c r="P631">
        <f>MEDIAN(P2:P619)</f>
        <v>2.3049999999999997</v>
      </c>
      <c r="Q631">
        <f t="shared" ref="Q631:S631" si="4">MEDIAN(Q2:Q619)</f>
        <v>3.4799999999999898</v>
      </c>
      <c r="R631">
        <f t="shared" si="4"/>
        <v>2.9849999999999852</v>
      </c>
      <c r="S631">
        <f t="shared" si="4"/>
        <v>8.57</v>
      </c>
    </row>
  </sheetData>
  <pageMargins left="0.7" right="0.7" top="0.78740157499999996" bottom="0.78740157499999996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658A-C822-48FE-92F2-F47F9166AF39}">
  <dimension ref="A1:S324"/>
  <sheetViews>
    <sheetView tabSelected="1" topLeftCell="A290" workbookViewId="0">
      <selection activeCell="T5" sqref="T5"/>
    </sheetView>
  </sheetViews>
  <sheetFormatPr baseColWidth="10" defaultRowHeight="15" x14ac:dyDescent="0.25"/>
  <cols>
    <col min="1" max="1" width="12.140625" customWidth="1"/>
  </cols>
  <sheetData>
    <row r="1" spans="1:19" x14ac:dyDescent="0.25">
      <c r="A1" t="s">
        <v>0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306</v>
      </c>
      <c r="Q1" t="s">
        <v>307</v>
      </c>
      <c r="R1" t="s">
        <v>308</v>
      </c>
      <c r="S1" t="s">
        <v>309</v>
      </c>
    </row>
    <row r="2" spans="1:19" x14ac:dyDescent="0.25">
      <c r="A2" t="s">
        <v>4</v>
      </c>
      <c r="B2">
        <v>8</v>
      </c>
      <c r="C2">
        <v>55</v>
      </c>
      <c r="D2" t="s">
        <v>301</v>
      </c>
      <c r="E2" t="s">
        <v>298</v>
      </c>
      <c r="F2" t="s">
        <v>298</v>
      </c>
      <c r="G2" t="s">
        <v>298</v>
      </c>
      <c r="H2" t="s">
        <v>299</v>
      </c>
      <c r="I2" t="s">
        <v>298</v>
      </c>
      <c r="J2">
        <v>0.08</v>
      </c>
      <c r="K2">
        <v>139.24134724508431</v>
      </c>
      <c r="L2">
        <v>52.04</v>
      </c>
      <c r="M2">
        <v>52.07</v>
      </c>
      <c r="N2">
        <v>52</v>
      </c>
      <c r="O2">
        <v>50.98</v>
      </c>
      <c r="P2">
        <v>2.9600000000000009</v>
      </c>
      <c r="Q2">
        <v>2.9299999999999997</v>
      </c>
      <c r="R2">
        <v>3</v>
      </c>
      <c r="S2">
        <v>4.0200000000000031</v>
      </c>
    </row>
    <row r="3" spans="1:19" x14ac:dyDescent="0.25">
      <c r="A3" t="s">
        <v>8</v>
      </c>
      <c r="B3">
        <v>4</v>
      </c>
      <c r="C3">
        <v>69.3</v>
      </c>
      <c r="D3" t="s">
        <v>301</v>
      </c>
      <c r="E3" t="s">
        <v>298</v>
      </c>
      <c r="F3" t="s">
        <v>298</v>
      </c>
      <c r="G3" t="s">
        <v>298</v>
      </c>
      <c r="H3" t="s">
        <v>299</v>
      </c>
      <c r="I3" t="s">
        <v>298</v>
      </c>
      <c r="J3">
        <v>0.08</v>
      </c>
      <c r="K3">
        <v>127.95324380486051</v>
      </c>
      <c r="L3">
        <v>64.22</v>
      </c>
      <c r="M3">
        <v>64.02</v>
      </c>
      <c r="N3">
        <v>64.040000000000006</v>
      </c>
      <c r="O3">
        <v>62.27</v>
      </c>
      <c r="P3">
        <v>5.0799999999999983</v>
      </c>
      <c r="Q3">
        <v>5.2800000000000011</v>
      </c>
      <c r="R3">
        <v>5.2599999999999909</v>
      </c>
      <c r="S3">
        <v>7.029999999999994</v>
      </c>
    </row>
    <row r="4" spans="1:19" x14ac:dyDescent="0.25">
      <c r="A4" t="s">
        <v>8</v>
      </c>
      <c r="B4">
        <v>5</v>
      </c>
      <c r="C4">
        <v>14.7</v>
      </c>
      <c r="D4" t="s">
        <v>301</v>
      </c>
      <c r="E4" t="s">
        <v>298</v>
      </c>
      <c r="F4" t="s">
        <v>298</v>
      </c>
      <c r="G4" t="s">
        <v>298</v>
      </c>
      <c r="H4" t="s">
        <v>299</v>
      </c>
      <c r="I4" t="s">
        <v>298</v>
      </c>
      <c r="J4">
        <v>-0.03</v>
      </c>
      <c r="K4">
        <v>176.83788952392271</v>
      </c>
      <c r="L4">
        <v>11.48</v>
      </c>
      <c r="M4">
        <v>12.28</v>
      </c>
      <c r="N4">
        <v>11.91</v>
      </c>
      <c r="O4">
        <v>13.38</v>
      </c>
      <c r="P4">
        <v>3.2199999999999989</v>
      </c>
      <c r="Q4">
        <v>2.42</v>
      </c>
      <c r="R4">
        <v>2.7899999999999991</v>
      </c>
      <c r="S4">
        <v>1.3199999999999985</v>
      </c>
    </row>
    <row r="5" spans="1:19" x14ac:dyDescent="0.25">
      <c r="A5" t="s">
        <v>12</v>
      </c>
      <c r="B5">
        <v>4</v>
      </c>
      <c r="C5">
        <v>18.600000000000001</v>
      </c>
      <c r="D5" t="s">
        <v>301</v>
      </c>
      <c r="E5" t="s">
        <v>302</v>
      </c>
      <c r="F5" t="s">
        <v>298</v>
      </c>
      <c r="G5" t="s">
        <v>298</v>
      </c>
      <c r="H5" t="s">
        <v>299</v>
      </c>
      <c r="I5" t="s">
        <v>298</v>
      </c>
      <c r="J5">
        <v>-0.01</v>
      </c>
      <c r="K5">
        <v>168.97721133952641</v>
      </c>
      <c r="L5">
        <v>19.96</v>
      </c>
      <c r="M5">
        <v>20.6</v>
      </c>
      <c r="N5">
        <v>20.3</v>
      </c>
      <c r="O5">
        <v>21.24</v>
      </c>
      <c r="P5">
        <v>1.3599999999999994</v>
      </c>
      <c r="Q5">
        <v>2</v>
      </c>
      <c r="R5">
        <v>1.6999999999999993</v>
      </c>
      <c r="S5">
        <v>2.639999999999997</v>
      </c>
    </row>
    <row r="6" spans="1:19" x14ac:dyDescent="0.25">
      <c r="A6" t="s">
        <v>12</v>
      </c>
      <c r="B6">
        <v>6</v>
      </c>
      <c r="C6">
        <v>85.2</v>
      </c>
      <c r="D6" t="s">
        <v>301</v>
      </c>
      <c r="E6" t="s">
        <v>298</v>
      </c>
      <c r="F6" t="s">
        <v>298</v>
      </c>
      <c r="G6" t="s">
        <v>298</v>
      </c>
      <c r="H6" t="s">
        <v>304</v>
      </c>
      <c r="I6" t="s">
        <v>298</v>
      </c>
      <c r="J6">
        <v>0.15</v>
      </c>
      <c r="K6">
        <v>104.19390376238729</v>
      </c>
      <c r="L6">
        <v>89.85</v>
      </c>
      <c r="M6">
        <v>89.16</v>
      </c>
      <c r="N6">
        <v>89.38</v>
      </c>
      <c r="O6">
        <v>86.03</v>
      </c>
      <c r="P6">
        <v>4.6499999999999915</v>
      </c>
      <c r="Q6">
        <v>3.9599999999999937</v>
      </c>
      <c r="R6">
        <v>4.1799999999999926</v>
      </c>
      <c r="S6">
        <v>0.82999999999999829</v>
      </c>
    </row>
    <row r="7" spans="1:19" x14ac:dyDescent="0.25">
      <c r="A7" t="s">
        <v>12</v>
      </c>
      <c r="B7">
        <v>7</v>
      </c>
      <c r="C7">
        <v>87.8</v>
      </c>
      <c r="D7" t="s">
        <v>301</v>
      </c>
      <c r="E7" t="s">
        <v>298</v>
      </c>
      <c r="F7" t="s">
        <v>298</v>
      </c>
      <c r="G7" t="s">
        <v>298</v>
      </c>
      <c r="H7" t="s">
        <v>304</v>
      </c>
      <c r="I7" t="s">
        <v>298</v>
      </c>
      <c r="J7">
        <v>0.11</v>
      </c>
      <c r="K7">
        <v>101.7856366636782</v>
      </c>
      <c r="L7">
        <v>92.45</v>
      </c>
      <c r="M7">
        <v>91.71</v>
      </c>
      <c r="N7">
        <v>91.94</v>
      </c>
      <c r="O7">
        <v>88.44</v>
      </c>
      <c r="P7">
        <v>4.6500000000000057</v>
      </c>
      <c r="Q7">
        <v>3.9099999999999966</v>
      </c>
      <c r="R7">
        <v>4.1400000000000006</v>
      </c>
      <c r="S7">
        <v>0.64000000000000057</v>
      </c>
    </row>
    <row r="8" spans="1:19" x14ac:dyDescent="0.25">
      <c r="A8" t="s">
        <v>12</v>
      </c>
      <c r="B8">
        <v>8</v>
      </c>
      <c r="C8">
        <v>71.099999999999994</v>
      </c>
      <c r="D8" t="s">
        <v>301</v>
      </c>
      <c r="E8" t="s">
        <v>298</v>
      </c>
      <c r="F8" t="s">
        <v>298</v>
      </c>
      <c r="G8" t="s">
        <v>298</v>
      </c>
      <c r="H8" t="s">
        <v>305</v>
      </c>
      <c r="I8" t="s">
        <v>298</v>
      </c>
      <c r="J8">
        <v>0.09</v>
      </c>
      <c r="K8">
        <v>118.4604698776555</v>
      </c>
      <c r="L8">
        <v>74.459999999999994</v>
      </c>
      <c r="M8">
        <v>74.06</v>
      </c>
      <c r="N8">
        <v>74.16</v>
      </c>
      <c r="O8">
        <v>71.760000000000005</v>
      </c>
      <c r="P8">
        <v>3.3599999999999994</v>
      </c>
      <c r="Q8">
        <v>2.960000000000008</v>
      </c>
      <c r="R8">
        <v>3.0600000000000023</v>
      </c>
      <c r="S8">
        <v>0.6600000000000108</v>
      </c>
    </row>
    <row r="9" spans="1:19" x14ac:dyDescent="0.25">
      <c r="A9" t="s">
        <v>12</v>
      </c>
      <c r="B9">
        <v>9</v>
      </c>
      <c r="C9">
        <v>37.9</v>
      </c>
      <c r="D9" t="s">
        <v>301</v>
      </c>
      <c r="E9" t="s">
        <v>298</v>
      </c>
      <c r="F9" t="s">
        <v>298</v>
      </c>
      <c r="G9" t="s">
        <v>298</v>
      </c>
      <c r="H9" t="s">
        <v>299</v>
      </c>
      <c r="I9" t="s">
        <v>298</v>
      </c>
      <c r="J9">
        <v>0.02</v>
      </c>
      <c r="K9">
        <v>150.67857750038581</v>
      </c>
      <c r="L9">
        <v>39.700000000000003</v>
      </c>
      <c r="M9">
        <v>39.97</v>
      </c>
      <c r="N9">
        <v>39.81</v>
      </c>
      <c r="O9">
        <v>39.54</v>
      </c>
      <c r="P9">
        <v>1.8000000000000043</v>
      </c>
      <c r="Q9">
        <v>2.0700000000000003</v>
      </c>
      <c r="R9">
        <v>1.9100000000000037</v>
      </c>
      <c r="S9">
        <v>1.6400000000000006</v>
      </c>
    </row>
    <row r="10" spans="1:19" x14ac:dyDescent="0.25">
      <c r="A10" t="s">
        <v>12</v>
      </c>
      <c r="B10">
        <v>10</v>
      </c>
      <c r="C10">
        <v>62.4</v>
      </c>
      <c r="D10" t="s">
        <v>301</v>
      </c>
      <c r="E10" t="s">
        <v>298</v>
      </c>
      <c r="F10" t="s">
        <v>298</v>
      </c>
      <c r="G10" t="s">
        <v>298</v>
      </c>
      <c r="H10" t="s">
        <v>299</v>
      </c>
      <c r="I10" t="s">
        <v>298</v>
      </c>
      <c r="J10">
        <v>7.0000000000000007E-2</v>
      </c>
      <c r="K10">
        <v>126.3024968961615</v>
      </c>
      <c r="L10">
        <v>66</v>
      </c>
      <c r="M10">
        <v>65.760000000000005</v>
      </c>
      <c r="N10">
        <v>65.8</v>
      </c>
      <c r="O10">
        <v>63.92</v>
      </c>
      <c r="P10">
        <v>3.6000000000000014</v>
      </c>
      <c r="Q10">
        <v>3.3600000000000065</v>
      </c>
      <c r="R10">
        <v>3.3999999999999986</v>
      </c>
      <c r="S10">
        <v>1.5200000000000031</v>
      </c>
    </row>
    <row r="11" spans="1:19" x14ac:dyDescent="0.25">
      <c r="A11" t="s">
        <v>15</v>
      </c>
      <c r="B11">
        <v>14</v>
      </c>
      <c r="C11">
        <v>18.7</v>
      </c>
      <c r="D11" t="s">
        <v>301</v>
      </c>
      <c r="E11" t="s">
        <v>298</v>
      </c>
      <c r="F11" t="s">
        <v>298</v>
      </c>
      <c r="G11" t="s">
        <v>298</v>
      </c>
      <c r="H11" t="s">
        <v>299</v>
      </c>
      <c r="I11" t="s">
        <v>298</v>
      </c>
      <c r="J11">
        <v>-0.04</v>
      </c>
      <c r="K11">
        <v>171.8954518193504</v>
      </c>
      <c r="L11">
        <v>16.809999999999999</v>
      </c>
      <c r="M11">
        <v>17.510000000000002</v>
      </c>
      <c r="N11">
        <v>17.18</v>
      </c>
      <c r="O11">
        <v>18.329999999999998</v>
      </c>
      <c r="P11">
        <v>1.8900000000000006</v>
      </c>
      <c r="Q11">
        <v>1.1899999999999977</v>
      </c>
      <c r="R11">
        <v>1.5199999999999996</v>
      </c>
      <c r="S11">
        <v>0.37000000000000099</v>
      </c>
    </row>
    <row r="12" spans="1:19" x14ac:dyDescent="0.25">
      <c r="A12" t="s">
        <v>15</v>
      </c>
      <c r="B12">
        <v>20</v>
      </c>
      <c r="C12">
        <v>52.4</v>
      </c>
      <c r="D12" t="s">
        <v>301</v>
      </c>
      <c r="E12" t="s">
        <v>298</v>
      </c>
      <c r="F12" t="s">
        <v>298</v>
      </c>
      <c r="G12" t="s">
        <v>298</v>
      </c>
      <c r="H12" t="s">
        <v>299</v>
      </c>
      <c r="I12" t="s">
        <v>298</v>
      </c>
      <c r="J12">
        <v>0.08</v>
      </c>
      <c r="K12">
        <v>140.01947840069309</v>
      </c>
      <c r="L12">
        <v>51.2</v>
      </c>
      <c r="M12">
        <v>51.25</v>
      </c>
      <c r="N12">
        <v>51.17</v>
      </c>
      <c r="O12">
        <v>50.2</v>
      </c>
      <c r="P12">
        <v>1.1999999999999957</v>
      </c>
      <c r="Q12">
        <v>1.1499999999999986</v>
      </c>
      <c r="R12">
        <v>1.2299999999999969</v>
      </c>
      <c r="S12">
        <v>2.1999999999999957</v>
      </c>
    </row>
    <row r="13" spans="1:19" x14ac:dyDescent="0.25">
      <c r="A13" t="s">
        <v>15</v>
      </c>
      <c r="B13">
        <v>22</v>
      </c>
      <c r="C13">
        <v>56.5</v>
      </c>
      <c r="D13" t="s">
        <v>301</v>
      </c>
      <c r="E13" t="s">
        <v>298</v>
      </c>
      <c r="F13" t="s">
        <v>298</v>
      </c>
      <c r="G13" t="s">
        <v>298</v>
      </c>
      <c r="H13" t="s">
        <v>299</v>
      </c>
      <c r="I13" t="s">
        <v>298</v>
      </c>
      <c r="J13">
        <v>0.08</v>
      </c>
      <c r="K13">
        <v>139.31404275313761</v>
      </c>
      <c r="L13">
        <v>51.96</v>
      </c>
      <c r="M13">
        <v>51.99</v>
      </c>
      <c r="N13">
        <v>51.93</v>
      </c>
      <c r="O13">
        <v>50.91</v>
      </c>
      <c r="P13">
        <v>4.5399999999999991</v>
      </c>
      <c r="Q13">
        <v>4.509999999999998</v>
      </c>
      <c r="R13">
        <v>4.57</v>
      </c>
      <c r="S13">
        <v>5.5900000000000034</v>
      </c>
    </row>
    <row r="14" spans="1:19" x14ac:dyDescent="0.25">
      <c r="A14" t="s">
        <v>15</v>
      </c>
      <c r="B14">
        <v>27</v>
      </c>
      <c r="C14">
        <v>53</v>
      </c>
      <c r="D14" t="s">
        <v>301</v>
      </c>
      <c r="E14" t="s">
        <v>298</v>
      </c>
      <c r="F14" t="s">
        <v>298</v>
      </c>
      <c r="G14" t="s">
        <v>298</v>
      </c>
      <c r="H14" t="s">
        <v>299</v>
      </c>
      <c r="I14" t="s">
        <v>298</v>
      </c>
      <c r="J14">
        <v>0.08</v>
      </c>
      <c r="K14">
        <v>140.72252907352441</v>
      </c>
      <c r="L14">
        <v>50.44</v>
      </c>
      <c r="M14">
        <v>50.5</v>
      </c>
      <c r="N14">
        <v>50.42</v>
      </c>
      <c r="O14">
        <v>49.5</v>
      </c>
      <c r="P14">
        <v>2.5600000000000023</v>
      </c>
      <c r="Q14">
        <v>2.5</v>
      </c>
      <c r="R14">
        <v>2.5799999999999983</v>
      </c>
      <c r="S14">
        <v>3.5</v>
      </c>
    </row>
    <row r="15" spans="1:19" x14ac:dyDescent="0.25">
      <c r="A15" t="s">
        <v>19</v>
      </c>
      <c r="B15">
        <v>3</v>
      </c>
      <c r="C15">
        <v>29.9</v>
      </c>
      <c r="D15" t="s">
        <v>301</v>
      </c>
      <c r="E15" t="s">
        <v>298</v>
      </c>
      <c r="F15" t="s">
        <v>298</v>
      </c>
      <c r="G15" t="s">
        <v>298</v>
      </c>
      <c r="H15" t="s">
        <v>299</v>
      </c>
      <c r="I15" t="s">
        <v>298</v>
      </c>
      <c r="J15">
        <v>0.04</v>
      </c>
      <c r="K15">
        <v>164.57470300785809</v>
      </c>
      <c r="L15">
        <v>24.71</v>
      </c>
      <c r="M15">
        <v>25.26</v>
      </c>
      <c r="N15">
        <v>24.99</v>
      </c>
      <c r="O15">
        <v>25.65</v>
      </c>
      <c r="P15">
        <v>5.1899999999999977</v>
      </c>
      <c r="Q15">
        <v>4.639999999999997</v>
      </c>
      <c r="R15">
        <v>4.91</v>
      </c>
      <c r="S15">
        <v>4.25</v>
      </c>
    </row>
    <row r="16" spans="1:19" x14ac:dyDescent="0.25">
      <c r="A16" t="s">
        <v>19</v>
      </c>
      <c r="B16">
        <v>4</v>
      </c>
      <c r="C16">
        <v>60.8</v>
      </c>
      <c r="D16" t="s">
        <v>301</v>
      </c>
      <c r="E16" t="s">
        <v>298</v>
      </c>
      <c r="F16" t="s">
        <v>298</v>
      </c>
      <c r="G16" t="s">
        <v>298</v>
      </c>
      <c r="H16" t="s">
        <v>304</v>
      </c>
      <c r="I16" t="s">
        <v>298</v>
      </c>
      <c r="J16">
        <v>0.13</v>
      </c>
      <c r="K16">
        <v>130.8433802602473</v>
      </c>
      <c r="L16">
        <v>61.1</v>
      </c>
      <c r="M16">
        <v>60.96</v>
      </c>
      <c r="N16">
        <v>60.96</v>
      </c>
      <c r="O16">
        <v>59.38</v>
      </c>
      <c r="P16">
        <v>0.30000000000000426</v>
      </c>
      <c r="Q16">
        <v>0.16000000000000369</v>
      </c>
      <c r="R16">
        <v>0.16000000000000369</v>
      </c>
      <c r="S16">
        <v>1.4199999999999946</v>
      </c>
    </row>
    <row r="17" spans="1:19" x14ac:dyDescent="0.25">
      <c r="A17" t="s">
        <v>19</v>
      </c>
      <c r="B17">
        <v>6</v>
      </c>
      <c r="C17">
        <v>52.9</v>
      </c>
      <c r="D17" t="s">
        <v>301</v>
      </c>
      <c r="E17" t="s">
        <v>298</v>
      </c>
      <c r="F17" t="s">
        <v>298</v>
      </c>
      <c r="G17" t="s">
        <v>298</v>
      </c>
      <c r="H17" t="s">
        <v>299</v>
      </c>
      <c r="I17" t="s">
        <v>298</v>
      </c>
      <c r="J17">
        <v>0.08</v>
      </c>
      <c r="K17">
        <v>140.87120026668501</v>
      </c>
      <c r="L17">
        <v>50.28</v>
      </c>
      <c r="M17">
        <v>50.34</v>
      </c>
      <c r="N17">
        <v>50.27</v>
      </c>
      <c r="O17">
        <v>49.35</v>
      </c>
      <c r="P17">
        <v>2.6199999999999974</v>
      </c>
      <c r="Q17">
        <v>2.5599999999999952</v>
      </c>
      <c r="R17">
        <v>2.6299999999999955</v>
      </c>
      <c r="S17">
        <v>3.5499999999999972</v>
      </c>
    </row>
    <row r="18" spans="1:19" x14ac:dyDescent="0.25">
      <c r="A18" t="s">
        <v>19</v>
      </c>
      <c r="B18">
        <v>7</v>
      </c>
      <c r="C18">
        <v>43.8</v>
      </c>
      <c r="D18" t="s">
        <v>301</v>
      </c>
      <c r="E18" t="s">
        <v>298</v>
      </c>
      <c r="F18" t="s">
        <v>298</v>
      </c>
      <c r="G18" t="s">
        <v>298</v>
      </c>
      <c r="H18" t="s">
        <v>299</v>
      </c>
      <c r="I18" t="s">
        <v>298</v>
      </c>
      <c r="J18">
        <v>-0.01</v>
      </c>
      <c r="K18">
        <v>146.2752218200178</v>
      </c>
      <c r="L18">
        <v>44.45</v>
      </c>
      <c r="M18">
        <v>44.63</v>
      </c>
      <c r="N18">
        <v>44.5</v>
      </c>
      <c r="O18">
        <v>43.95</v>
      </c>
      <c r="P18">
        <v>0.65000000000000568</v>
      </c>
      <c r="Q18">
        <v>0.8300000000000054</v>
      </c>
      <c r="R18">
        <v>0.70000000000000284</v>
      </c>
      <c r="S18">
        <v>0.15000000000000568</v>
      </c>
    </row>
    <row r="19" spans="1:19" x14ac:dyDescent="0.25">
      <c r="A19" t="s">
        <v>23</v>
      </c>
      <c r="B19">
        <v>10</v>
      </c>
      <c r="C19">
        <v>29.4</v>
      </c>
      <c r="D19" t="s">
        <v>301</v>
      </c>
      <c r="E19" t="s">
        <v>298</v>
      </c>
      <c r="F19" t="s">
        <v>298</v>
      </c>
      <c r="G19" t="s">
        <v>298</v>
      </c>
      <c r="H19" t="s">
        <v>299</v>
      </c>
      <c r="I19" t="s">
        <v>298</v>
      </c>
      <c r="J19">
        <v>0.08</v>
      </c>
      <c r="K19">
        <v>161.026495153599</v>
      </c>
      <c r="L19">
        <v>28.53</v>
      </c>
      <c r="M19">
        <v>29.01</v>
      </c>
      <c r="N19">
        <v>28.77</v>
      </c>
      <c r="O19">
        <v>29.2</v>
      </c>
      <c r="P19">
        <v>0.86999999999999744</v>
      </c>
      <c r="Q19">
        <v>0.38999999999999702</v>
      </c>
      <c r="R19">
        <v>0.62999999999999901</v>
      </c>
      <c r="S19">
        <v>0.19999999999999929</v>
      </c>
    </row>
    <row r="20" spans="1:19" x14ac:dyDescent="0.25">
      <c r="A20" t="s">
        <v>23</v>
      </c>
      <c r="B20">
        <v>12</v>
      </c>
      <c r="C20">
        <v>52</v>
      </c>
      <c r="D20" t="s">
        <v>301</v>
      </c>
      <c r="E20" t="s">
        <v>298</v>
      </c>
      <c r="F20" t="s">
        <v>298</v>
      </c>
      <c r="G20" t="s">
        <v>298</v>
      </c>
      <c r="H20" t="s">
        <v>299</v>
      </c>
      <c r="I20" t="s">
        <v>298</v>
      </c>
      <c r="J20">
        <v>0.08</v>
      </c>
      <c r="K20">
        <v>140.9842041073087</v>
      </c>
      <c r="L20">
        <v>50.16</v>
      </c>
      <c r="M20">
        <v>50.22</v>
      </c>
      <c r="N20">
        <v>50.14</v>
      </c>
      <c r="O20">
        <v>49.24</v>
      </c>
      <c r="P20">
        <v>1.8400000000000034</v>
      </c>
      <c r="Q20">
        <v>1.7800000000000011</v>
      </c>
      <c r="R20">
        <v>1.8599999999999994</v>
      </c>
      <c r="S20">
        <v>2.759999999999998</v>
      </c>
    </row>
    <row r="21" spans="1:19" x14ac:dyDescent="0.25">
      <c r="A21" t="s">
        <v>23</v>
      </c>
      <c r="B21">
        <v>13</v>
      </c>
      <c r="C21">
        <v>55.8</v>
      </c>
      <c r="D21" t="s">
        <v>301</v>
      </c>
      <c r="E21" t="s">
        <v>298</v>
      </c>
      <c r="F21" t="s">
        <v>298</v>
      </c>
      <c r="G21" t="s">
        <v>298</v>
      </c>
      <c r="H21" t="s">
        <v>299</v>
      </c>
      <c r="I21" t="s">
        <v>298</v>
      </c>
      <c r="J21">
        <v>0.08</v>
      </c>
      <c r="K21">
        <v>138.783896464289</v>
      </c>
      <c r="L21">
        <v>52.53</v>
      </c>
      <c r="M21">
        <v>52.55</v>
      </c>
      <c r="N21">
        <v>52.49</v>
      </c>
      <c r="O21">
        <v>51.44</v>
      </c>
      <c r="P21">
        <v>3.269999999999996</v>
      </c>
      <c r="Q21">
        <v>3.25</v>
      </c>
      <c r="R21">
        <v>3.3099999999999952</v>
      </c>
      <c r="S21">
        <v>4.3599999999999994</v>
      </c>
    </row>
    <row r="22" spans="1:19" x14ac:dyDescent="0.25">
      <c r="A22" t="s">
        <v>27</v>
      </c>
      <c r="B22">
        <v>7</v>
      </c>
      <c r="C22">
        <v>51</v>
      </c>
      <c r="D22" t="s">
        <v>301</v>
      </c>
      <c r="E22" t="s">
        <v>298</v>
      </c>
      <c r="F22" t="s">
        <v>298</v>
      </c>
      <c r="G22" t="s">
        <v>298</v>
      </c>
      <c r="H22" t="s">
        <v>305</v>
      </c>
      <c r="I22" t="s">
        <v>298</v>
      </c>
      <c r="J22">
        <v>0.04</v>
      </c>
      <c r="K22">
        <v>139.6673468352007</v>
      </c>
      <c r="L22">
        <v>51.58</v>
      </c>
      <c r="M22">
        <v>51.62</v>
      </c>
      <c r="N22">
        <v>51.55</v>
      </c>
      <c r="O22">
        <v>50.55</v>
      </c>
      <c r="P22">
        <v>0.57999999999999829</v>
      </c>
      <c r="Q22">
        <v>0.61999999999999744</v>
      </c>
      <c r="R22">
        <v>0.54999999999999716</v>
      </c>
      <c r="S22">
        <v>0.45000000000000284</v>
      </c>
    </row>
    <row r="23" spans="1:19" x14ac:dyDescent="0.25">
      <c r="A23" t="s">
        <v>27</v>
      </c>
      <c r="B23">
        <v>8</v>
      </c>
      <c r="C23">
        <v>19.2</v>
      </c>
      <c r="D23" t="s">
        <v>301</v>
      </c>
      <c r="E23" t="s">
        <v>298</v>
      </c>
      <c r="F23" t="s">
        <v>298</v>
      </c>
      <c r="G23" t="s">
        <v>298</v>
      </c>
      <c r="H23" t="s">
        <v>299</v>
      </c>
      <c r="I23" t="s">
        <v>298</v>
      </c>
      <c r="J23">
        <v>-0.04</v>
      </c>
      <c r="K23">
        <v>167.0892396017752</v>
      </c>
      <c r="L23">
        <v>21.99</v>
      </c>
      <c r="M23">
        <v>22.6</v>
      </c>
      <c r="N23">
        <v>22.31</v>
      </c>
      <c r="O23">
        <v>23.13</v>
      </c>
      <c r="P23">
        <v>2.7899999999999991</v>
      </c>
      <c r="Q23">
        <v>3.4000000000000021</v>
      </c>
      <c r="R23">
        <v>3.1099999999999994</v>
      </c>
      <c r="S23">
        <v>3.9299999999999997</v>
      </c>
    </row>
    <row r="24" spans="1:19" x14ac:dyDescent="0.25">
      <c r="A24" t="s">
        <v>27</v>
      </c>
      <c r="B24">
        <v>9</v>
      </c>
      <c r="C24">
        <v>29.5</v>
      </c>
      <c r="D24" t="s">
        <v>301</v>
      </c>
      <c r="E24" t="s">
        <v>298</v>
      </c>
      <c r="F24" t="s">
        <v>298</v>
      </c>
      <c r="G24" t="s">
        <v>298</v>
      </c>
      <c r="H24" t="s">
        <v>299</v>
      </c>
      <c r="I24" t="s">
        <v>298</v>
      </c>
      <c r="J24">
        <v>0</v>
      </c>
      <c r="K24">
        <v>163.14221252024279</v>
      </c>
      <c r="L24">
        <v>26.25</v>
      </c>
      <c r="M24">
        <v>26.77</v>
      </c>
      <c r="N24">
        <v>26.52</v>
      </c>
      <c r="O24">
        <v>27.08</v>
      </c>
      <c r="P24">
        <v>3.25</v>
      </c>
      <c r="Q24">
        <v>2.7300000000000004</v>
      </c>
      <c r="R24">
        <v>2.9800000000000004</v>
      </c>
      <c r="S24">
        <v>2.4200000000000017</v>
      </c>
    </row>
    <row r="25" spans="1:19" x14ac:dyDescent="0.25">
      <c r="A25" t="s">
        <v>27</v>
      </c>
      <c r="B25">
        <v>10</v>
      </c>
      <c r="C25">
        <v>104</v>
      </c>
      <c r="D25" t="s">
        <v>301</v>
      </c>
      <c r="E25" t="s">
        <v>298</v>
      </c>
      <c r="F25" t="s">
        <v>298</v>
      </c>
      <c r="G25" t="s">
        <v>298</v>
      </c>
      <c r="H25" t="s">
        <v>299</v>
      </c>
      <c r="I25" t="s">
        <v>298</v>
      </c>
      <c r="J25">
        <v>0.17</v>
      </c>
      <c r="K25">
        <v>91.316132904354347</v>
      </c>
      <c r="L25">
        <v>103.74</v>
      </c>
      <c r="M25">
        <v>102.79</v>
      </c>
      <c r="N25">
        <v>103.11</v>
      </c>
      <c r="O25">
        <v>98.91</v>
      </c>
      <c r="P25">
        <v>0.26000000000000512</v>
      </c>
      <c r="Q25">
        <v>1.2099999999999937</v>
      </c>
      <c r="R25">
        <v>0.89000000000000057</v>
      </c>
      <c r="S25">
        <v>5.0900000000000034</v>
      </c>
    </row>
    <row r="26" spans="1:19" x14ac:dyDescent="0.25">
      <c r="A26" t="s">
        <v>27</v>
      </c>
      <c r="B26">
        <v>11</v>
      </c>
      <c r="C26">
        <v>48.9</v>
      </c>
      <c r="D26" t="s">
        <v>301</v>
      </c>
      <c r="E26" t="s">
        <v>298</v>
      </c>
      <c r="F26" t="s">
        <v>298</v>
      </c>
      <c r="G26" t="s">
        <v>298</v>
      </c>
      <c r="H26" t="s">
        <v>299</v>
      </c>
      <c r="I26" t="s">
        <v>298</v>
      </c>
      <c r="J26">
        <v>0.04</v>
      </c>
      <c r="K26">
        <v>143.9377980278623</v>
      </c>
      <c r="L26">
        <v>46.97</v>
      </c>
      <c r="M26">
        <v>47.1</v>
      </c>
      <c r="N26">
        <v>47</v>
      </c>
      <c r="O26">
        <v>46.28</v>
      </c>
      <c r="P26">
        <v>1.9299999999999997</v>
      </c>
      <c r="Q26">
        <v>1.7999999999999972</v>
      </c>
      <c r="R26">
        <v>1.8999999999999986</v>
      </c>
      <c r="S26">
        <v>2.6199999999999974</v>
      </c>
    </row>
    <row r="27" spans="1:19" x14ac:dyDescent="0.25">
      <c r="A27" t="s">
        <v>27</v>
      </c>
      <c r="B27">
        <v>12</v>
      </c>
      <c r="C27">
        <v>48.7</v>
      </c>
      <c r="D27" t="s">
        <v>301</v>
      </c>
      <c r="E27" t="s">
        <v>298</v>
      </c>
      <c r="F27" t="s">
        <v>298</v>
      </c>
      <c r="G27" t="s">
        <v>298</v>
      </c>
      <c r="H27" t="s">
        <v>299</v>
      </c>
      <c r="I27" t="s">
        <v>298</v>
      </c>
      <c r="J27">
        <v>0.04</v>
      </c>
      <c r="K27">
        <v>144.81568614926891</v>
      </c>
      <c r="L27">
        <v>46.02</v>
      </c>
      <c r="M27">
        <v>46.17</v>
      </c>
      <c r="N27">
        <v>46.06</v>
      </c>
      <c r="O27">
        <v>45.41</v>
      </c>
      <c r="P27">
        <v>2.6799999999999997</v>
      </c>
      <c r="Q27">
        <v>2.5300000000000011</v>
      </c>
      <c r="R27">
        <v>2.6400000000000006</v>
      </c>
      <c r="S27">
        <v>3.2900000000000063</v>
      </c>
    </row>
    <row r="28" spans="1:19" x14ac:dyDescent="0.25">
      <c r="A28" t="s">
        <v>30</v>
      </c>
      <c r="B28">
        <v>7</v>
      </c>
      <c r="C28">
        <v>100.9</v>
      </c>
      <c r="D28" t="s">
        <v>301</v>
      </c>
      <c r="E28" t="s">
        <v>298</v>
      </c>
      <c r="F28" t="s">
        <v>298</v>
      </c>
      <c r="G28" t="s">
        <v>298</v>
      </c>
      <c r="H28" t="s">
        <v>304</v>
      </c>
      <c r="I28" t="s">
        <v>298</v>
      </c>
      <c r="J28">
        <v>0.19</v>
      </c>
      <c r="K28">
        <v>94.454278967135167</v>
      </c>
      <c r="L28">
        <v>100.36</v>
      </c>
      <c r="M28">
        <v>99.47</v>
      </c>
      <c r="N28">
        <v>99.76</v>
      </c>
      <c r="O28">
        <v>95.77</v>
      </c>
      <c r="P28">
        <v>0.54000000000000625</v>
      </c>
      <c r="Q28">
        <v>1.4300000000000068</v>
      </c>
      <c r="R28">
        <v>1.1400000000000006</v>
      </c>
      <c r="S28">
        <v>5.1300000000000097</v>
      </c>
    </row>
    <row r="29" spans="1:19" x14ac:dyDescent="0.25">
      <c r="A29" t="s">
        <v>30</v>
      </c>
      <c r="B29">
        <v>8</v>
      </c>
      <c r="C29">
        <v>20.100000000000001</v>
      </c>
      <c r="D29" t="s">
        <v>301</v>
      </c>
      <c r="E29" t="s">
        <v>298</v>
      </c>
      <c r="F29" t="s">
        <v>298</v>
      </c>
      <c r="G29" t="s">
        <v>298</v>
      </c>
      <c r="H29" t="s">
        <v>299</v>
      </c>
      <c r="I29" t="s">
        <v>298</v>
      </c>
      <c r="J29">
        <v>-0.01</v>
      </c>
      <c r="K29">
        <v>170.68460230518761</v>
      </c>
      <c r="L29">
        <v>18.11</v>
      </c>
      <c r="M29">
        <v>18.79</v>
      </c>
      <c r="N29">
        <v>18.47</v>
      </c>
      <c r="O29">
        <v>19.54</v>
      </c>
      <c r="P29">
        <v>1.990000000000002</v>
      </c>
      <c r="Q29">
        <v>1.3100000000000023</v>
      </c>
      <c r="R29">
        <v>1.6300000000000026</v>
      </c>
      <c r="S29">
        <v>0.56000000000000227</v>
      </c>
    </row>
    <row r="30" spans="1:19" x14ac:dyDescent="0.25">
      <c r="A30" t="s">
        <v>30</v>
      </c>
      <c r="B30">
        <v>10</v>
      </c>
      <c r="C30">
        <v>24.4</v>
      </c>
      <c r="D30" t="s">
        <v>301</v>
      </c>
      <c r="E30" t="s">
        <v>298</v>
      </c>
      <c r="F30" t="s">
        <v>298</v>
      </c>
      <c r="G30" t="s">
        <v>298</v>
      </c>
      <c r="H30" t="s">
        <v>299</v>
      </c>
      <c r="I30" t="s">
        <v>298</v>
      </c>
      <c r="J30">
        <v>0</v>
      </c>
      <c r="K30">
        <v>168.17675809286521</v>
      </c>
      <c r="L30">
        <v>20.82</v>
      </c>
      <c r="M30">
        <v>21.45</v>
      </c>
      <c r="N30">
        <v>21.15</v>
      </c>
      <c r="O30">
        <v>22.05</v>
      </c>
      <c r="P30">
        <v>3.5799999999999983</v>
      </c>
      <c r="Q30">
        <v>2.9499999999999993</v>
      </c>
      <c r="R30">
        <v>3.25</v>
      </c>
      <c r="S30">
        <v>2.3499999999999979</v>
      </c>
    </row>
    <row r="31" spans="1:19" x14ac:dyDescent="0.25">
      <c r="A31" t="s">
        <v>30</v>
      </c>
      <c r="B31">
        <v>11</v>
      </c>
      <c r="C31">
        <v>55.5</v>
      </c>
      <c r="D31" t="s">
        <v>301</v>
      </c>
      <c r="E31" t="s">
        <v>298</v>
      </c>
      <c r="F31" t="s">
        <v>298</v>
      </c>
      <c r="G31" t="s">
        <v>298</v>
      </c>
      <c r="H31" t="s">
        <v>299</v>
      </c>
      <c r="I31" t="s">
        <v>298</v>
      </c>
      <c r="J31">
        <v>0.08</v>
      </c>
      <c r="K31">
        <v>138.92301104313151</v>
      </c>
      <c r="L31">
        <v>52.38</v>
      </c>
      <c r="M31">
        <v>52.41</v>
      </c>
      <c r="N31">
        <v>52.34</v>
      </c>
      <c r="O31">
        <v>51.3</v>
      </c>
      <c r="P31">
        <v>3.1199999999999974</v>
      </c>
      <c r="Q31">
        <v>3.0900000000000034</v>
      </c>
      <c r="R31">
        <v>3.1599999999999966</v>
      </c>
      <c r="S31">
        <v>4.2000000000000028</v>
      </c>
    </row>
    <row r="32" spans="1:19" x14ac:dyDescent="0.25">
      <c r="A32" t="s">
        <v>34</v>
      </c>
      <c r="B32">
        <v>5</v>
      </c>
      <c r="C32">
        <v>61.9</v>
      </c>
      <c r="D32" t="s">
        <v>301</v>
      </c>
      <c r="E32" t="s">
        <v>298</v>
      </c>
      <c r="F32" t="s">
        <v>298</v>
      </c>
      <c r="G32" t="s">
        <v>298</v>
      </c>
      <c r="H32" t="s">
        <v>299</v>
      </c>
      <c r="I32" t="s">
        <v>298</v>
      </c>
      <c r="J32">
        <v>0.09</v>
      </c>
      <c r="K32">
        <v>130.89861301432791</v>
      </c>
      <c r="L32">
        <v>61.04</v>
      </c>
      <c r="M32">
        <v>60.9</v>
      </c>
      <c r="N32">
        <v>60.9</v>
      </c>
      <c r="O32">
        <v>59.32</v>
      </c>
      <c r="P32">
        <v>0.85999999999999943</v>
      </c>
      <c r="Q32">
        <v>1</v>
      </c>
      <c r="R32">
        <v>1</v>
      </c>
      <c r="S32">
        <v>2.5799999999999983</v>
      </c>
    </row>
    <row r="33" spans="1:19" x14ac:dyDescent="0.25">
      <c r="A33" t="s">
        <v>34</v>
      </c>
      <c r="B33">
        <v>6</v>
      </c>
      <c r="C33">
        <v>14.5</v>
      </c>
      <c r="D33" t="s">
        <v>301</v>
      </c>
      <c r="E33" t="s">
        <v>298</v>
      </c>
      <c r="F33" t="s">
        <v>298</v>
      </c>
      <c r="G33" t="s">
        <v>298</v>
      </c>
      <c r="H33" t="s">
        <v>299</v>
      </c>
      <c r="I33" t="s">
        <v>298</v>
      </c>
      <c r="J33">
        <v>-0.03</v>
      </c>
      <c r="K33">
        <v>176.20094613426389</v>
      </c>
      <c r="L33">
        <v>12.16</v>
      </c>
      <c r="M33">
        <v>12.95</v>
      </c>
      <c r="N33">
        <v>12.59</v>
      </c>
      <c r="O33">
        <v>14.02</v>
      </c>
      <c r="P33">
        <v>2.34</v>
      </c>
      <c r="Q33">
        <v>1.5500000000000007</v>
      </c>
      <c r="R33">
        <v>1.9100000000000001</v>
      </c>
      <c r="S33">
        <v>0.48000000000000043</v>
      </c>
    </row>
    <row r="34" spans="1:19" x14ac:dyDescent="0.25">
      <c r="A34" t="s">
        <v>34</v>
      </c>
      <c r="B34">
        <v>7</v>
      </c>
      <c r="C34">
        <v>19.3</v>
      </c>
      <c r="D34" t="s">
        <v>301</v>
      </c>
      <c r="E34" t="s">
        <v>298</v>
      </c>
      <c r="F34" t="s">
        <v>298</v>
      </c>
      <c r="G34" t="s">
        <v>298</v>
      </c>
      <c r="H34" t="s">
        <v>299</v>
      </c>
      <c r="I34" t="s">
        <v>298</v>
      </c>
      <c r="J34">
        <v>-0.02</v>
      </c>
      <c r="K34">
        <v>170.04342220978231</v>
      </c>
      <c r="L34">
        <v>18.809999999999999</v>
      </c>
      <c r="M34">
        <v>19.47</v>
      </c>
      <c r="N34">
        <v>19.16</v>
      </c>
      <c r="O34">
        <v>20.18</v>
      </c>
      <c r="P34">
        <v>0.49000000000000199</v>
      </c>
      <c r="Q34">
        <v>0.16999999999999815</v>
      </c>
      <c r="R34">
        <v>0.14000000000000057</v>
      </c>
      <c r="S34">
        <v>0.87999999999999901</v>
      </c>
    </row>
    <row r="35" spans="1:19" x14ac:dyDescent="0.25">
      <c r="A35" t="s">
        <v>38</v>
      </c>
      <c r="B35">
        <v>10</v>
      </c>
      <c r="C35">
        <v>27.9</v>
      </c>
      <c r="D35" t="s">
        <v>301</v>
      </c>
      <c r="E35" t="s">
        <v>298</v>
      </c>
      <c r="F35" t="s">
        <v>298</v>
      </c>
      <c r="G35" t="s">
        <v>298</v>
      </c>
      <c r="H35" t="s">
        <v>299</v>
      </c>
      <c r="I35" t="s">
        <v>298</v>
      </c>
      <c r="J35">
        <v>0</v>
      </c>
      <c r="K35">
        <v>162.85001833918881</v>
      </c>
      <c r="L35">
        <v>26.57</v>
      </c>
      <c r="M35">
        <v>27.08</v>
      </c>
      <c r="N35">
        <v>26.83</v>
      </c>
      <c r="O35">
        <v>27.37</v>
      </c>
      <c r="P35">
        <v>1.3299999999999983</v>
      </c>
      <c r="Q35">
        <v>0.82000000000000028</v>
      </c>
      <c r="R35">
        <v>1.0700000000000003</v>
      </c>
      <c r="S35">
        <v>0.52999999999999758</v>
      </c>
    </row>
    <row r="36" spans="1:19" x14ac:dyDescent="0.25">
      <c r="A36" t="s">
        <v>42</v>
      </c>
      <c r="B36">
        <v>1</v>
      </c>
      <c r="C36">
        <v>28.5</v>
      </c>
      <c r="D36" t="s">
        <v>301</v>
      </c>
      <c r="E36" t="s">
        <v>302</v>
      </c>
      <c r="F36" t="s">
        <v>298</v>
      </c>
      <c r="G36" t="s">
        <v>298</v>
      </c>
      <c r="H36" t="s">
        <v>299</v>
      </c>
      <c r="I36" t="s">
        <v>298</v>
      </c>
      <c r="J36">
        <v>0</v>
      </c>
      <c r="K36">
        <v>162.68058799391659</v>
      </c>
      <c r="L36">
        <v>26.75</v>
      </c>
      <c r="M36">
        <v>27.26</v>
      </c>
      <c r="N36">
        <v>27.01</v>
      </c>
      <c r="O36">
        <v>27.54</v>
      </c>
      <c r="P36">
        <v>1.75</v>
      </c>
      <c r="Q36">
        <v>1.2399999999999984</v>
      </c>
      <c r="R36">
        <v>1.4899999999999984</v>
      </c>
      <c r="S36">
        <v>0.96000000000000085</v>
      </c>
    </row>
    <row r="37" spans="1:19" x14ac:dyDescent="0.25">
      <c r="A37" t="s">
        <v>42</v>
      </c>
      <c r="B37">
        <v>2</v>
      </c>
      <c r="C37">
        <v>28.5</v>
      </c>
      <c r="D37" t="s">
        <v>301</v>
      </c>
      <c r="E37" t="s">
        <v>302</v>
      </c>
      <c r="F37" t="s">
        <v>298</v>
      </c>
      <c r="G37" t="s">
        <v>298</v>
      </c>
      <c r="H37" t="s">
        <v>299</v>
      </c>
      <c r="I37" t="s">
        <v>298</v>
      </c>
      <c r="J37">
        <v>0</v>
      </c>
      <c r="K37">
        <v>155.5203921532345</v>
      </c>
      <c r="L37">
        <v>34.47</v>
      </c>
      <c r="M37">
        <v>34.840000000000003</v>
      </c>
      <c r="N37">
        <v>34.64</v>
      </c>
      <c r="O37">
        <v>34.700000000000003</v>
      </c>
      <c r="P37">
        <v>5.9699999999999989</v>
      </c>
      <c r="Q37">
        <v>6.3400000000000034</v>
      </c>
      <c r="R37">
        <v>6.1400000000000006</v>
      </c>
      <c r="S37">
        <v>6.2000000000000028</v>
      </c>
    </row>
    <row r="38" spans="1:19" x14ac:dyDescent="0.25">
      <c r="A38" t="s">
        <v>42</v>
      </c>
      <c r="B38">
        <v>4</v>
      </c>
      <c r="C38">
        <v>48.9</v>
      </c>
      <c r="D38" t="s">
        <v>301</v>
      </c>
      <c r="E38" t="s">
        <v>302</v>
      </c>
      <c r="F38" t="s">
        <v>298</v>
      </c>
      <c r="G38" t="s">
        <v>298</v>
      </c>
      <c r="H38" t="s">
        <v>305</v>
      </c>
      <c r="I38" t="s">
        <v>298</v>
      </c>
      <c r="J38">
        <v>0.05</v>
      </c>
      <c r="K38">
        <v>133.1277601808543</v>
      </c>
      <c r="L38">
        <v>58.63</v>
      </c>
      <c r="M38">
        <v>58.54</v>
      </c>
      <c r="N38">
        <v>58.52</v>
      </c>
      <c r="O38">
        <v>57.09</v>
      </c>
      <c r="P38">
        <v>9.730000000000004</v>
      </c>
      <c r="Q38">
        <v>9.64</v>
      </c>
      <c r="R38">
        <v>9.6200000000000045</v>
      </c>
      <c r="S38">
        <v>8.1900000000000048</v>
      </c>
    </row>
    <row r="39" spans="1:19" x14ac:dyDescent="0.25">
      <c r="A39" t="s">
        <v>42</v>
      </c>
      <c r="B39">
        <v>5</v>
      </c>
      <c r="C39">
        <v>48.9</v>
      </c>
      <c r="D39" t="s">
        <v>301</v>
      </c>
      <c r="E39" t="s">
        <v>302</v>
      </c>
      <c r="F39" t="s">
        <v>298</v>
      </c>
      <c r="G39" t="s">
        <v>298</v>
      </c>
      <c r="H39" t="s">
        <v>304</v>
      </c>
      <c r="I39" t="s">
        <v>298</v>
      </c>
      <c r="J39">
        <v>0.05</v>
      </c>
      <c r="K39">
        <v>140.97169245488169</v>
      </c>
      <c r="L39">
        <v>50.17</v>
      </c>
      <c r="M39">
        <v>50.24</v>
      </c>
      <c r="N39">
        <v>50.16</v>
      </c>
      <c r="O39">
        <v>49.25</v>
      </c>
      <c r="P39">
        <v>1.2700000000000031</v>
      </c>
      <c r="Q39">
        <v>1.3400000000000034</v>
      </c>
      <c r="R39">
        <v>1.259999999999998</v>
      </c>
      <c r="S39">
        <v>0.35000000000000142</v>
      </c>
    </row>
    <row r="40" spans="1:19" x14ac:dyDescent="0.25">
      <c r="A40" t="s">
        <v>46</v>
      </c>
      <c r="B40">
        <v>5</v>
      </c>
      <c r="C40">
        <v>32.4</v>
      </c>
      <c r="D40" t="s">
        <v>301</v>
      </c>
      <c r="E40" t="s">
        <v>298</v>
      </c>
      <c r="F40" t="s">
        <v>298</v>
      </c>
      <c r="G40" t="s">
        <v>298</v>
      </c>
      <c r="H40" t="s">
        <v>299</v>
      </c>
      <c r="I40" t="s">
        <v>298</v>
      </c>
      <c r="J40">
        <v>0</v>
      </c>
      <c r="K40">
        <v>155.93113912833471</v>
      </c>
      <c r="L40">
        <v>34.03</v>
      </c>
      <c r="M40">
        <v>34.409999999999997</v>
      </c>
      <c r="N40">
        <v>34.21</v>
      </c>
      <c r="O40">
        <v>34.29</v>
      </c>
      <c r="P40">
        <v>1.6300000000000026</v>
      </c>
      <c r="Q40">
        <v>2.009999999999998</v>
      </c>
      <c r="R40">
        <v>1.8100000000000023</v>
      </c>
      <c r="S40">
        <v>1.8900000000000006</v>
      </c>
    </row>
    <row r="41" spans="1:19" x14ac:dyDescent="0.25">
      <c r="A41" t="s">
        <v>46</v>
      </c>
      <c r="B41">
        <v>6</v>
      </c>
      <c r="C41">
        <v>30.9</v>
      </c>
      <c r="D41" t="s">
        <v>301</v>
      </c>
      <c r="E41" t="s">
        <v>298</v>
      </c>
      <c r="F41" t="s">
        <v>298</v>
      </c>
      <c r="G41" t="s">
        <v>298</v>
      </c>
      <c r="H41" t="s">
        <v>299</v>
      </c>
      <c r="I41" t="s">
        <v>298</v>
      </c>
      <c r="J41">
        <v>-0.01</v>
      </c>
      <c r="K41">
        <v>157.50190844914869</v>
      </c>
      <c r="L41">
        <v>32.340000000000003</v>
      </c>
      <c r="M41">
        <v>32.74</v>
      </c>
      <c r="N41">
        <v>32.53</v>
      </c>
      <c r="O41">
        <v>32.72</v>
      </c>
      <c r="P41">
        <v>1.4400000000000048</v>
      </c>
      <c r="Q41">
        <v>1.8400000000000034</v>
      </c>
      <c r="R41">
        <v>1.6300000000000026</v>
      </c>
      <c r="S41">
        <v>1.8200000000000003</v>
      </c>
    </row>
    <row r="42" spans="1:19" x14ac:dyDescent="0.25">
      <c r="A42" t="s">
        <v>46</v>
      </c>
      <c r="B42">
        <v>7</v>
      </c>
      <c r="C42">
        <v>37</v>
      </c>
      <c r="D42" t="s">
        <v>301</v>
      </c>
      <c r="E42" t="s">
        <v>298</v>
      </c>
      <c r="F42" t="s">
        <v>298</v>
      </c>
      <c r="G42" t="s">
        <v>298</v>
      </c>
      <c r="H42" t="s">
        <v>299</v>
      </c>
      <c r="I42" t="s">
        <v>298</v>
      </c>
      <c r="J42">
        <v>0</v>
      </c>
      <c r="K42">
        <v>153.50101583804229</v>
      </c>
      <c r="L42">
        <v>36.65</v>
      </c>
      <c r="M42">
        <v>36.979999999999997</v>
      </c>
      <c r="N42">
        <v>36.799999999999997</v>
      </c>
      <c r="O42">
        <v>36.72</v>
      </c>
      <c r="P42">
        <v>0.35000000000000142</v>
      </c>
      <c r="Q42">
        <v>2.0000000000003126E-2</v>
      </c>
      <c r="R42">
        <v>0.20000000000000284</v>
      </c>
      <c r="S42">
        <v>0.28000000000000114</v>
      </c>
    </row>
    <row r="43" spans="1:19" x14ac:dyDescent="0.25">
      <c r="A43" t="s">
        <v>46</v>
      </c>
      <c r="B43">
        <v>8</v>
      </c>
      <c r="C43">
        <v>29.1</v>
      </c>
      <c r="D43" t="s">
        <v>301</v>
      </c>
      <c r="E43" t="s">
        <v>298</v>
      </c>
      <c r="F43" t="s">
        <v>298</v>
      </c>
      <c r="G43" t="s">
        <v>298</v>
      </c>
      <c r="H43" t="s">
        <v>299</v>
      </c>
      <c r="I43" t="s">
        <v>298</v>
      </c>
      <c r="J43">
        <v>-0.05</v>
      </c>
      <c r="K43">
        <v>159.6960271340383</v>
      </c>
      <c r="L43">
        <v>29.97</v>
      </c>
      <c r="M43">
        <v>30.42</v>
      </c>
      <c r="N43">
        <v>30.19</v>
      </c>
      <c r="O43">
        <v>30.53</v>
      </c>
      <c r="P43">
        <v>0.86999999999999744</v>
      </c>
      <c r="Q43">
        <v>1.3200000000000003</v>
      </c>
      <c r="R43">
        <v>1.0899999999999999</v>
      </c>
      <c r="S43">
        <v>1.4299999999999997</v>
      </c>
    </row>
    <row r="44" spans="1:19" x14ac:dyDescent="0.25">
      <c r="A44" t="s">
        <v>46</v>
      </c>
      <c r="B44">
        <v>9</v>
      </c>
      <c r="C44">
        <v>29.1</v>
      </c>
      <c r="D44" t="s">
        <v>301</v>
      </c>
      <c r="E44" t="s">
        <v>298</v>
      </c>
      <c r="F44" t="s">
        <v>298</v>
      </c>
      <c r="G44" t="s">
        <v>298</v>
      </c>
      <c r="H44" t="s">
        <v>299</v>
      </c>
      <c r="I44" t="s">
        <v>298</v>
      </c>
      <c r="J44">
        <v>-0.05</v>
      </c>
      <c r="K44">
        <v>159.84605904495459</v>
      </c>
      <c r="L44">
        <v>29.81</v>
      </c>
      <c r="M44">
        <v>30.26</v>
      </c>
      <c r="N44">
        <v>30.03</v>
      </c>
      <c r="O44">
        <v>30.38</v>
      </c>
      <c r="P44">
        <v>0.7099999999999973</v>
      </c>
      <c r="Q44">
        <v>1.1600000000000001</v>
      </c>
      <c r="R44">
        <v>0.92999999999999972</v>
      </c>
      <c r="S44">
        <v>1.2799999999999976</v>
      </c>
    </row>
    <row r="45" spans="1:19" x14ac:dyDescent="0.25">
      <c r="A45" t="s">
        <v>46</v>
      </c>
      <c r="B45">
        <v>10</v>
      </c>
      <c r="C45">
        <v>29.1</v>
      </c>
      <c r="D45" t="s">
        <v>301</v>
      </c>
      <c r="E45" t="s">
        <v>298</v>
      </c>
      <c r="F45" t="s">
        <v>298</v>
      </c>
      <c r="G45" t="s">
        <v>298</v>
      </c>
      <c r="H45" t="s">
        <v>299</v>
      </c>
      <c r="I45" t="s">
        <v>298</v>
      </c>
      <c r="J45">
        <v>-0.05</v>
      </c>
      <c r="K45">
        <v>163.40793638578569</v>
      </c>
      <c r="L45">
        <v>25.96</v>
      </c>
      <c r="M45">
        <v>26.49</v>
      </c>
      <c r="N45">
        <v>26.23</v>
      </c>
      <c r="O45">
        <v>26.81</v>
      </c>
      <c r="P45">
        <v>3.1400000000000006</v>
      </c>
      <c r="Q45">
        <v>2.610000000000003</v>
      </c>
      <c r="R45">
        <v>2.870000000000001</v>
      </c>
      <c r="S45">
        <v>2.2900000000000027</v>
      </c>
    </row>
    <row r="46" spans="1:19" x14ac:dyDescent="0.25">
      <c r="A46" t="s">
        <v>46</v>
      </c>
      <c r="B46">
        <v>11</v>
      </c>
      <c r="C46">
        <v>13</v>
      </c>
      <c r="D46" t="s">
        <v>301</v>
      </c>
      <c r="E46" t="s">
        <v>298</v>
      </c>
      <c r="F46" t="s">
        <v>298</v>
      </c>
      <c r="G46" t="s">
        <v>298</v>
      </c>
      <c r="H46" t="s">
        <v>299</v>
      </c>
      <c r="I46" t="s">
        <v>298</v>
      </c>
      <c r="J46">
        <v>-0.06</v>
      </c>
      <c r="K46">
        <v>173.6850284068064</v>
      </c>
      <c r="L46">
        <v>14.88</v>
      </c>
      <c r="M46">
        <v>15.62</v>
      </c>
      <c r="N46">
        <v>15.28</v>
      </c>
      <c r="O46">
        <v>16.54</v>
      </c>
      <c r="P46">
        <v>1.8800000000000008</v>
      </c>
      <c r="Q46">
        <v>2.6199999999999992</v>
      </c>
      <c r="R46">
        <v>2.2799999999999994</v>
      </c>
      <c r="S46">
        <v>3.5399999999999991</v>
      </c>
    </row>
    <row r="47" spans="1:19" x14ac:dyDescent="0.25">
      <c r="A47" t="s">
        <v>46</v>
      </c>
      <c r="B47">
        <v>12</v>
      </c>
      <c r="C47">
        <v>12.6</v>
      </c>
      <c r="D47" t="s">
        <v>301</v>
      </c>
      <c r="E47" t="s">
        <v>298</v>
      </c>
      <c r="F47" t="s">
        <v>298</v>
      </c>
      <c r="G47" t="s">
        <v>298</v>
      </c>
      <c r="H47" t="s">
        <v>299</v>
      </c>
      <c r="I47" t="s">
        <v>298</v>
      </c>
      <c r="J47">
        <v>-0.06</v>
      </c>
      <c r="K47">
        <v>174.4060485274382</v>
      </c>
      <c r="L47">
        <v>14.1</v>
      </c>
      <c r="M47">
        <v>14.85</v>
      </c>
      <c r="N47">
        <v>14.51</v>
      </c>
      <c r="O47">
        <v>15.82</v>
      </c>
      <c r="P47">
        <v>1.5</v>
      </c>
      <c r="Q47">
        <v>2.25</v>
      </c>
      <c r="R47">
        <v>1.9100000000000001</v>
      </c>
      <c r="S47">
        <v>3.2200000000000006</v>
      </c>
    </row>
    <row r="48" spans="1:19" x14ac:dyDescent="0.25">
      <c r="A48" t="s">
        <v>50</v>
      </c>
      <c r="B48">
        <v>1</v>
      </c>
      <c r="C48">
        <v>18.399999999999999</v>
      </c>
      <c r="D48" t="s">
        <v>301</v>
      </c>
      <c r="E48" t="s">
        <v>298</v>
      </c>
      <c r="F48" t="s">
        <v>298</v>
      </c>
      <c r="G48" t="s">
        <v>298</v>
      </c>
      <c r="H48" t="s">
        <v>299</v>
      </c>
      <c r="I48" t="s">
        <v>298</v>
      </c>
      <c r="J48">
        <v>-0.04</v>
      </c>
      <c r="K48">
        <v>174.82762375141809</v>
      </c>
      <c r="L48">
        <v>13.64</v>
      </c>
      <c r="M48">
        <v>14.41</v>
      </c>
      <c r="N48">
        <v>14.06</v>
      </c>
      <c r="O48">
        <v>15.39</v>
      </c>
      <c r="P48">
        <v>4.759999999999998</v>
      </c>
      <c r="Q48">
        <v>3.9899999999999984</v>
      </c>
      <c r="R48">
        <v>4.3399999999999981</v>
      </c>
      <c r="S48">
        <v>3.009999999999998</v>
      </c>
    </row>
    <row r="49" spans="1:19" x14ac:dyDescent="0.25">
      <c r="A49" t="s">
        <v>50</v>
      </c>
      <c r="B49">
        <v>2</v>
      </c>
      <c r="C49">
        <v>45.9</v>
      </c>
      <c r="D49" t="s">
        <v>301</v>
      </c>
      <c r="E49" t="s">
        <v>298</v>
      </c>
      <c r="F49" t="s">
        <v>298</v>
      </c>
      <c r="G49" t="s">
        <v>298</v>
      </c>
      <c r="H49" t="s">
        <v>304</v>
      </c>
      <c r="I49" t="s">
        <v>298</v>
      </c>
      <c r="J49">
        <v>0.04</v>
      </c>
      <c r="K49">
        <v>143.0781382972695</v>
      </c>
      <c r="L49">
        <v>47.9</v>
      </c>
      <c r="M49">
        <v>48.01</v>
      </c>
      <c r="N49">
        <v>47.91</v>
      </c>
      <c r="O49">
        <v>47.14</v>
      </c>
      <c r="P49">
        <v>2</v>
      </c>
      <c r="Q49">
        <v>2.1099999999999994</v>
      </c>
      <c r="R49">
        <v>2.009999999999998</v>
      </c>
      <c r="S49">
        <v>1.240000000000002</v>
      </c>
    </row>
    <row r="50" spans="1:19" x14ac:dyDescent="0.25">
      <c r="A50" t="s">
        <v>50</v>
      </c>
      <c r="B50">
        <v>3</v>
      </c>
      <c r="C50">
        <v>44.6</v>
      </c>
      <c r="D50" t="s">
        <v>301</v>
      </c>
      <c r="E50" t="s">
        <v>298</v>
      </c>
      <c r="F50" t="s">
        <v>298</v>
      </c>
      <c r="G50" t="s">
        <v>298</v>
      </c>
      <c r="H50" t="s">
        <v>299</v>
      </c>
      <c r="I50" t="s">
        <v>298</v>
      </c>
      <c r="J50">
        <v>0.04</v>
      </c>
      <c r="K50">
        <v>147.02558060152279</v>
      </c>
      <c r="L50">
        <v>43.64</v>
      </c>
      <c r="M50">
        <v>43.83</v>
      </c>
      <c r="N50">
        <v>43.7</v>
      </c>
      <c r="O50">
        <v>43.2</v>
      </c>
      <c r="P50">
        <v>0.96000000000000085</v>
      </c>
      <c r="Q50">
        <v>0.77000000000000313</v>
      </c>
      <c r="R50">
        <v>0.89999999999999858</v>
      </c>
      <c r="S50">
        <v>1.3999999999999986</v>
      </c>
    </row>
    <row r="51" spans="1:19" x14ac:dyDescent="0.25">
      <c r="A51" t="s">
        <v>54</v>
      </c>
      <c r="B51">
        <v>4</v>
      </c>
      <c r="C51">
        <v>102.8</v>
      </c>
      <c r="D51" t="s">
        <v>301</v>
      </c>
      <c r="E51" t="s">
        <v>298</v>
      </c>
      <c r="F51" t="s">
        <v>298</v>
      </c>
      <c r="G51" t="s">
        <v>298</v>
      </c>
      <c r="H51" t="s">
        <v>304</v>
      </c>
      <c r="I51" t="s">
        <v>298</v>
      </c>
      <c r="J51">
        <v>0.23</v>
      </c>
      <c r="K51">
        <v>92.491780433787952</v>
      </c>
      <c r="L51">
        <v>102.47</v>
      </c>
      <c r="M51">
        <v>101.55</v>
      </c>
      <c r="N51">
        <v>101.85</v>
      </c>
      <c r="O51">
        <v>97.73</v>
      </c>
      <c r="P51">
        <v>0.32999999999999829</v>
      </c>
      <c r="Q51">
        <v>1.25</v>
      </c>
      <c r="R51">
        <v>0.95000000000000284</v>
      </c>
      <c r="S51">
        <v>5.0699999999999932</v>
      </c>
    </row>
    <row r="52" spans="1:19" x14ac:dyDescent="0.25">
      <c r="A52" t="s">
        <v>54</v>
      </c>
      <c r="B52">
        <v>5</v>
      </c>
      <c r="C52">
        <v>58</v>
      </c>
      <c r="D52" t="s">
        <v>301</v>
      </c>
      <c r="E52" t="s">
        <v>298</v>
      </c>
      <c r="F52" t="s">
        <v>298</v>
      </c>
      <c r="G52" t="s">
        <v>298</v>
      </c>
      <c r="H52" t="s">
        <v>299</v>
      </c>
      <c r="I52" t="s">
        <v>298</v>
      </c>
      <c r="J52">
        <v>0.04</v>
      </c>
      <c r="K52">
        <v>135.46937487074709</v>
      </c>
      <c r="L52">
        <v>56.11</v>
      </c>
      <c r="M52">
        <v>56.06</v>
      </c>
      <c r="N52">
        <v>56.03</v>
      </c>
      <c r="O52">
        <v>54.75</v>
      </c>
      <c r="P52">
        <v>1.8900000000000006</v>
      </c>
      <c r="Q52">
        <v>1.9399999999999977</v>
      </c>
      <c r="R52">
        <v>1.9699999999999989</v>
      </c>
      <c r="S52">
        <v>3.25</v>
      </c>
    </row>
    <row r="53" spans="1:19" x14ac:dyDescent="0.25">
      <c r="A53" t="s">
        <v>62</v>
      </c>
      <c r="B53">
        <v>1</v>
      </c>
      <c r="C53">
        <v>25.8</v>
      </c>
      <c r="D53" t="s">
        <v>301</v>
      </c>
      <c r="E53" t="s">
        <v>298</v>
      </c>
      <c r="F53" t="s">
        <v>298</v>
      </c>
      <c r="G53" t="s">
        <v>298</v>
      </c>
      <c r="H53" t="s">
        <v>299</v>
      </c>
      <c r="I53" t="s">
        <v>298</v>
      </c>
      <c r="J53">
        <v>-0.04</v>
      </c>
      <c r="K53">
        <v>164.28460566941399</v>
      </c>
      <c r="L53">
        <v>25.02</v>
      </c>
      <c r="M53">
        <v>25.57</v>
      </c>
      <c r="N53">
        <v>25.3</v>
      </c>
      <c r="O53">
        <v>25.94</v>
      </c>
      <c r="P53">
        <v>0.78000000000000114</v>
      </c>
      <c r="Q53">
        <v>0.23000000000000043</v>
      </c>
      <c r="R53">
        <v>0.5</v>
      </c>
      <c r="S53">
        <v>0.14000000000000057</v>
      </c>
    </row>
    <row r="54" spans="1:19" x14ac:dyDescent="0.25">
      <c r="A54" t="s">
        <v>62</v>
      </c>
      <c r="B54">
        <v>4</v>
      </c>
      <c r="C54">
        <v>32</v>
      </c>
      <c r="D54" t="s">
        <v>301</v>
      </c>
      <c r="E54" t="s">
        <v>298</v>
      </c>
      <c r="F54" t="s">
        <v>298</v>
      </c>
      <c r="G54" t="s">
        <v>298</v>
      </c>
      <c r="H54" t="s">
        <v>305</v>
      </c>
      <c r="I54" t="s">
        <v>298</v>
      </c>
      <c r="J54">
        <v>-0.01</v>
      </c>
      <c r="K54">
        <v>157.91283419320149</v>
      </c>
      <c r="L54">
        <v>31.89</v>
      </c>
      <c r="M54">
        <v>32.31</v>
      </c>
      <c r="N54">
        <v>32.090000000000003</v>
      </c>
      <c r="O54">
        <v>32.31</v>
      </c>
      <c r="P54">
        <v>0.10999999999999943</v>
      </c>
      <c r="Q54">
        <v>0.31000000000000227</v>
      </c>
      <c r="R54">
        <v>9.0000000000003411E-2</v>
      </c>
      <c r="S54">
        <v>0.31000000000000227</v>
      </c>
    </row>
    <row r="55" spans="1:19" x14ac:dyDescent="0.25">
      <c r="A55" t="s">
        <v>62</v>
      </c>
      <c r="B55">
        <v>5</v>
      </c>
      <c r="C55">
        <v>28.6</v>
      </c>
      <c r="D55" t="s">
        <v>301</v>
      </c>
      <c r="E55" t="s">
        <v>298</v>
      </c>
      <c r="F55" t="s">
        <v>298</v>
      </c>
      <c r="G55" t="s">
        <v>298</v>
      </c>
      <c r="H55" t="s">
        <v>299</v>
      </c>
      <c r="I55" t="s">
        <v>298</v>
      </c>
      <c r="J55">
        <v>-0.05</v>
      </c>
      <c r="K55">
        <v>161.46700842015699</v>
      </c>
      <c r="L55">
        <v>28.06</v>
      </c>
      <c r="M55">
        <v>28.55</v>
      </c>
      <c r="N55">
        <v>28.3</v>
      </c>
      <c r="O55">
        <v>28.75</v>
      </c>
      <c r="P55">
        <v>0.5400000000000027</v>
      </c>
      <c r="Q55">
        <v>5.0000000000000711E-2</v>
      </c>
      <c r="R55">
        <v>0.30000000000000071</v>
      </c>
      <c r="S55">
        <v>0.14999999999999858</v>
      </c>
    </row>
    <row r="56" spans="1:19" x14ac:dyDescent="0.25">
      <c r="A56" t="s">
        <v>62</v>
      </c>
      <c r="B56">
        <v>6</v>
      </c>
      <c r="C56">
        <v>20.7</v>
      </c>
      <c r="D56" t="s">
        <v>301</v>
      </c>
      <c r="E56" t="s">
        <v>298</v>
      </c>
      <c r="F56" t="s">
        <v>298</v>
      </c>
      <c r="G56" t="s">
        <v>298</v>
      </c>
      <c r="H56" t="s">
        <v>299</v>
      </c>
      <c r="I56" t="s">
        <v>298</v>
      </c>
      <c r="J56">
        <v>-0.05</v>
      </c>
      <c r="K56">
        <v>167.4699681604875</v>
      </c>
      <c r="L56">
        <v>21.58</v>
      </c>
      <c r="M56">
        <v>22.19</v>
      </c>
      <c r="N56">
        <v>21.9</v>
      </c>
      <c r="O56">
        <v>22.75</v>
      </c>
      <c r="P56">
        <v>0.87999999999999901</v>
      </c>
      <c r="Q56">
        <v>1.490000000000002</v>
      </c>
      <c r="R56">
        <v>1.1999999999999993</v>
      </c>
      <c r="S56">
        <v>2.0500000000000007</v>
      </c>
    </row>
    <row r="57" spans="1:19" x14ac:dyDescent="0.25">
      <c r="A57" t="s">
        <v>62</v>
      </c>
      <c r="B57">
        <v>7</v>
      </c>
      <c r="C57">
        <v>40.4</v>
      </c>
      <c r="D57" t="s">
        <v>301</v>
      </c>
      <c r="E57" t="s">
        <v>298</v>
      </c>
      <c r="F57" t="s">
        <v>298</v>
      </c>
      <c r="G57" t="s">
        <v>298</v>
      </c>
      <c r="H57" t="s">
        <v>299</v>
      </c>
      <c r="I57" t="s">
        <v>298</v>
      </c>
      <c r="J57">
        <v>0.05</v>
      </c>
      <c r="K57">
        <v>151.16236054518791</v>
      </c>
      <c r="L57">
        <v>39.18</v>
      </c>
      <c r="M57">
        <v>39.450000000000003</v>
      </c>
      <c r="N57">
        <v>39.29</v>
      </c>
      <c r="O57">
        <v>39.06</v>
      </c>
      <c r="P57">
        <v>1.2199999999999989</v>
      </c>
      <c r="Q57">
        <v>0.94999999999999574</v>
      </c>
      <c r="R57">
        <v>1.1099999999999994</v>
      </c>
      <c r="S57">
        <v>1.3399999999999963</v>
      </c>
    </row>
    <row r="58" spans="1:19" x14ac:dyDescent="0.25">
      <c r="A58" t="s">
        <v>62</v>
      </c>
      <c r="B58">
        <v>9</v>
      </c>
      <c r="C58">
        <v>51.1</v>
      </c>
      <c r="D58" t="s">
        <v>301</v>
      </c>
      <c r="E58" t="s">
        <v>298</v>
      </c>
      <c r="F58" t="s">
        <v>298</v>
      </c>
      <c r="G58" t="s">
        <v>298</v>
      </c>
      <c r="H58" t="s">
        <v>299</v>
      </c>
      <c r="I58" t="s">
        <v>298</v>
      </c>
      <c r="J58">
        <v>0.08</v>
      </c>
      <c r="K58">
        <v>141.63627581306719</v>
      </c>
      <c r="L58">
        <v>49.45</v>
      </c>
      <c r="M58">
        <v>49.53</v>
      </c>
      <c r="N58">
        <v>49.45</v>
      </c>
      <c r="O58">
        <v>48.59</v>
      </c>
      <c r="P58">
        <v>1.6499999999999986</v>
      </c>
      <c r="Q58">
        <v>1.5700000000000003</v>
      </c>
      <c r="R58">
        <v>1.6499999999999986</v>
      </c>
      <c r="S58">
        <v>2.509999999999998</v>
      </c>
    </row>
    <row r="59" spans="1:19" x14ac:dyDescent="0.25">
      <c r="A59" t="s">
        <v>66</v>
      </c>
      <c r="B59">
        <v>5</v>
      </c>
      <c r="C59">
        <v>13.3</v>
      </c>
      <c r="D59" t="s">
        <v>301</v>
      </c>
      <c r="E59" t="s">
        <v>298</v>
      </c>
      <c r="F59" t="s">
        <v>298</v>
      </c>
      <c r="G59" t="s">
        <v>298</v>
      </c>
      <c r="H59" t="s">
        <v>299</v>
      </c>
      <c r="I59" t="s">
        <v>298</v>
      </c>
      <c r="J59">
        <v>-0.01</v>
      </c>
      <c r="K59">
        <v>177.2484086853442</v>
      </c>
      <c r="L59">
        <v>11.03</v>
      </c>
      <c r="M59">
        <v>11.85</v>
      </c>
      <c r="N59">
        <v>11.48</v>
      </c>
      <c r="O59">
        <v>12.97</v>
      </c>
      <c r="P59">
        <v>2.2700000000000014</v>
      </c>
      <c r="Q59">
        <v>1.4500000000000011</v>
      </c>
      <c r="R59">
        <v>1.8200000000000003</v>
      </c>
      <c r="S59">
        <v>0.33000000000000007</v>
      </c>
    </row>
    <row r="60" spans="1:19" x14ac:dyDescent="0.25">
      <c r="A60" t="s">
        <v>66</v>
      </c>
      <c r="B60">
        <v>10</v>
      </c>
      <c r="C60">
        <v>11.2</v>
      </c>
      <c r="D60" t="s">
        <v>301</v>
      </c>
      <c r="E60" t="s">
        <v>298</v>
      </c>
      <c r="F60" t="s">
        <v>298</v>
      </c>
      <c r="G60" t="s">
        <v>298</v>
      </c>
      <c r="H60" t="s">
        <v>299</v>
      </c>
      <c r="I60" t="s">
        <v>298</v>
      </c>
      <c r="J60">
        <v>0</v>
      </c>
      <c r="K60">
        <v>180.58873109268779</v>
      </c>
      <c r="L60">
        <v>7.43</v>
      </c>
      <c r="M60">
        <v>8.31</v>
      </c>
      <c r="N60">
        <v>7.91</v>
      </c>
      <c r="O60">
        <v>9.6300000000000008</v>
      </c>
      <c r="P60">
        <v>3.7699999999999996</v>
      </c>
      <c r="Q60">
        <v>2.8899999999999988</v>
      </c>
      <c r="R60">
        <v>3.2899999999999991</v>
      </c>
      <c r="S60">
        <v>1.5699999999999985</v>
      </c>
    </row>
    <row r="61" spans="1:19" x14ac:dyDescent="0.25">
      <c r="A61" t="s">
        <v>66</v>
      </c>
      <c r="B61">
        <v>11</v>
      </c>
      <c r="C61">
        <v>13.3</v>
      </c>
      <c r="D61" t="s">
        <v>301</v>
      </c>
      <c r="E61" t="s">
        <v>298</v>
      </c>
      <c r="F61" t="s">
        <v>298</v>
      </c>
      <c r="G61" t="s">
        <v>298</v>
      </c>
      <c r="H61" t="s">
        <v>299</v>
      </c>
      <c r="I61" t="s">
        <v>298</v>
      </c>
      <c r="J61">
        <v>-0.01</v>
      </c>
      <c r="K61">
        <v>177.23810139317121</v>
      </c>
      <c r="L61">
        <v>11.04</v>
      </c>
      <c r="M61">
        <v>11.86</v>
      </c>
      <c r="N61">
        <v>11.49</v>
      </c>
      <c r="O61">
        <v>12.98</v>
      </c>
      <c r="P61">
        <v>2.2600000000000016</v>
      </c>
      <c r="Q61">
        <v>1.4400000000000013</v>
      </c>
      <c r="R61">
        <v>1.8100000000000005</v>
      </c>
      <c r="S61">
        <v>0.32000000000000028</v>
      </c>
    </row>
    <row r="62" spans="1:19" x14ac:dyDescent="0.25">
      <c r="A62" t="s">
        <v>66</v>
      </c>
      <c r="B62">
        <v>12</v>
      </c>
      <c r="C62">
        <v>11.2</v>
      </c>
      <c r="D62" t="s">
        <v>301</v>
      </c>
      <c r="E62" t="s">
        <v>298</v>
      </c>
      <c r="F62" t="s">
        <v>298</v>
      </c>
      <c r="G62" t="s">
        <v>298</v>
      </c>
      <c r="H62" t="s">
        <v>299</v>
      </c>
      <c r="I62" t="s">
        <v>298</v>
      </c>
      <c r="J62">
        <v>0</v>
      </c>
      <c r="K62">
        <v>180.58328344713249</v>
      </c>
      <c r="L62">
        <v>7.43</v>
      </c>
      <c r="M62">
        <v>8.32</v>
      </c>
      <c r="N62">
        <v>7.92</v>
      </c>
      <c r="O62">
        <v>9.64</v>
      </c>
      <c r="P62">
        <v>3.7699999999999996</v>
      </c>
      <c r="Q62">
        <v>2.879999999999999</v>
      </c>
      <c r="R62">
        <v>3.2799999999999994</v>
      </c>
      <c r="S62">
        <v>1.5599999999999987</v>
      </c>
    </row>
    <row r="63" spans="1:19" x14ac:dyDescent="0.25">
      <c r="A63" t="s">
        <v>70</v>
      </c>
      <c r="B63">
        <v>11</v>
      </c>
      <c r="C63">
        <v>37.5</v>
      </c>
      <c r="D63" t="s">
        <v>301</v>
      </c>
      <c r="E63" t="s">
        <v>298</v>
      </c>
      <c r="F63" t="s">
        <v>298</v>
      </c>
      <c r="G63" t="s">
        <v>298</v>
      </c>
      <c r="H63" t="s">
        <v>299</v>
      </c>
      <c r="I63" t="s">
        <v>298</v>
      </c>
      <c r="J63">
        <v>0.02</v>
      </c>
      <c r="K63">
        <v>152.623309371967</v>
      </c>
      <c r="L63">
        <v>37.6</v>
      </c>
      <c r="M63">
        <v>37.909999999999997</v>
      </c>
      <c r="N63">
        <v>37.729999999999997</v>
      </c>
      <c r="O63">
        <v>37.6</v>
      </c>
      <c r="P63">
        <v>0.10000000000000142</v>
      </c>
      <c r="Q63">
        <v>0.40999999999999659</v>
      </c>
      <c r="R63">
        <v>0.22999999999999687</v>
      </c>
      <c r="S63">
        <v>0.10000000000000142</v>
      </c>
    </row>
    <row r="64" spans="1:19" x14ac:dyDescent="0.25">
      <c r="A64" t="s">
        <v>70</v>
      </c>
      <c r="B64">
        <v>25</v>
      </c>
      <c r="C64">
        <v>74.8</v>
      </c>
      <c r="D64" t="s">
        <v>301</v>
      </c>
      <c r="E64" t="s">
        <v>298</v>
      </c>
      <c r="F64" t="s">
        <v>298</v>
      </c>
      <c r="G64" t="s">
        <v>298</v>
      </c>
      <c r="H64" t="s">
        <v>305</v>
      </c>
      <c r="I64" t="s">
        <v>298</v>
      </c>
      <c r="J64">
        <v>0.2</v>
      </c>
      <c r="K64">
        <v>118.3172272029996</v>
      </c>
      <c r="L64">
        <v>74.61</v>
      </c>
      <c r="M64">
        <v>74.209999999999994</v>
      </c>
      <c r="N64">
        <v>74.319999999999993</v>
      </c>
      <c r="O64">
        <v>71.900000000000006</v>
      </c>
      <c r="P64">
        <v>0.18999999999999773</v>
      </c>
      <c r="Q64">
        <v>0.59000000000000341</v>
      </c>
      <c r="R64">
        <v>0.48000000000000398</v>
      </c>
      <c r="S64">
        <v>2.8999999999999915</v>
      </c>
    </row>
    <row r="65" spans="1:19" x14ac:dyDescent="0.25">
      <c r="A65" t="s">
        <v>74</v>
      </c>
      <c r="B65">
        <v>7</v>
      </c>
      <c r="C65">
        <v>15.57</v>
      </c>
      <c r="D65" t="s">
        <v>301</v>
      </c>
      <c r="E65" t="s">
        <v>298</v>
      </c>
      <c r="F65" t="s">
        <v>298</v>
      </c>
      <c r="G65" t="s">
        <v>298</v>
      </c>
      <c r="H65" t="s">
        <v>299</v>
      </c>
      <c r="I65" t="s">
        <v>298</v>
      </c>
      <c r="J65">
        <v>-0.04</v>
      </c>
      <c r="K65">
        <v>173.2674628594593</v>
      </c>
      <c r="L65">
        <v>15.33</v>
      </c>
      <c r="M65">
        <v>16.059999999999999</v>
      </c>
      <c r="N65">
        <v>15.72</v>
      </c>
      <c r="O65">
        <v>16.95</v>
      </c>
      <c r="P65">
        <v>0.24000000000000021</v>
      </c>
      <c r="Q65">
        <v>0.48999999999999844</v>
      </c>
      <c r="R65">
        <v>0.15000000000000036</v>
      </c>
      <c r="S65">
        <v>1.379999999999999</v>
      </c>
    </row>
    <row r="66" spans="1:19" x14ac:dyDescent="0.25">
      <c r="A66" t="s">
        <v>74</v>
      </c>
      <c r="B66">
        <v>8</v>
      </c>
      <c r="C66">
        <v>9.31</v>
      </c>
      <c r="D66" t="s">
        <v>301</v>
      </c>
      <c r="E66" t="s">
        <v>298</v>
      </c>
      <c r="F66" t="s">
        <v>298</v>
      </c>
      <c r="G66" t="s">
        <v>298</v>
      </c>
      <c r="H66" t="s">
        <v>299</v>
      </c>
      <c r="I66" t="s">
        <v>298</v>
      </c>
      <c r="J66">
        <v>-0.03</v>
      </c>
      <c r="K66">
        <v>178.9398477683435</v>
      </c>
      <c r="L66">
        <v>9.2100000000000009</v>
      </c>
      <c r="M66">
        <v>10.06</v>
      </c>
      <c r="N66">
        <v>9.67</v>
      </c>
      <c r="O66">
        <v>11.28</v>
      </c>
      <c r="P66">
        <v>9.9999999999999645E-2</v>
      </c>
      <c r="Q66">
        <v>0.75</v>
      </c>
      <c r="R66">
        <v>0.35999999999999943</v>
      </c>
      <c r="S66">
        <v>1.9699999999999989</v>
      </c>
    </row>
    <row r="67" spans="1:19" x14ac:dyDescent="0.25">
      <c r="A67" t="s">
        <v>74</v>
      </c>
      <c r="B67">
        <v>10</v>
      </c>
      <c r="C67">
        <v>20.079999999999998</v>
      </c>
      <c r="D67" t="s">
        <v>301</v>
      </c>
      <c r="E67" t="s">
        <v>298</v>
      </c>
      <c r="F67" t="s">
        <v>298</v>
      </c>
      <c r="G67" t="s">
        <v>298</v>
      </c>
      <c r="H67" t="s">
        <v>299</v>
      </c>
      <c r="I67" t="s">
        <v>298</v>
      </c>
      <c r="J67">
        <v>0.03</v>
      </c>
      <c r="K67">
        <v>171.76887487424679</v>
      </c>
      <c r="L67">
        <v>16.940000000000001</v>
      </c>
      <c r="M67">
        <v>17.649999999999999</v>
      </c>
      <c r="N67">
        <v>17.32</v>
      </c>
      <c r="O67">
        <v>18.45</v>
      </c>
      <c r="P67">
        <v>3.139999999999997</v>
      </c>
      <c r="Q67">
        <v>2.4299999999999997</v>
      </c>
      <c r="R67">
        <v>2.759999999999998</v>
      </c>
      <c r="S67">
        <v>1.629999999999999</v>
      </c>
    </row>
    <row r="68" spans="1:19" x14ac:dyDescent="0.25">
      <c r="A68" t="s">
        <v>74</v>
      </c>
      <c r="B68">
        <v>12</v>
      </c>
      <c r="C68">
        <v>20.03</v>
      </c>
      <c r="D68" t="s">
        <v>301</v>
      </c>
      <c r="E68" t="s">
        <v>298</v>
      </c>
      <c r="F68" t="s">
        <v>298</v>
      </c>
      <c r="G68" t="s">
        <v>298</v>
      </c>
      <c r="H68" t="s">
        <v>299</v>
      </c>
      <c r="I68" t="s">
        <v>298</v>
      </c>
      <c r="J68">
        <v>0.03</v>
      </c>
      <c r="K68">
        <v>171.55206779833031</v>
      </c>
      <c r="L68">
        <v>17.18</v>
      </c>
      <c r="M68">
        <v>17.87</v>
      </c>
      <c r="N68">
        <v>17.55</v>
      </c>
      <c r="O68">
        <v>18.670000000000002</v>
      </c>
      <c r="P68">
        <v>2.8500000000000014</v>
      </c>
      <c r="Q68">
        <v>2.16</v>
      </c>
      <c r="R68">
        <v>2.4800000000000004</v>
      </c>
      <c r="S68">
        <v>1.3599999999999994</v>
      </c>
    </row>
    <row r="69" spans="1:19" x14ac:dyDescent="0.25">
      <c r="A69" t="s">
        <v>78</v>
      </c>
      <c r="B69">
        <v>4</v>
      </c>
      <c r="C69">
        <v>32.299999999999997</v>
      </c>
      <c r="D69" t="s">
        <v>301</v>
      </c>
      <c r="E69" t="s">
        <v>298</v>
      </c>
      <c r="F69" t="s">
        <v>298</v>
      </c>
      <c r="G69" t="s">
        <v>298</v>
      </c>
      <c r="H69" t="s">
        <v>299</v>
      </c>
      <c r="I69" t="s">
        <v>298</v>
      </c>
      <c r="J69">
        <v>0</v>
      </c>
      <c r="K69">
        <v>162.089791485495</v>
      </c>
      <c r="L69">
        <v>27.39</v>
      </c>
      <c r="M69">
        <v>27.89</v>
      </c>
      <c r="N69">
        <v>27.64</v>
      </c>
      <c r="O69">
        <v>28.13</v>
      </c>
      <c r="P69">
        <v>4.9099999999999966</v>
      </c>
      <c r="Q69">
        <v>4.4099999999999966</v>
      </c>
      <c r="R69">
        <v>4.6599999999999966</v>
      </c>
      <c r="S69">
        <v>4.1699999999999982</v>
      </c>
    </row>
    <row r="70" spans="1:19" x14ac:dyDescent="0.25">
      <c r="A70" t="s">
        <v>78</v>
      </c>
      <c r="B70">
        <v>6</v>
      </c>
      <c r="C70">
        <v>32.299999999999997</v>
      </c>
      <c r="D70" t="s">
        <v>301</v>
      </c>
      <c r="E70" t="s">
        <v>298</v>
      </c>
      <c r="F70" t="s">
        <v>298</v>
      </c>
      <c r="G70" t="s">
        <v>298</v>
      </c>
      <c r="H70" t="s">
        <v>299</v>
      </c>
      <c r="I70" t="s">
        <v>298</v>
      </c>
      <c r="J70">
        <v>0</v>
      </c>
      <c r="K70">
        <v>162.09081913934801</v>
      </c>
      <c r="L70">
        <v>27.39</v>
      </c>
      <c r="M70">
        <v>27.89</v>
      </c>
      <c r="N70">
        <v>27.64</v>
      </c>
      <c r="O70">
        <v>28.13</v>
      </c>
      <c r="P70">
        <v>4.9099999999999966</v>
      </c>
      <c r="Q70">
        <v>4.4099999999999966</v>
      </c>
      <c r="R70">
        <v>4.6599999999999966</v>
      </c>
      <c r="S70">
        <v>4.1699999999999982</v>
      </c>
    </row>
    <row r="71" spans="1:19" x14ac:dyDescent="0.25">
      <c r="A71" t="s">
        <v>78</v>
      </c>
      <c r="B71">
        <v>7</v>
      </c>
      <c r="C71">
        <v>23.9</v>
      </c>
      <c r="D71" t="s">
        <v>301</v>
      </c>
      <c r="E71" t="s">
        <v>298</v>
      </c>
      <c r="F71" t="s">
        <v>298</v>
      </c>
      <c r="G71" t="s">
        <v>298</v>
      </c>
      <c r="H71" t="s">
        <v>299</v>
      </c>
      <c r="I71" t="s">
        <v>298</v>
      </c>
      <c r="J71">
        <v>-0.04</v>
      </c>
      <c r="K71">
        <v>166.5254604554417</v>
      </c>
      <c r="L71">
        <v>22.6</v>
      </c>
      <c r="M71">
        <v>23.19</v>
      </c>
      <c r="N71">
        <v>22.91</v>
      </c>
      <c r="O71">
        <v>23.7</v>
      </c>
      <c r="P71">
        <v>1.2999999999999972</v>
      </c>
      <c r="Q71">
        <v>0.7099999999999973</v>
      </c>
      <c r="R71">
        <v>0.98999999999999844</v>
      </c>
      <c r="S71">
        <v>0.19999999999999929</v>
      </c>
    </row>
    <row r="72" spans="1:19" x14ac:dyDescent="0.25">
      <c r="A72" t="s">
        <v>78</v>
      </c>
      <c r="B72">
        <v>8</v>
      </c>
      <c r="C72">
        <v>23.9</v>
      </c>
      <c r="D72" t="s">
        <v>301</v>
      </c>
      <c r="E72" t="s">
        <v>298</v>
      </c>
      <c r="F72" t="s">
        <v>298</v>
      </c>
      <c r="G72" t="s">
        <v>298</v>
      </c>
      <c r="H72" t="s">
        <v>299</v>
      </c>
      <c r="I72" t="s">
        <v>298</v>
      </c>
      <c r="J72">
        <v>-0.04</v>
      </c>
      <c r="K72">
        <v>166.52914994294599</v>
      </c>
      <c r="L72">
        <v>22.6</v>
      </c>
      <c r="M72">
        <v>23.19</v>
      </c>
      <c r="N72">
        <v>22.91</v>
      </c>
      <c r="O72">
        <v>23.69</v>
      </c>
      <c r="P72">
        <v>1.2999999999999972</v>
      </c>
      <c r="Q72">
        <v>0.7099999999999973</v>
      </c>
      <c r="R72">
        <v>0.98999999999999844</v>
      </c>
      <c r="S72">
        <v>0.2099999999999973</v>
      </c>
    </row>
    <row r="73" spans="1:19" x14ac:dyDescent="0.25">
      <c r="A73" t="s">
        <v>82</v>
      </c>
      <c r="B73">
        <v>2</v>
      </c>
      <c r="C73">
        <v>27.55</v>
      </c>
      <c r="D73" t="s">
        <v>301</v>
      </c>
      <c r="E73" t="s">
        <v>302</v>
      </c>
      <c r="F73" t="s">
        <v>298</v>
      </c>
      <c r="G73" t="s">
        <v>298</v>
      </c>
      <c r="H73" t="s">
        <v>299</v>
      </c>
      <c r="I73" t="s">
        <v>298</v>
      </c>
      <c r="J73">
        <v>0.01</v>
      </c>
      <c r="K73">
        <v>158.46686135860449</v>
      </c>
      <c r="L73">
        <v>31.3</v>
      </c>
      <c r="M73">
        <v>31.72</v>
      </c>
      <c r="N73">
        <v>31.5</v>
      </c>
      <c r="O73">
        <v>31.75</v>
      </c>
      <c r="P73">
        <v>3.75</v>
      </c>
      <c r="Q73">
        <v>4.1699999999999982</v>
      </c>
      <c r="R73">
        <v>3.9499999999999993</v>
      </c>
      <c r="S73">
        <v>4.1999999999999993</v>
      </c>
    </row>
    <row r="74" spans="1:19" x14ac:dyDescent="0.25">
      <c r="A74" t="s">
        <v>86</v>
      </c>
      <c r="B74">
        <v>7</v>
      </c>
      <c r="C74">
        <v>28.8</v>
      </c>
      <c r="D74" t="s">
        <v>301</v>
      </c>
      <c r="E74" t="s">
        <v>298</v>
      </c>
      <c r="F74" t="s">
        <v>298</v>
      </c>
      <c r="G74" t="s">
        <v>298</v>
      </c>
      <c r="H74" t="s">
        <v>299</v>
      </c>
      <c r="I74" t="s">
        <v>298</v>
      </c>
      <c r="J74">
        <v>-0.02</v>
      </c>
      <c r="K74">
        <v>159.82859240709891</v>
      </c>
      <c r="L74">
        <v>29.83</v>
      </c>
      <c r="M74">
        <v>30.28</v>
      </c>
      <c r="N74">
        <v>30.05</v>
      </c>
      <c r="O74">
        <v>30.39</v>
      </c>
      <c r="P74">
        <v>1.0299999999999976</v>
      </c>
      <c r="Q74">
        <v>1.4800000000000004</v>
      </c>
      <c r="R74">
        <v>1.25</v>
      </c>
      <c r="S74">
        <v>1.5899999999999999</v>
      </c>
    </row>
    <row r="75" spans="1:19" x14ac:dyDescent="0.25">
      <c r="A75" t="s">
        <v>86</v>
      </c>
      <c r="B75">
        <v>8</v>
      </c>
      <c r="C75">
        <v>23</v>
      </c>
      <c r="D75" t="s">
        <v>301</v>
      </c>
      <c r="E75" t="s">
        <v>298</v>
      </c>
      <c r="F75" t="s">
        <v>298</v>
      </c>
      <c r="G75" t="s">
        <v>298</v>
      </c>
      <c r="H75" t="s">
        <v>299</v>
      </c>
      <c r="I75" t="s">
        <v>298</v>
      </c>
      <c r="J75">
        <v>-0.03</v>
      </c>
      <c r="K75">
        <v>166.5943084868874</v>
      </c>
      <c r="L75">
        <v>22.53</v>
      </c>
      <c r="M75">
        <v>23.12</v>
      </c>
      <c r="N75">
        <v>22.84</v>
      </c>
      <c r="O75">
        <v>23.63</v>
      </c>
      <c r="P75">
        <v>0.46999999999999886</v>
      </c>
      <c r="Q75">
        <v>0.12000000000000099</v>
      </c>
      <c r="R75">
        <v>0.16000000000000014</v>
      </c>
      <c r="S75">
        <v>0.62999999999999901</v>
      </c>
    </row>
    <row r="76" spans="1:19" x14ac:dyDescent="0.25">
      <c r="A76" t="s">
        <v>86</v>
      </c>
      <c r="B76">
        <v>11</v>
      </c>
      <c r="C76">
        <v>26.7</v>
      </c>
      <c r="D76" t="s">
        <v>301</v>
      </c>
      <c r="E76" t="s">
        <v>298</v>
      </c>
      <c r="F76" t="s">
        <v>298</v>
      </c>
      <c r="G76" t="s">
        <v>298</v>
      </c>
      <c r="H76" t="s">
        <v>299</v>
      </c>
      <c r="I76" t="s">
        <v>298</v>
      </c>
      <c r="J76">
        <v>-0.02</v>
      </c>
      <c r="K76">
        <v>157.0209675815496</v>
      </c>
      <c r="L76">
        <v>32.86</v>
      </c>
      <c r="M76">
        <v>33.25</v>
      </c>
      <c r="N76">
        <v>33.04</v>
      </c>
      <c r="O76">
        <v>33.200000000000003</v>
      </c>
      <c r="P76">
        <v>6.16</v>
      </c>
      <c r="Q76">
        <v>6.5500000000000007</v>
      </c>
      <c r="R76">
        <v>6.34</v>
      </c>
      <c r="S76">
        <v>6.5000000000000036</v>
      </c>
    </row>
    <row r="77" spans="1:19" x14ac:dyDescent="0.25">
      <c r="A77" t="s">
        <v>86</v>
      </c>
      <c r="B77">
        <v>12</v>
      </c>
      <c r="C77">
        <v>42.6</v>
      </c>
      <c r="D77" t="s">
        <v>301</v>
      </c>
      <c r="E77" t="s">
        <v>298</v>
      </c>
      <c r="F77" t="s">
        <v>298</v>
      </c>
      <c r="G77" t="s">
        <v>298</v>
      </c>
      <c r="H77" t="s">
        <v>299</v>
      </c>
      <c r="I77" t="s">
        <v>298</v>
      </c>
      <c r="J77">
        <v>0.01</v>
      </c>
      <c r="K77">
        <v>153.05345006680869</v>
      </c>
      <c r="L77">
        <v>37.14</v>
      </c>
      <c r="M77">
        <v>37.450000000000003</v>
      </c>
      <c r="N77">
        <v>37.28</v>
      </c>
      <c r="O77">
        <v>37.17</v>
      </c>
      <c r="P77">
        <v>5.4600000000000009</v>
      </c>
      <c r="Q77">
        <v>5.1499999999999986</v>
      </c>
      <c r="R77">
        <v>5.32</v>
      </c>
      <c r="S77">
        <v>5.43</v>
      </c>
    </row>
    <row r="78" spans="1:19" x14ac:dyDescent="0.25">
      <c r="A78" t="s">
        <v>86</v>
      </c>
      <c r="B78">
        <v>14</v>
      </c>
      <c r="C78">
        <v>30.1</v>
      </c>
      <c r="D78" t="s">
        <v>301</v>
      </c>
      <c r="E78" t="s">
        <v>298</v>
      </c>
      <c r="F78" t="s">
        <v>298</v>
      </c>
      <c r="G78" t="s">
        <v>298</v>
      </c>
      <c r="H78" t="s">
        <v>299</v>
      </c>
      <c r="I78" t="s">
        <v>298</v>
      </c>
      <c r="J78">
        <v>-0.01</v>
      </c>
      <c r="K78">
        <v>159.25994737762491</v>
      </c>
      <c r="L78">
        <v>30.44</v>
      </c>
      <c r="M78">
        <v>30.88</v>
      </c>
      <c r="N78">
        <v>30.66</v>
      </c>
      <c r="O78">
        <v>30.96</v>
      </c>
      <c r="P78">
        <v>0.33999999999999986</v>
      </c>
      <c r="Q78">
        <v>0.77999999999999758</v>
      </c>
      <c r="R78">
        <v>0.55999999999999872</v>
      </c>
      <c r="S78">
        <v>0.85999999999999943</v>
      </c>
    </row>
    <row r="79" spans="1:19" x14ac:dyDescent="0.25">
      <c r="A79" t="s">
        <v>86</v>
      </c>
      <c r="B79">
        <v>15</v>
      </c>
      <c r="C79">
        <v>55.2</v>
      </c>
      <c r="D79" t="s">
        <v>301</v>
      </c>
      <c r="E79" t="s">
        <v>298</v>
      </c>
      <c r="F79" t="s">
        <v>298</v>
      </c>
      <c r="G79" t="s">
        <v>298</v>
      </c>
      <c r="H79" t="s">
        <v>299</v>
      </c>
      <c r="I79" t="s">
        <v>298</v>
      </c>
      <c r="J79">
        <v>0.08</v>
      </c>
      <c r="K79">
        <v>139.20701308954989</v>
      </c>
      <c r="L79">
        <v>52.07</v>
      </c>
      <c r="M79">
        <v>52.11</v>
      </c>
      <c r="N79">
        <v>52.04</v>
      </c>
      <c r="O79">
        <v>51.01</v>
      </c>
      <c r="P79">
        <v>3.1300000000000026</v>
      </c>
      <c r="Q79">
        <v>3.0900000000000034</v>
      </c>
      <c r="R79">
        <v>3.1600000000000037</v>
      </c>
      <c r="S79">
        <v>4.1900000000000048</v>
      </c>
    </row>
    <row r="80" spans="1:19" x14ac:dyDescent="0.25">
      <c r="A80" t="s">
        <v>90</v>
      </c>
      <c r="B80">
        <v>12</v>
      </c>
      <c r="C80">
        <v>40.6</v>
      </c>
      <c r="D80" t="s">
        <v>301</v>
      </c>
      <c r="E80" t="s">
        <v>298</v>
      </c>
      <c r="F80" t="s">
        <v>298</v>
      </c>
      <c r="G80" t="s">
        <v>298</v>
      </c>
      <c r="H80" t="s">
        <v>304</v>
      </c>
      <c r="I80" t="s">
        <v>298</v>
      </c>
      <c r="J80">
        <v>7.0000000000000007E-2</v>
      </c>
      <c r="K80">
        <v>147.08277427393759</v>
      </c>
      <c r="L80">
        <v>43.58</v>
      </c>
      <c r="M80">
        <v>43.77</v>
      </c>
      <c r="N80">
        <v>43.64</v>
      </c>
      <c r="O80">
        <v>43.14</v>
      </c>
      <c r="P80">
        <v>2.9799999999999969</v>
      </c>
      <c r="Q80">
        <v>3.1700000000000017</v>
      </c>
      <c r="R80">
        <v>3.0399999999999991</v>
      </c>
      <c r="S80">
        <v>2.5399999999999991</v>
      </c>
    </row>
    <row r="81" spans="1:19" x14ac:dyDescent="0.25">
      <c r="A81" t="s">
        <v>90</v>
      </c>
      <c r="B81">
        <v>15</v>
      </c>
      <c r="C81">
        <v>92.5</v>
      </c>
      <c r="D81" t="s">
        <v>301</v>
      </c>
      <c r="E81" t="s">
        <v>298</v>
      </c>
      <c r="F81" t="s">
        <v>302</v>
      </c>
      <c r="G81" t="s">
        <v>298</v>
      </c>
      <c r="H81" t="s">
        <v>299</v>
      </c>
      <c r="I81" t="s">
        <v>298</v>
      </c>
      <c r="J81">
        <v>0.25</v>
      </c>
      <c r="K81">
        <v>80.660045769031754</v>
      </c>
      <c r="L81">
        <v>115.24</v>
      </c>
      <c r="M81">
        <v>114.07</v>
      </c>
      <c r="N81">
        <v>114.47</v>
      </c>
      <c r="O81">
        <v>109.56</v>
      </c>
      <c r="P81">
        <v>22.739999999999995</v>
      </c>
      <c r="Q81">
        <v>21.569999999999993</v>
      </c>
      <c r="R81">
        <v>21.97</v>
      </c>
      <c r="S81">
        <v>17.060000000000002</v>
      </c>
    </row>
    <row r="82" spans="1:19" x14ac:dyDescent="0.25">
      <c r="A82" t="s">
        <v>90</v>
      </c>
      <c r="B82">
        <v>20</v>
      </c>
      <c r="C82">
        <v>98.7</v>
      </c>
      <c r="D82" t="s">
        <v>301</v>
      </c>
      <c r="E82" t="s">
        <v>298</v>
      </c>
      <c r="F82" t="s">
        <v>298</v>
      </c>
      <c r="G82" t="s">
        <v>298</v>
      </c>
      <c r="H82" t="s">
        <v>305</v>
      </c>
      <c r="I82" t="s">
        <v>298</v>
      </c>
      <c r="J82">
        <v>0.2</v>
      </c>
      <c r="K82">
        <v>91.478808882943596</v>
      </c>
      <c r="L82">
        <v>103.57</v>
      </c>
      <c r="M82">
        <v>102.62</v>
      </c>
      <c r="N82">
        <v>102.93</v>
      </c>
      <c r="O82">
        <v>98.74</v>
      </c>
      <c r="P82">
        <v>4.8699999999999903</v>
      </c>
      <c r="Q82">
        <v>3.9200000000000017</v>
      </c>
      <c r="R82">
        <v>4.230000000000004</v>
      </c>
      <c r="S82">
        <v>3.9999999999992042E-2</v>
      </c>
    </row>
    <row r="83" spans="1:19" x14ac:dyDescent="0.25">
      <c r="A83" t="s">
        <v>90</v>
      </c>
      <c r="B83">
        <v>21</v>
      </c>
      <c r="C83">
        <v>29.4</v>
      </c>
      <c r="D83" t="s">
        <v>301</v>
      </c>
      <c r="E83" t="s">
        <v>298</v>
      </c>
      <c r="F83" t="s">
        <v>298</v>
      </c>
      <c r="G83" t="s">
        <v>298</v>
      </c>
      <c r="H83" t="s">
        <v>299</v>
      </c>
      <c r="I83" t="s">
        <v>298</v>
      </c>
      <c r="J83">
        <v>0.03</v>
      </c>
      <c r="K83">
        <v>160.5546093135525</v>
      </c>
      <c r="L83">
        <v>29.04</v>
      </c>
      <c r="M83">
        <v>29.51</v>
      </c>
      <c r="N83">
        <v>29.28</v>
      </c>
      <c r="O83">
        <v>29.67</v>
      </c>
      <c r="P83">
        <v>0.35999999999999943</v>
      </c>
      <c r="Q83">
        <v>0.11000000000000298</v>
      </c>
      <c r="R83">
        <v>0.11999999999999744</v>
      </c>
      <c r="S83">
        <v>0.27000000000000313</v>
      </c>
    </row>
    <row r="84" spans="1:19" x14ac:dyDescent="0.25">
      <c r="A84" t="s">
        <v>90</v>
      </c>
      <c r="B84">
        <v>25</v>
      </c>
      <c r="C84">
        <v>64.599999999999994</v>
      </c>
      <c r="D84" t="s">
        <v>301</v>
      </c>
      <c r="E84" t="s">
        <v>298</v>
      </c>
      <c r="F84" t="s">
        <v>298</v>
      </c>
      <c r="G84" t="s">
        <v>298</v>
      </c>
      <c r="H84" t="s">
        <v>299</v>
      </c>
      <c r="I84" t="s">
        <v>298</v>
      </c>
      <c r="J84">
        <v>0.05</v>
      </c>
      <c r="K84">
        <v>127.8314811954654</v>
      </c>
      <c r="L84">
        <v>64.349999999999994</v>
      </c>
      <c r="M84">
        <v>64.14</v>
      </c>
      <c r="N84">
        <v>64.17</v>
      </c>
      <c r="O84">
        <v>62.39</v>
      </c>
      <c r="P84">
        <v>0.25</v>
      </c>
      <c r="Q84">
        <v>0.45999999999999375</v>
      </c>
      <c r="R84">
        <v>0.42999999999999261</v>
      </c>
      <c r="S84">
        <v>2.2099999999999937</v>
      </c>
    </row>
    <row r="85" spans="1:19" x14ac:dyDescent="0.25">
      <c r="A85" t="s">
        <v>90</v>
      </c>
      <c r="B85">
        <v>26</v>
      </c>
      <c r="C85">
        <v>14.9</v>
      </c>
      <c r="D85" t="s">
        <v>301</v>
      </c>
      <c r="E85" t="s">
        <v>298</v>
      </c>
      <c r="F85" t="s">
        <v>298</v>
      </c>
      <c r="G85" t="s">
        <v>298</v>
      </c>
      <c r="H85" t="s">
        <v>299</v>
      </c>
      <c r="I85" t="s">
        <v>298</v>
      </c>
      <c r="J85">
        <v>-0.04</v>
      </c>
      <c r="K85">
        <v>175.7752046747384</v>
      </c>
      <c r="L85">
        <v>12.62</v>
      </c>
      <c r="M85">
        <v>13.41</v>
      </c>
      <c r="N85">
        <v>13.05</v>
      </c>
      <c r="O85">
        <v>14.45</v>
      </c>
      <c r="P85">
        <v>2.2800000000000011</v>
      </c>
      <c r="Q85">
        <v>1.4900000000000002</v>
      </c>
      <c r="R85">
        <v>1.8499999999999996</v>
      </c>
      <c r="S85">
        <v>0.45000000000000107</v>
      </c>
    </row>
    <row r="86" spans="1:19" x14ac:dyDescent="0.25">
      <c r="A86" t="s">
        <v>94</v>
      </c>
      <c r="B86">
        <v>7</v>
      </c>
      <c r="C86">
        <v>30.4</v>
      </c>
      <c r="D86" t="s">
        <v>301</v>
      </c>
      <c r="E86" t="s">
        <v>298</v>
      </c>
      <c r="F86" t="s">
        <v>298</v>
      </c>
      <c r="G86" t="s">
        <v>298</v>
      </c>
      <c r="H86" t="s">
        <v>299</v>
      </c>
      <c r="I86" t="s">
        <v>298</v>
      </c>
      <c r="J86">
        <v>0</v>
      </c>
      <c r="K86">
        <v>158.80262573894461</v>
      </c>
      <c r="L86">
        <v>30.93</v>
      </c>
      <c r="M86">
        <v>31.37</v>
      </c>
      <c r="N86">
        <v>31.14</v>
      </c>
      <c r="O86">
        <v>31.42</v>
      </c>
      <c r="P86">
        <v>0.53000000000000114</v>
      </c>
      <c r="Q86">
        <v>0.97000000000000242</v>
      </c>
      <c r="R86">
        <v>0.74000000000000199</v>
      </c>
      <c r="S86">
        <v>1.0200000000000031</v>
      </c>
    </row>
    <row r="87" spans="1:19" x14ac:dyDescent="0.25">
      <c r="A87" t="s">
        <v>94</v>
      </c>
      <c r="B87">
        <v>27</v>
      </c>
      <c r="C87">
        <v>56.1</v>
      </c>
      <c r="D87" t="s">
        <v>301</v>
      </c>
      <c r="E87" t="s">
        <v>298</v>
      </c>
      <c r="F87" t="s">
        <v>298</v>
      </c>
      <c r="G87" t="s">
        <v>298</v>
      </c>
      <c r="H87" t="s">
        <v>299</v>
      </c>
      <c r="I87" t="s">
        <v>298</v>
      </c>
      <c r="J87">
        <v>0.08</v>
      </c>
      <c r="K87">
        <v>138.84441820910641</v>
      </c>
      <c r="L87">
        <v>52.47</v>
      </c>
      <c r="M87">
        <v>52.49</v>
      </c>
      <c r="N87">
        <v>52.43</v>
      </c>
      <c r="O87">
        <v>51.38</v>
      </c>
      <c r="P87">
        <v>3.6300000000000026</v>
      </c>
      <c r="Q87">
        <v>3.6099999999999994</v>
      </c>
      <c r="R87">
        <v>3.6700000000000017</v>
      </c>
      <c r="S87">
        <v>4.7199999999999989</v>
      </c>
    </row>
    <row r="88" spans="1:19" x14ac:dyDescent="0.25">
      <c r="A88" t="s">
        <v>98</v>
      </c>
      <c r="B88">
        <v>10</v>
      </c>
      <c r="C88">
        <v>54.6</v>
      </c>
      <c r="D88" t="s">
        <v>301</v>
      </c>
      <c r="E88" t="s">
        <v>298</v>
      </c>
      <c r="F88" t="s">
        <v>298</v>
      </c>
      <c r="G88" t="s">
        <v>298</v>
      </c>
      <c r="H88" t="s">
        <v>299</v>
      </c>
      <c r="I88" t="s">
        <v>298</v>
      </c>
      <c r="J88">
        <v>0.08</v>
      </c>
      <c r="K88">
        <v>138.8060772285038</v>
      </c>
      <c r="L88">
        <v>52.51</v>
      </c>
      <c r="M88">
        <v>52.53</v>
      </c>
      <c r="N88">
        <v>52.47</v>
      </c>
      <c r="O88">
        <v>51.42</v>
      </c>
      <c r="P88">
        <v>2.0900000000000034</v>
      </c>
      <c r="Q88">
        <v>2.0700000000000003</v>
      </c>
      <c r="R88">
        <v>2.1300000000000026</v>
      </c>
      <c r="S88">
        <v>3.1799999999999997</v>
      </c>
    </row>
    <row r="89" spans="1:19" x14ac:dyDescent="0.25">
      <c r="A89" t="s">
        <v>98</v>
      </c>
      <c r="B89">
        <v>11</v>
      </c>
      <c r="C89">
        <v>56.6</v>
      </c>
      <c r="D89" t="s">
        <v>301</v>
      </c>
      <c r="E89" t="s">
        <v>298</v>
      </c>
      <c r="F89" t="s">
        <v>298</v>
      </c>
      <c r="G89" t="s">
        <v>298</v>
      </c>
      <c r="H89" t="s">
        <v>299</v>
      </c>
      <c r="I89" t="s">
        <v>298</v>
      </c>
      <c r="J89">
        <v>0.08</v>
      </c>
      <c r="K89">
        <v>138.48802445655511</v>
      </c>
      <c r="L89">
        <v>52.85</v>
      </c>
      <c r="M89">
        <v>52.87</v>
      </c>
      <c r="N89">
        <v>52.81</v>
      </c>
      <c r="O89">
        <v>51.73</v>
      </c>
      <c r="P89">
        <v>3.75</v>
      </c>
      <c r="Q89">
        <v>3.730000000000004</v>
      </c>
      <c r="R89">
        <v>3.7899999999999991</v>
      </c>
      <c r="S89">
        <v>4.8700000000000045</v>
      </c>
    </row>
    <row r="90" spans="1:19" x14ac:dyDescent="0.25">
      <c r="A90" t="s">
        <v>102</v>
      </c>
      <c r="B90">
        <v>1</v>
      </c>
      <c r="C90">
        <v>10.7</v>
      </c>
      <c r="D90" t="s">
        <v>301</v>
      </c>
      <c r="E90" t="s">
        <v>298</v>
      </c>
      <c r="F90" t="s">
        <v>298</v>
      </c>
      <c r="G90" t="s">
        <v>298</v>
      </c>
      <c r="H90" t="s">
        <v>299</v>
      </c>
      <c r="I90" t="s">
        <v>298</v>
      </c>
      <c r="J90">
        <v>-0.06</v>
      </c>
      <c r="K90">
        <v>177.65537633190809</v>
      </c>
      <c r="L90">
        <v>10.59</v>
      </c>
      <c r="M90">
        <v>11.42</v>
      </c>
      <c r="N90">
        <v>11.04</v>
      </c>
      <c r="O90">
        <v>12.57</v>
      </c>
      <c r="P90">
        <v>0.10999999999999943</v>
      </c>
      <c r="Q90">
        <v>0.72000000000000064</v>
      </c>
      <c r="R90">
        <v>0.33999999999999986</v>
      </c>
      <c r="S90">
        <v>1.870000000000001</v>
      </c>
    </row>
    <row r="91" spans="1:19" x14ac:dyDescent="0.25">
      <c r="A91" t="s">
        <v>102</v>
      </c>
      <c r="B91">
        <v>2</v>
      </c>
      <c r="C91">
        <v>31</v>
      </c>
      <c r="D91" t="s">
        <v>301</v>
      </c>
      <c r="E91" t="s">
        <v>298</v>
      </c>
      <c r="F91" t="s">
        <v>298</v>
      </c>
      <c r="G91" t="s">
        <v>298</v>
      </c>
      <c r="H91" t="s">
        <v>299</v>
      </c>
      <c r="I91" t="s">
        <v>298</v>
      </c>
      <c r="J91">
        <v>-0.04</v>
      </c>
      <c r="K91">
        <v>156.86591221690861</v>
      </c>
      <c r="L91">
        <v>33.020000000000003</v>
      </c>
      <c r="M91">
        <v>33.42</v>
      </c>
      <c r="N91">
        <v>33.21</v>
      </c>
      <c r="O91">
        <v>33.36</v>
      </c>
      <c r="P91">
        <v>2.0200000000000031</v>
      </c>
      <c r="Q91">
        <v>2.4200000000000017</v>
      </c>
      <c r="R91">
        <v>2.2100000000000009</v>
      </c>
      <c r="S91">
        <v>2.3599999999999994</v>
      </c>
    </row>
    <row r="92" spans="1:19" x14ac:dyDescent="0.25">
      <c r="A92" t="s">
        <v>102</v>
      </c>
      <c r="B92">
        <v>3</v>
      </c>
      <c r="C92">
        <v>67.099999999999994</v>
      </c>
      <c r="D92" t="s">
        <v>301</v>
      </c>
      <c r="E92" t="s">
        <v>298</v>
      </c>
      <c r="F92" t="s">
        <v>302</v>
      </c>
      <c r="G92" t="s">
        <v>298</v>
      </c>
      <c r="H92" t="s">
        <v>299</v>
      </c>
      <c r="I92" t="s">
        <v>298</v>
      </c>
      <c r="J92">
        <v>0.03</v>
      </c>
      <c r="K92">
        <v>122.6662307292162</v>
      </c>
      <c r="L92">
        <v>69.92</v>
      </c>
      <c r="M92">
        <v>69.61</v>
      </c>
      <c r="N92">
        <v>69.680000000000007</v>
      </c>
      <c r="O92">
        <v>67.56</v>
      </c>
      <c r="P92">
        <v>2.8200000000000074</v>
      </c>
      <c r="Q92">
        <v>2.5100000000000051</v>
      </c>
      <c r="R92">
        <v>2.5800000000000125</v>
      </c>
      <c r="S92">
        <v>0.46000000000000796</v>
      </c>
    </row>
    <row r="93" spans="1:19" x14ac:dyDescent="0.25">
      <c r="A93" t="s">
        <v>102</v>
      </c>
      <c r="B93">
        <v>4</v>
      </c>
      <c r="C93">
        <v>31</v>
      </c>
      <c r="D93" t="s">
        <v>301</v>
      </c>
      <c r="E93" t="s">
        <v>298</v>
      </c>
      <c r="F93" t="s">
        <v>298</v>
      </c>
      <c r="G93" t="s">
        <v>298</v>
      </c>
      <c r="H93" t="s">
        <v>299</v>
      </c>
      <c r="I93" t="s">
        <v>298</v>
      </c>
      <c r="J93">
        <v>-0.04</v>
      </c>
      <c r="K93">
        <v>156.86591221691609</v>
      </c>
      <c r="L93">
        <v>33.020000000000003</v>
      </c>
      <c r="M93">
        <v>33.42</v>
      </c>
      <c r="N93">
        <v>33.21</v>
      </c>
      <c r="O93">
        <v>33.36</v>
      </c>
      <c r="P93">
        <v>2.0200000000000031</v>
      </c>
      <c r="Q93">
        <v>2.4200000000000017</v>
      </c>
      <c r="R93">
        <v>2.2100000000000009</v>
      </c>
      <c r="S93">
        <v>2.3599999999999994</v>
      </c>
    </row>
    <row r="94" spans="1:19" x14ac:dyDescent="0.25">
      <c r="A94" t="s">
        <v>102</v>
      </c>
      <c r="B94">
        <v>5</v>
      </c>
      <c r="C94">
        <v>10.7</v>
      </c>
      <c r="D94" t="s">
        <v>301</v>
      </c>
      <c r="E94" t="s">
        <v>298</v>
      </c>
      <c r="F94" t="s">
        <v>298</v>
      </c>
      <c r="G94" t="s">
        <v>298</v>
      </c>
      <c r="H94" t="s">
        <v>299</v>
      </c>
      <c r="I94" t="s">
        <v>298</v>
      </c>
      <c r="J94">
        <v>-0.06</v>
      </c>
      <c r="K94">
        <v>177.6553763319109</v>
      </c>
      <c r="L94">
        <v>10.59</v>
      </c>
      <c r="M94">
        <v>11.42</v>
      </c>
      <c r="N94">
        <v>11.04</v>
      </c>
      <c r="O94">
        <v>12.57</v>
      </c>
      <c r="P94">
        <v>0.10999999999999943</v>
      </c>
      <c r="Q94">
        <v>0.72000000000000064</v>
      </c>
      <c r="R94">
        <v>0.33999999999999986</v>
      </c>
      <c r="S94">
        <v>1.870000000000001</v>
      </c>
    </row>
    <row r="95" spans="1:19" x14ac:dyDescent="0.25">
      <c r="A95" t="s">
        <v>106</v>
      </c>
      <c r="B95">
        <v>16</v>
      </c>
      <c r="C95">
        <v>82.5</v>
      </c>
      <c r="D95" t="s">
        <v>301</v>
      </c>
      <c r="E95" t="s">
        <v>298</v>
      </c>
      <c r="F95" t="s">
        <v>298</v>
      </c>
      <c r="G95" t="s">
        <v>298</v>
      </c>
      <c r="H95" t="s">
        <v>299</v>
      </c>
      <c r="I95" t="s">
        <v>298</v>
      </c>
      <c r="J95">
        <v>0.18</v>
      </c>
      <c r="K95">
        <v>109.8964715125165</v>
      </c>
      <c r="L95">
        <v>83.7</v>
      </c>
      <c r="M95">
        <v>83.13</v>
      </c>
      <c r="N95">
        <v>83.29</v>
      </c>
      <c r="O95">
        <v>80.33</v>
      </c>
      <c r="P95">
        <v>1.2000000000000028</v>
      </c>
      <c r="Q95">
        <v>0.62999999999999545</v>
      </c>
      <c r="R95">
        <v>0.79000000000000625</v>
      </c>
      <c r="S95">
        <v>2.1700000000000017</v>
      </c>
    </row>
    <row r="96" spans="1:19" x14ac:dyDescent="0.25">
      <c r="A96" t="s">
        <v>110</v>
      </c>
      <c r="B96">
        <v>9</v>
      </c>
      <c r="C96">
        <v>27</v>
      </c>
      <c r="D96" t="s">
        <v>301</v>
      </c>
      <c r="E96" t="s">
        <v>302</v>
      </c>
      <c r="F96" t="s">
        <v>298</v>
      </c>
      <c r="G96" t="s">
        <v>298</v>
      </c>
      <c r="H96" t="s">
        <v>299</v>
      </c>
      <c r="I96" t="s">
        <v>298</v>
      </c>
      <c r="J96">
        <v>0</v>
      </c>
      <c r="K96">
        <v>154.79365255994631</v>
      </c>
      <c r="L96">
        <v>35.26</v>
      </c>
      <c r="M96">
        <v>35.61</v>
      </c>
      <c r="N96">
        <v>35.42</v>
      </c>
      <c r="O96">
        <v>35.43</v>
      </c>
      <c r="P96">
        <v>8.259999999999998</v>
      </c>
      <c r="Q96">
        <v>8.61</v>
      </c>
      <c r="R96">
        <v>8.4200000000000017</v>
      </c>
      <c r="S96">
        <v>8.43</v>
      </c>
    </row>
    <row r="97" spans="1:19" x14ac:dyDescent="0.25">
      <c r="A97" t="s">
        <v>110</v>
      </c>
      <c r="B97">
        <v>10</v>
      </c>
      <c r="C97">
        <v>13.4</v>
      </c>
      <c r="D97" t="s">
        <v>301</v>
      </c>
      <c r="E97" t="s">
        <v>298</v>
      </c>
      <c r="F97" t="s">
        <v>298</v>
      </c>
      <c r="G97" t="s">
        <v>298</v>
      </c>
      <c r="H97" t="s">
        <v>299</v>
      </c>
      <c r="I97" t="s">
        <v>298</v>
      </c>
      <c r="J97">
        <v>-0.06</v>
      </c>
      <c r="K97">
        <v>177.6621736754953</v>
      </c>
      <c r="L97">
        <v>10.59</v>
      </c>
      <c r="M97">
        <v>11.41</v>
      </c>
      <c r="N97">
        <v>11.03</v>
      </c>
      <c r="O97">
        <v>12.56</v>
      </c>
      <c r="P97">
        <v>2.8100000000000005</v>
      </c>
      <c r="Q97">
        <v>1.9900000000000002</v>
      </c>
      <c r="R97">
        <v>2.370000000000001</v>
      </c>
      <c r="S97">
        <v>0.83999999999999986</v>
      </c>
    </row>
    <row r="98" spans="1:19" x14ac:dyDescent="0.25">
      <c r="A98" t="s">
        <v>110</v>
      </c>
      <c r="B98">
        <v>11</v>
      </c>
      <c r="C98">
        <v>27</v>
      </c>
      <c r="D98" t="s">
        <v>301</v>
      </c>
      <c r="E98" t="s">
        <v>302</v>
      </c>
      <c r="F98" t="s">
        <v>298</v>
      </c>
      <c r="G98" t="s">
        <v>298</v>
      </c>
      <c r="H98" t="s">
        <v>299</v>
      </c>
      <c r="I98" t="s">
        <v>298</v>
      </c>
      <c r="J98">
        <v>0</v>
      </c>
      <c r="K98">
        <v>154.79365255993699</v>
      </c>
      <c r="L98">
        <v>35.26</v>
      </c>
      <c r="M98">
        <v>35.61</v>
      </c>
      <c r="N98">
        <v>35.42</v>
      </c>
      <c r="O98">
        <v>35.43</v>
      </c>
      <c r="P98">
        <v>8.259999999999998</v>
      </c>
      <c r="Q98">
        <v>8.61</v>
      </c>
      <c r="R98">
        <v>8.4200000000000017</v>
      </c>
      <c r="S98">
        <v>8.43</v>
      </c>
    </row>
    <row r="99" spans="1:19" x14ac:dyDescent="0.25">
      <c r="A99" t="s">
        <v>110</v>
      </c>
      <c r="B99">
        <v>12</v>
      </c>
      <c r="C99">
        <v>13.4</v>
      </c>
      <c r="D99" t="s">
        <v>301</v>
      </c>
      <c r="E99" t="s">
        <v>298</v>
      </c>
      <c r="F99" t="s">
        <v>298</v>
      </c>
      <c r="G99" t="s">
        <v>298</v>
      </c>
      <c r="H99" t="s">
        <v>299</v>
      </c>
      <c r="I99" t="s">
        <v>298</v>
      </c>
      <c r="J99">
        <v>-0.06</v>
      </c>
      <c r="K99">
        <v>177.66217367550121</v>
      </c>
      <c r="L99">
        <v>10.59</v>
      </c>
      <c r="M99">
        <v>11.41</v>
      </c>
      <c r="N99">
        <v>11.03</v>
      </c>
      <c r="O99">
        <v>12.56</v>
      </c>
      <c r="P99">
        <v>2.8100000000000005</v>
      </c>
      <c r="Q99">
        <v>1.9900000000000002</v>
      </c>
      <c r="R99">
        <v>2.370000000000001</v>
      </c>
      <c r="S99">
        <v>0.83999999999999986</v>
      </c>
    </row>
    <row r="100" spans="1:19" x14ac:dyDescent="0.25">
      <c r="A100" t="s">
        <v>114</v>
      </c>
      <c r="B100">
        <v>1</v>
      </c>
      <c r="C100">
        <v>59.2</v>
      </c>
      <c r="D100" t="s">
        <v>301</v>
      </c>
      <c r="E100" t="s">
        <v>298</v>
      </c>
      <c r="F100" t="s">
        <v>298</v>
      </c>
      <c r="G100" t="s">
        <v>298</v>
      </c>
      <c r="H100" t="s">
        <v>299</v>
      </c>
      <c r="I100" t="s">
        <v>298</v>
      </c>
      <c r="J100">
        <v>0.17</v>
      </c>
      <c r="K100">
        <v>123.88113188597519</v>
      </c>
      <c r="L100">
        <v>68.61</v>
      </c>
      <c r="M100">
        <v>68.33</v>
      </c>
      <c r="N100">
        <v>68.38</v>
      </c>
      <c r="O100">
        <v>66.34</v>
      </c>
      <c r="P100">
        <v>9.4099999999999966</v>
      </c>
      <c r="Q100">
        <v>9.1299999999999955</v>
      </c>
      <c r="R100">
        <v>9.1799999999999926</v>
      </c>
      <c r="S100">
        <v>7.1400000000000006</v>
      </c>
    </row>
    <row r="101" spans="1:19" x14ac:dyDescent="0.25">
      <c r="A101" t="s">
        <v>114</v>
      </c>
      <c r="B101">
        <v>2</v>
      </c>
      <c r="C101">
        <v>35.799999999999997</v>
      </c>
      <c r="D101" t="s">
        <v>301</v>
      </c>
      <c r="E101" t="s">
        <v>298</v>
      </c>
      <c r="F101" t="s">
        <v>298</v>
      </c>
      <c r="G101" t="s">
        <v>298</v>
      </c>
      <c r="H101" t="s">
        <v>299</v>
      </c>
      <c r="I101" t="s">
        <v>298</v>
      </c>
      <c r="J101">
        <v>-0.02</v>
      </c>
      <c r="K101">
        <v>151.11239962481221</v>
      </c>
      <c r="L101">
        <v>39.229999999999997</v>
      </c>
      <c r="M101">
        <v>39.51</v>
      </c>
      <c r="N101">
        <v>39.340000000000003</v>
      </c>
      <c r="O101">
        <v>39.11</v>
      </c>
      <c r="P101">
        <v>3.4299999999999997</v>
      </c>
      <c r="Q101">
        <v>3.7100000000000009</v>
      </c>
      <c r="R101">
        <v>3.5400000000000063</v>
      </c>
      <c r="S101">
        <v>3.3100000000000023</v>
      </c>
    </row>
    <row r="102" spans="1:19" x14ac:dyDescent="0.25">
      <c r="A102" t="s">
        <v>114</v>
      </c>
      <c r="B102">
        <v>3</v>
      </c>
      <c r="C102">
        <v>26.1</v>
      </c>
      <c r="D102" t="s">
        <v>301</v>
      </c>
      <c r="E102" t="s">
        <v>298</v>
      </c>
      <c r="F102" t="s">
        <v>298</v>
      </c>
      <c r="G102" t="s">
        <v>298</v>
      </c>
      <c r="H102" t="s">
        <v>305</v>
      </c>
      <c r="I102" t="s">
        <v>298</v>
      </c>
      <c r="J102">
        <v>-0.03</v>
      </c>
      <c r="K102">
        <v>165.60784442638001</v>
      </c>
      <c r="L102">
        <v>23.59</v>
      </c>
      <c r="M102">
        <v>24.17</v>
      </c>
      <c r="N102">
        <v>23.89</v>
      </c>
      <c r="O102">
        <v>24.61</v>
      </c>
      <c r="P102">
        <v>2.5100000000000016</v>
      </c>
      <c r="Q102">
        <v>1.9299999999999997</v>
      </c>
      <c r="R102">
        <v>2.2100000000000009</v>
      </c>
      <c r="S102">
        <v>1.490000000000002</v>
      </c>
    </row>
    <row r="103" spans="1:19" x14ac:dyDescent="0.25">
      <c r="A103" t="s">
        <v>114</v>
      </c>
      <c r="B103">
        <v>4</v>
      </c>
      <c r="C103">
        <v>31.3</v>
      </c>
      <c r="D103" t="s">
        <v>301</v>
      </c>
      <c r="E103" t="s">
        <v>298</v>
      </c>
      <c r="F103" t="s">
        <v>298</v>
      </c>
      <c r="G103" t="s">
        <v>298</v>
      </c>
      <c r="H103" t="s">
        <v>304</v>
      </c>
      <c r="I103" t="s">
        <v>298</v>
      </c>
      <c r="J103">
        <v>-0.01</v>
      </c>
      <c r="K103">
        <v>157.29391625150629</v>
      </c>
      <c r="L103">
        <v>32.56</v>
      </c>
      <c r="M103">
        <v>32.96</v>
      </c>
      <c r="N103">
        <v>32.75</v>
      </c>
      <c r="O103">
        <v>32.93</v>
      </c>
      <c r="P103">
        <v>1.2600000000000016</v>
      </c>
      <c r="Q103">
        <v>1.6600000000000001</v>
      </c>
      <c r="R103">
        <v>1.4499999999999993</v>
      </c>
      <c r="S103">
        <v>1.629999999999999</v>
      </c>
    </row>
    <row r="104" spans="1:19" x14ac:dyDescent="0.25">
      <c r="A104" t="s">
        <v>114</v>
      </c>
      <c r="B104">
        <v>5</v>
      </c>
      <c r="C104">
        <v>37.200000000000003</v>
      </c>
      <c r="D104" t="s">
        <v>301</v>
      </c>
      <c r="E104" t="s">
        <v>298</v>
      </c>
      <c r="F104" t="s">
        <v>298</v>
      </c>
      <c r="G104" t="s">
        <v>298</v>
      </c>
      <c r="H104" t="s">
        <v>299</v>
      </c>
      <c r="I104" t="s">
        <v>298</v>
      </c>
      <c r="J104">
        <v>-0.02</v>
      </c>
      <c r="K104">
        <v>147.29103856251189</v>
      </c>
      <c r="L104">
        <v>43.35</v>
      </c>
      <c r="M104">
        <v>43.55</v>
      </c>
      <c r="N104">
        <v>43.42</v>
      </c>
      <c r="O104">
        <v>42.93</v>
      </c>
      <c r="P104">
        <v>6.1499999999999986</v>
      </c>
      <c r="Q104">
        <v>6.3499999999999943</v>
      </c>
      <c r="R104">
        <v>6.2199999999999989</v>
      </c>
      <c r="S104">
        <v>5.7299999999999969</v>
      </c>
    </row>
    <row r="105" spans="1:19" x14ac:dyDescent="0.25">
      <c r="A105" t="s">
        <v>114</v>
      </c>
      <c r="B105">
        <v>6</v>
      </c>
      <c r="C105">
        <v>16.899999999999999</v>
      </c>
      <c r="D105" t="s">
        <v>301</v>
      </c>
      <c r="E105" t="s">
        <v>298</v>
      </c>
      <c r="F105" t="s">
        <v>298</v>
      </c>
      <c r="G105" t="s">
        <v>298</v>
      </c>
      <c r="H105" t="s">
        <v>299</v>
      </c>
      <c r="I105" t="s">
        <v>298</v>
      </c>
      <c r="J105">
        <v>-0.04</v>
      </c>
      <c r="K105">
        <v>158.44660873558789</v>
      </c>
      <c r="L105">
        <v>31.32</v>
      </c>
      <c r="M105">
        <v>31.74</v>
      </c>
      <c r="N105">
        <v>31.52</v>
      </c>
      <c r="O105">
        <v>31.78</v>
      </c>
      <c r="P105">
        <v>14.420000000000002</v>
      </c>
      <c r="Q105">
        <v>14.84</v>
      </c>
      <c r="R105">
        <v>14.620000000000001</v>
      </c>
      <c r="S105">
        <v>14.880000000000003</v>
      </c>
    </row>
    <row r="106" spans="1:19" x14ac:dyDescent="0.25">
      <c r="A106" t="s">
        <v>114</v>
      </c>
      <c r="B106">
        <v>10</v>
      </c>
      <c r="C106">
        <v>52.8</v>
      </c>
      <c r="D106" t="s">
        <v>301</v>
      </c>
      <c r="E106" t="s">
        <v>298</v>
      </c>
      <c r="F106" t="s">
        <v>298</v>
      </c>
      <c r="G106" t="s">
        <v>298</v>
      </c>
      <c r="H106" t="s">
        <v>299</v>
      </c>
      <c r="I106" t="s">
        <v>298</v>
      </c>
      <c r="J106">
        <v>0.08</v>
      </c>
      <c r="K106">
        <v>141.02714716568391</v>
      </c>
      <c r="L106">
        <v>50.11</v>
      </c>
      <c r="M106">
        <v>50.18</v>
      </c>
      <c r="N106">
        <v>50.1</v>
      </c>
      <c r="O106">
        <v>49.19</v>
      </c>
      <c r="P106">
        <v>2.6899999999999977</v>
      </c>
      <c r="Q106">
        <v>2.6199999999999974</v>
      </c>
      <c r="R106">
        <v>2.6999999999999957</v>
      </c>
      <c r="S106">
        <v>3.6099999999999994</v>
      </c>
    </row>
    <row r="107" spans="1:19" x14ac:dyDescent="0.25">
      <c r="A107" t="s">
        <v>114</v>
      </c>
      <c r="B107">
        <v>12</v>
      </c>
      <c r="C107">
        <v>53</v>
      </c>
      <c r="D107" t="s">
        <v>301</v>
      </c>
      <c r="E107" t="s">
        <v>298</v>
      </c>
      <c r="F107" t="s">
        <v>298</v>
      </c>
      <c r="G107" t="s">
        <v>298</v>
      </c>
      <c r="H107" t="s">
        <v>299</v>
      </c>
      <c r="I107" t="s">
        <v>298</v>
      </c>
      <c r="J107">
        <v>0.08</v>
      </c>
      <c r="K107">
        <v>141.27697776805391</v>
      </c>
      <c r="L107">
        <v>49.84</v>
      </c>
      <c r="M107">
        <v>49.92</v>
      </c>
      <c r="N107">
        <v>49.83</v>
      </c>
      <c r="O107">
        <v>48.94</v>
      </c>
      <c r="P107">
        <v>3.1599999999999966</v>
      </c>
      <c r="Q107">
        <v>3.0799999999999983</v>
      </c>
      <c r="R107">
        <v>3.1700000000000017</v>
      </c>
      <c r="S107">
        <v>4.0600000000000023</v>
      </c>
    </row>
    <row r="108" spans="1:19" x14ac:dyDescent="0.25">
      <c r="A108" t="s">
        <v>117</v>
      </c>
      <c r="B108">
        <v>7</v>
      </c>
      <c r="C108">
        <v>58.6</v>
      </c>
      <c r="D108" t="s">
        <v>301</v>
      </c>
      <c r="E108" t="s">
        <v>298</v>
      </c>
      <c r="F108" t="s">
        <v>298</v>
      </c>
      <c r="G108" t="s">
        <v>298</v>
      </c>
      <c r="H108" t="s">
        <v>299</v>
      </c>
      <c r="I108" t="s">
        <v>298</v>
      </c>
      <c r="J108">
        <v>0.08</v>
      </c>
      <c r="K108">
        <v>138.880055766205</v>
      </c>
      <c r="L108">
        <v>52.43</v>
      </c>
      <c r="M108">
        <v>52.45</v>
      </c>
      <c r="N108">
        <v>52.39</v>
      </c>
      <c r="O108">
        <v>51.34</v>
      </c>
      <c r="P108">
        <v>6.1700000000000017</v>
      </c>
      <c r="Q108">
        <v>6.1499999999999986</v>
      </c>
      <c r="R108">
        <v>6.2100000000000009</v>
      </c>
      <c r="S108">
        <v>7.259999999999998</v>
      </c>
    </row>
    <row r="109" spans="1:19" x14ac:dyDescent="0.25">
      <c r="A109" t="s">
        <v>121</v>
      </c>
      <c r="B109">
        <v>1</v>
      </c>
      <c r="C109">
        <v>26.7</v>
      </c>
      <c r="D109" t="s">
        <v>301</v>
      </c>
      <c r="E109" t="s">
        <v>298</v>
      </c>
      <c r="F109" t="s">
        <v>298</v>
      </c>
      <c r="G109" t="s">
        <v>298</v>
      </c>
      <c r="H109" t="s">
        <v>299</v>
      </c>
      <c r="I109" t="s">
        <v>298</v>
      </c>
      <c r="J109">
        <v>-0.03</v>
      </c>
      <c r="K109">
        <v>168.2075919043495</v>
      </c>
      <c r="L109">
        <v>20.79</v>
      </c>
      <c r="M109">
        <v>21.41</v>
      </c>
      <c r="N109">
        <v>21.12</v>
      </c>
      <c r="O109">
        <v>22.01</v>
      </c>
      <c r="P109">
        <v>5.91</v>
      </c>
      <c r="Q109">
        <v>5.2899999999999991</v>
      </c>
      <c r="R109">
        <v>5.5799999999999983</v>
      </c>
      <c r="S109">
        <v>4.6899999999999977</v>
      </c>
    </row>
    <row r="110" spans="1:19" x14ac:dyDescent="0.25">
      <c r="A110" t="s">
        <v>121</v>
      </c>
      <c r="B110">
        <v>2</v>
      </c>
      <c r="C110">
        <v>23.6</v>
      </c>
      <c r="D110" t="s">
        <v>301</v>
      </c>
      <c r="E110" t="s">
        <v>298</v>
      </c>
      <c r="F110" t="s">
        <v>298</v>
      </c>
      <c r="G110" t="s">
        <v>298</v>
      </c>
      <c r="H110" t="s">
        <v>299</v>
      </c>
      <c r="I110" t="s">
        <v>298</v>
      </c>
      <c r="J110">
        <v>-0.05</v>
      </c>
      <c r="K110">
        <v>166.32007101492869</v>
      </c>
      <c r="L110">
        <v>22.82</v>
      </c>
      <c r="M110">
        <v>23.41</v>
      </c>
      <c r="N110">
        <v>23.13</v>
      </c>
      <c r="O110">
        <v>23.9</v>
      </c>
      <c r="P110">
        <v>0.78000000000000114</v>
      </c>
      <c r="Q110">
        <v>0.19000000000000128</v>
      </c>
      <c r="R110">
        <v>0.47000000000000242</v>
      </c>
      <c r="S110">
        <v>0.29999999999999716</v>
      </c>
    </row>
    <row r="111" spans="1:19" x14ac:dyDescent="0.25">
      <c r="A111" t="s">
        <v>121</v>
      </c>
      <c r="B111">
        <v>3</v>
      </c>
      <c r="C111">
        <v>24.3</v>
      </c>
      <c r="D111" t="s">
        <v>301</v>
      </c>
      <c r="E111" t="s">
        <v>298</v>
      </c>
      <c r="F111" t="s">
        <v>298</v>
      </c>
      <c r="G111" t="s">
        <v>298</v>
      </c>
      <c r="H111" t="s">
        <v>299</v>
      </c>
      <c r="I111" t="s">
        <v>298</v>
      </c>
      <c r="J111">
        <v>-0.04</v>
      </c>
      <c r="K111">
        <v>170.96975865261251</v>
      </c>
      <c r="L111">
        <v>17.809999999999999</v>
      </c>
      <c r="M111">
        <v>18.489999999999998</v>
      </c>
      <c r="N111">
        <v>18.170000000000002</v>
      </c>
      <c r="O111">
        <v>19.25</v>
      </c>
      <c r="P111">
        <v>6.490000000000002</v>
      </c>
      <c r="Q111">
        <v>5.8100000000000023</v>
      </c>
      <c r="R111">
        <v>6.129999999999999</v>
      </c>
      <c r="S111">
        <v>5.0500000000000007</v>
      </c>
    </row>
    <row r="112" spans="1:19" x14ac:dyDescent="0.25">
      <c r="A112" t="s">
        <v>121</v>
      </c>
      <c r="B112">
        <v>4</v>
      </c>
      <c r="C112">
        <v>55.5</v>
      </c>
      <c r="D112" t="s">
        <v>301</v>
      </c>
      <c r="E112" t="s">
        <v>298</v>
      </c>
      <c r="F112" t="s">
        <v>298</v>
      </c>
      <c r="G112" t="s">
        <v>298</v>
      </c>
      <c r="H112" t="s">
        <v>299</v>
      </c>
      <c r="I112" t="s">
        <v>298</v>
      </c>
      <c r="J112">
        <v>0.02</v>
      </c>
      <c r="K112">
        <v>141.16093589582169</v>
      </c>
      <c r="L112">
        <v>49.97</v>
      </c>
      <c r="M112">
        <v>50.04</v>
      </c>
      <c r="N112">
        <v>49.96</v>
      </c>
      <c r="O112">
        <v>49.06</v>
      </c>
      <c r="P112">
        <v>5.5300000000000011</v>
      </c>
      <c r="Q112">
        <v>5.4600000000000009</v>
      </c>
      <c r="R112">
        <v>5.5399999999999991</v>
      </c>
      <c r="S112">
        <v>6.4399999999999977</v>
      </c>
    </row>
    <row r="113" spans="1:19" x14ac:dyDescent="0.25">
      <c r="A113" t="s">
        <v>121</v>
      </c>
      <c r="B113">
        <v>6</v>
      </c>
      <c r="C113">
        <v>69.5</v>
      </c>
      <c r="D113" t="s">
        <v>301</v>
      </c>
      <c r="E113" t="s">
        <v>298</v>
      </c>
      <c r="F113" t="s">
        <v>298</v>
      </c>
      <c r="G113" t="s">
        <v>298</v>
      </c>
      <c r="H113" t="s">
        <v>304</v>
      </c>
      <c r="I113" t="s">
        <v>298</v>
      </c>
      <c r="J113">
        <v>0.05</v>
      </c>
      <c r="K113">
        <v>130.38115344948031</v>
      </c>
      <c r="L113">
        <v>61.6</v>
      </c>
      <c r="M113">
        <v>61.45</v>
      </c>
      <c r="N113">
        <v>61.45</v>
      </c>
      <c r="O113">
        <v>59.84</v>
      </c>
      <c r="P113">
        <v>7.8999999999999986</v>
      </c>
      <c r="Q113">
        <v>8.0499999999999972</v>
      </c>
      <c r="R113">
        <v>8.0499999999999972</v>
      </c>
      <c r="S113">
        <v>9.6599999999999966</v>
      </c>
    </row>
    <row r="114" spans="1:19" x14ac:dyDescent="0.25">
      <c r="A114" t="s">
        <v>121</v>
      </c>
      <c r="B114">
        <v>7</v>
      </c>
      <c r="C114">
        <v>56.4</v>
      </c>
      <c r="D114" t="s">
        <v>301</v>
      </c>
      <c r="E114" t="s">
        <v>298</v>
      </c>
      <c r="F114" t="s">
        <v>298</v>
      </c>
      <c r="G114" t="s">
        <v>298</v>
      </c>
      <c r="H114" t="s">
        <v>305</v>
      </c>
      <c r="I114" t="s">
        <v>298</v>
      </c>
      <c r="J114">
        <v>0.11</v>
      </c>
      <c r="K114">
        <v>132.36085737274729</v>
      </c>
      <c r="L114">
        <v>59.46</v>
      </c>
      <c r="M114">
        <v>59.35</v>
      </c>
      <c r="N114">
        <v>59.34</v>
      </c>
      <c r="O114">
        <v>57.86</v>
      </c>
      <c r="P114">
        <v>3.0600000000000023</v>
      </c>
      <c r="Q114">
        <v>2.9500000000000028</v>
      </c>
      <c r="R114">
        <v>2.9400000000000048</v>
      </c>
      <c r="S114">
        <v>1.4600000000000009</v>
      </c>
    </row>
    <row r="115" spans="1:19" x14ac:dyDescent="0.25">
      <c r="A115" t="s">
        <v>121</v>
      </c>
      <c r="B115">
        <v>8</v>
      </c>
      <c r="C115">
        <v>78.900000000000006</v>
      </c>
      <c r="D115" t="s">
        <v>301</v>
      </c>
      <c r="E115" t="s">
        <v>298</v>
      </c>
      <c r="F115" t="s">
        <v>298</v>
      </c>
      <c r="G115" t="s">
        <v>298</v>
      </c>
      <c r="H115" t="s">
        <v>304</v>
      </c>
      <c r="I115" t="s">
        <v>298</v>
      </c>
      <c r="J115">
        <v>0.11</v>
      </c>
      <c r="K115">
        <v>114.51585926879849</v>
      </c>
      <c r="L115">
        <v>78.709999999999994</v>
      </c>
      <c r="M115">
        <v>78.239999999999995</v>
      </c>
      <c r="N115">
        <v>78.37</v>
      </c>
      <c r="O115">
        <v>75.709999999999994</v>
      </c>
      <c r="P115">
        <v>0.19000000000001194</v>
      </c>
      <c r="Q115">
        <v>0.6600000000000108</v>
      </c>
      <c r="R115">
        <v>0.53000000000000114</v>
      </c>
      <c r="S115">
        <v>3.1900000000000119</v>
      </c>
    </row>
    <row r="116" spans="1:19" x14ac:dyDescent="0.25">
      <c r="A116" t="s">
        <v>121</v>
      </c>
      <c r="B116">
        <v>11</v>
      </c>
      <c r="C116">
        <v>62.8</v>
      </c>
      <c r="D116" t="s">
        <v>301</v>
      </c>
      <c r="E116" t="s">
        <v>298</v>
      </c>
      <c r="F116" t="s">
        <v>298</v>
      </c>
      <c r="G116" t="s">
        <v>298</v>
      </c>
      <c r="H116" t="s">
        <v>299</v>
      </c>
      <c r="I116" t="s">
        <v>298</v>
      </c>
      <c r="J116">
        <v>0.06</v>
      </c>
      <c r="K116">
        <v>127.0538418439947</v>
      </c>
      <c r="L116">
        <v>65.19</v>
      </c>
      <c r="M116">
        <v>64.97</v>
      </c>
      <c r="N116">
        <v>65</v>
      </c>
      <c r="O116">
        <v>63.17</v>
      </c>
      <c r="P116">
        <v>2.3900000000000006</v>
      </c>
      <c r="Q116">
        <v>2.1700000000000017</v>
      </c>
      <c r="R116">
        <v>2.2000000000000028</v>
      </c>
      <c r="S116">
        <v>0.37000000000000455</v>
      </c>
    </row>
    <row r="117" spans="1:19" x14ac:dyDescent="0.25">
      <c r="A117" t="s">
        <v>121</v>
      </c>
      <c r="B117">
        <v>23</v>
      </c>
      <c r="C117">
        <v>51.9</v>
      </c>
      <c r="D117" t="s">
        <v>301</v>
      </c>
      <c r="E117" t="s">
        <v>298</v>
      </c>
      <c r="F117" t="s">
        <v>298</v>
      </c>
      <c r="G117" t="s">
        <v>298</v>
      </c>
      <c r="H117" t="s">
        <v>299</v>
      </c>
      <c r="I117" t="s">
        <v>298</v>
      </c>
      <c r="J117">
        <v>0.08</v>
      </c>
      <c r="K117">
        <v>141.1596724245868</v>
      </c>
      <c r="L117">
        <v>49.97</v>
      </c>
      <c r="M117">
        <v>50.04</v>
      </c>
      <c r="N117">
        <v>49.96</v>
      </c>
      <c r="O117">
        <v>49.06</v>
      </c>
      <c r="P117">
        <v>1.9299999999999997</v>
      </c>
      <c r="Q117">
        <v>1.8599999999999994</v>
      </c>
      <c r="R117">
        <v>1.9399999999999977</v>
      </c>
      <c r="S117">
        <v>2.8399999999999963</v>
      </c>
    </row>
    <row r="118" spans="1:19" x14ac:dyDescent="0.25">
      <c r="A118" t="s">
        <v>125</v>
      </c>
      <c r="B118">
        <v>2</v>
      </c>
      <c r="C118">
        <v>29.3</v>
      </c>
      <c r="D118" t="s">
        <v>301</v>
      </c>
      <c r="E118" t="s">
        <v>302</v>
      </c>
      <c r="F118" t="s">
        <v>298</v>
      </c>
      <c r="G118" t="s">
        <v>298</v>
      </c>
      <c r="H118" t="s">
        <v>299</v>
      </c>
      <c r="I118" t="s">
        <v>298</v>
      </c>
      <c r="J118">
        <v>0.02</v>
      </c>
      <c r="K118">
        <v>159.43889502776099</v>
      </c>
      <c r="L118">
        <v>30.25</v>
      </c>
      <c r="M118">
        <v>30.69</v>
      </c>
      <c r="N118">
        <v>30.47</v>
      </c>
      <c r="O118">
        <v>30.78</v>
      </c>
      <c r="P118">
        <v>0.94999999999999929</v>
      </c>
      <c r="Q118">
        <v>1.3900000000000006</v>
      </c>
      <c r="R118">
        <v>1.1699999999999982</v>
      </c>
      <c r="S118">
        <v>1.4800000000000004</v>
      </c>
    </row>
    <row r="119" spans="1:19" x14ac:dyDescent="0.25">
      <c r="A119" t="s">
        <v>125</v>
      </c>
      <c r="B119">
        <v>3</v>
      </c>
      <c r="C119">
        <v>39.299999999999997</v>
      </c>
      <c r="D119" t="s">
        <v>301</v>
      </c>
      <c r="E119" t="s">
        <v>298</v>
      </c>
      <c r="F119" t="s">
        <v>298</v>
      </c>
      <c r="G119" t="s">
        <v>298</v>
      </c>
      <c r="H119" t="s">
        <v>299</v>
      </c>
      <c r="I119" t="s">
        <v>298</v>
      </c>
      <c r="J119">
        <v>0.03</v>
      </c>
      <c r="K119">
        <v>155.877425124822</v>
      </c>
      <c r="L119">
        <v>34.090000000000003</v>
      </c>
      <c r="M119">
        <v>34.46</v>
      </c>
      <c r="N119">
        <v>34.26</v>
      </c>
      <c r="O119">
        <v>34.340000000000003</v>
      </c>
      <c r="P119">
        <v>5.2099999999999937</v>
      </c>
      <c r="Q119">
        <v>4.8399999999999963</v>
      </c>
      <c r="R119">
        <v>5.0399999999999991</v>
      </c>
      <c r="S119">
        <v>4.9599999999999937</v>
      </c>
    </row>
    <row r="120" spans="1:19" x14ac:dyDescent="0.25">
      <c r="A120" t="s">
        <v>125</v>
      </c>
      <c r="B120">
        <v>5</v>
      </c>
      <c r="C120">
        <v>23.1</v>
      </c>
      <c r="D120" t="s">
        <v>301</v>
      </c>
      <c r="E120" t="s">
        <v>298</v>
      </c>
      <c r="F120" t="s">
        <v>298</v>
      </c>
      <c r="G120" t="s">
        <v>298</v>
      </c>
      <c r="H120" t="s">
        <v>299</v>
      </c>
      <c r="I120" t="s">
        <v>298</v>
      </c>
      <c r="J120">
        <v>0.01</v>
      </c>
      <c r="K120">
        <v>169.58556297279591</v>
      </c>
      <c r="L120">
        <v>19.3</v>
      </c>
      <c r="M120">
        <v>19.96</v>
      </c>
      <c r="N120">
        <v>19.649999999999999</v>
      </c>
      <c r="O120">
        <v>20.64</v>
      </c>
      <c r="P120">
        <v>3.8000000000000007</v>
      </c>
      <c r="Q120">
        <v>3.1400000000000006</v>
      </c>
      <c r="R120">
        <v>3.4500000000000028</v>
      </c>
      <c r="S120">
        <v>2.4600000000000009</v>
      </c>
    </row>
    <row r="121" spans="1:19" x14ac:dyDescent="0.25">
      <c r="A121" t="s">
        <v>125</v>
      </c>
      <c r="B121">
        <v>6</v>
      </c>
      <c r="C121">
        <v>48.9</v>
      </c>
      <c r="D121" t="s">
        <v>301</v>
      </c>
      <c r="E121" t="s">
        <v>298</v>
      </c>
      <c r="F121" t="s">
        <v>298</v>
      </c>
      <c r="G121" t="s">
        <v>298</v>
      </c>
      <c r="H121" t="s">
        <v>299</v>
      </c>
      <c r="I121" t="s">
        <v>298</v>
      </c>
      <c r="J121">
        <v>0.11</v>
      </c>
      <c r="K121">
        <v>145.08037372983301</v>
      </c>
      <c r="L121">
        <v>45.74</v>
      </c>
      <c r="M121">
        <v>45.89</v>
      </c>
      <c r="N121">
        <v>45.78</v>
      </c>
      <c r="O121">
        <v>45.14</v>
      </c>
      <c r="P121">
        <v>3.1599999999999966</v>
      </c>
      <c r="Q121">
        <v>3.009999999999998</v>
      </c>
      <c r="R121">
        <v>3.1199999999999974</v>
      </c>
      <c r="S121">
        <v>3.759999999999998</v>
      </c>
    </row>
    <row r="122" spans="1:19" x14ac:dyDescent="0.25">
      <c r="A122" t="s">
        <v>125</v>
      </c>
      <c r="B122">
        <v>8</v>
      </c>
      <c r="C122">
        <v>53.2</v>
      </c>
      <c r="D122" t="s">
        <v>301</v>
      </c>
      <c r="E122" t="s">
        <v>298</v>
      </c>
      <c r="F122" t="s">
        <v>298</v>
      </c>
      <c r="G122" t="s">
        <v>298</v>
      </c>
      <c r="H122" t="s">
        <v>299</v>
      </c>
      <c r="I122" t="s">
        <v>298</v>
      </c>
      <c r="J122">
        <v>0.08</v>
      </c>
      <c r="K122">
        <v>140.48668600392699</v>
      </c>
      <c r="L122">
        <v>50.69</v>
      </c>
      <c r="M122">
        <v>50.75</v>
      </c>
      <c r="N122">
        <v>50.68</v>
      </c>
      <c r="O122">
        <v>49.74</v>
      </c>
      <c r="P122">
        <v>2.5100000000000051</v>
      </c>
      <c r="Q122">
        <v>2.4500000000000028</v>
      </c>
      <c r="R122">
        <v>2.5200000000000031</v>
      </c>
      <c r="S122">
        <v>3.4600000000000009</v>
      </c>
    </row>
    <row r="123" spans="1:19" x14ac:dyDescent="0.25">
      <c r="A123" t="s">
        <v>129</v>
      </c>
      <c r="B123">
        <v>5</v>
      </c>
      <c r="C123">
        <v>46.6</v>
      </c>
      <c r="D123" t="s">
        <v>301</v>
      </c>
      <c r="E123" t="s">
        <v>298</v>
      </c>
      <c r="F123" t="s">
        <v>298</v>
      </c>
      <c r="G123" t="s">
        <v>298</v>
      </c>
      <c r="H123" t="s">
        <v>305</v>
      </c>
      <c r="I123" t="s">
        <v>298</v>
      </c>
      <c r="J123">
        <v>0.03</v>
      </c>
      <c r="K123">
        <v>144.1868422279814</v>
      </c>
      <c r="L123">
        <v>46.7</v>
      </c>
      <c r="M123">
        <v>46.84</v>
      </c>
      <c r="N123">
        <v>46.73</v>
      </c>
      <c r="O123">
        <v>46.03</v>
      </c>
      <c r="P123">
        <v>0.10000000000000142</v>
      </c>
      <c r="Q123">
        <v>0.24000000000000199</v>
      </c>
      <c r="R123">
        <v>0.12999999999999545</v>
      </c>
      <c r="S123">
        <v>0.57000000000000028</v>
      </c>
    </row>
    <row r="124" spans="1:19" x14ac:dyDescent="0.25">
      <c r="A124" t="s">
        <v>129</v>
      </c>
      <c r="B124">
        <v>6</v>
      </c>
      <c r="C124">
        <v>7.3</v>
      </c>
      <c r="D124" t="s">
        <v>301</v>
      </c>
      <c r="E124" t="s">
        <v>298</v>
      </c>
      <c r="F124" t="s">
        <v>298</v>
      </c>
      <c r="G124" t="s">
        <v>298</v>
      </c>
      <c r="H124" t="s">
        <v>299</v>
      </c>
      <c r="I124" t="s">
        <v>298</v>
      </c>
      <c r="J124">
        <v>-0.05</v>
      </c>
      <c r="K124">
        <v>182.36329034965189</v>
      </c>
      <c r="L124">
        <v>5.51</v>
      </c>
      <c r="M124">
        <v>6.43</v>
      </c>
      <c r="N124">
        <v>6.02</v>
      </c>
      <c r="O124">
        <v>7.86</v>
      </c>
      <c r="P124">
        <v>1.79</v>
      </c>
      <c r="Q124">
        <v>0.87000000000000011</v>
      </c>
      <c r="R124">
        <v>1.2800000000000002</v>
      </c>
      <c r="S124">
        <v>0.5600000000000005</v>
      </c>
    </row>
    <row r="125" spans="1:19" x14ac:dyDescent="0.25">
      <c r="A125" t="s">
        <v>129</v>
      </c>
      <c r="B125">
        <v>10</v>
      </c>
      <c r="C125">
        <v>41.8</v>
      </c>
      <c r="D125" t="s">
        <v>301</v>
      </c>
      <c r="E125" t="s">
        <v>298</v>
      </c>
      <c r="F125" t="s">
        <v>298</v>
      </c>
      <c r="G125" t="s">
        <v>298</v>
      </c>
      <c r="H125" t="s">
        <v>304</v>
      </c>
      <c r="I125" t="s">
        <v>298</v>
      </c>
      <c r="J125">
        <v>0.03</v>
      </c>
      <c r="K125">
        <v>149.03211832258191</v>
      </c>
      <c r="L125">
        <v>41.47</v>
      </c>
      <c r="M125">
        <v>41.71</v>
      </c>
      <c r="N125">
        <v>41.56</v>
      </c>
      <c r="O125">
        <v>41.19</v>
      </c>
      <c r="P125">
        <v>0.32999999999999829</v>
      </c>
      <c r="Q125">
        <v>8.9999999999996305E-2</v>
      </c>
      <c r="R125">
        <v>0.23999999999999488</v>
      </c>
      <c r="S125">
        <v>0.60999999999999943</v>
      </c>
    </row>
    <row r="126" spans="1:19" x14ac:dyDescent="0.25">
      <c r="A126" t="s">
        <v>129</v>
      </c>
      <c r="B126">
        <v>13</v>
      </c>
      <c r="C126">
        <v>67.2</v>
      </c>
      <c r="D126" t="s">
        <v>301</v>
      </c>
      <c r="E126" t="s">
        <v>298</v>
      </c>
      <c r="F126" t="s">
        <v>298</v>
      </c>
      <c r="G126" t="s">
        <v>298</v>
      </c>
      <c r="H126" t="s">
        <v>304</v>
      </c>
      <c r="I126" t="s">
        <v>298</v>
      </c>
      <c r="J126">
        <v>0.11</v>
      </c>
      <c r="K126">
        <v>125.4760236884788</v>
      </c>
      <c r="L126">
        <v>66.89</v>
      </c>
      <c r="M126">
        <v>66.64</v>
      </c>
      <c r="N126">
        <v>66.680000000000007</v>
      </c>
      <c r="O126">
        <v>64.75</v>
      </c>
      <c r="P126">
        <v>0.31000000000000227</v>
      </c>
      <c r="Q126">
        <v>0.56000000000000227</v>
      </c>
      <c r="R126">
        <v>0.51999999999999602</v>
      </c>
      <c r="S126">
        <v>2.4500000000000028</v>
      </c>
    </row>
    <row r="127" spans="1:19" x14ac:dyDescent="0.25">
      <c r="A127" t="s">
        <v>129</v>
      </c>
      <c r="B127">
        <v>14</v>
      </c>
      <c r="C127">
        <v>64.599999999999994</v>
      </c>
      <c r="D127" t="s">
        <v>301</v>
      </c>
      <c r="E127" t="s">
        <v>298</v>
      </c>
      <c r="F127" t="s">
        <v>298</v>
      </c>
      <c r="G127" t="s">
        <v>298</v>
      </c>
      <c r="H127" t="s">
        <v>304</v>
      </c>
      <c r="I127" t="s">
        <v>298</v>
      </c>
      <c r="J127">
        <v>0.15</v>
      </c>
      <c r="K127">
        <v>129.61742873348999</v>
      </c>
      <c r="L127">
        <v>62.42</v>
      </c>
      <c r="M127">
        <v>62.25</v>
      </c>
      <c r="N127">
        <v>62.27</v>
      </c>
      <c r="O127">
        <v>60.6</v>
      </c>
      <c r="P127">
        <v>2.1799999999999926</v>
      </c>
      <c r="Q127">
        <v>2.3499999999999943</v>
      </c>
      <c r="R127">
        <v>2.3299999999999912</v>
      </c>
      <c r="S127">
        <v>3.9999999999999929</v>
      </c>
    </row>
    <row r="128" spans="1:19" x14ac:dyDescent="0.25">
      <c r="A128" t="s">
        <v>129</v>
      </c>
      <c r="B128">
        <v>15</v>
      </c>
      <c r="C128">
        <v>67</v>
      </c>
      <c r="D128" t="s">
        <v>301</v>
      </c>
      <c r="E128" t="s">
        <v>298</v>
      </c>
      <c r="F128" t="s">
        <v>298</v>
      </c>
      <c r="G128" t="s">
        <v>298</v>
      </c>
      <c r="H128" t="s">
        <v>305</v>
      </c>
      <c r="I128" t="s">
        <v>298</v>
      </c>
      <c r="J128">
        <v>0.1</v>
      </c>
      <c r="K128">
        <v>127.835383209182</v>
      </c>
      <c r="L128">
        <v>64.34</v>
      </c>
      <c r="M128">
        <v>64.14</v>
      </c>
      <c r="N128">
        <v>64.17</v>
      </c>
      <c r="O128">
        <v>62.39</v>
      </c>
      <c r="P128">
        <v>2.6599999999999966</v>
      </c>
      <c r="Q128">
        <v>2.8599999999999994</v>
      </c>
      <c r="R128">
        <v>2.8299999999999983</v>
      </c>
      <c r="S128">
        <v>4.6099999999999994</v>
      </c>
    </row>
    <row r="129" spans="1:19" x14ac:dyDescent="0.25">
      <c r="A129" t="s">
        <v>129</v>
      </c>
      <c r="B129">
        <v>22</v>
      </c>
      <c r="C129">
        <v>64</v>
      </c>
      <c r="D129" t="s">
        <v>301</v>
      </c>
      <c r="E129" t="s">
        <v>298</v>
      </c>
      <c r="F129" t="s">
        <v>298</v>
      </c>
      <c r="G129" t="s">
        <v>298</v>
      </c>
      <c r="H129" t="s">
        <v>299</v>
      </c>
      <c r="I129" t="s">
        <v>298</v>
      </c>
      <c r="J129">
        <v>7.0000000000000007E-2</v>
      </c>
      <c r="K129">
        <v>126.010503462561</v>
      </c>
      <c r="L129">
        <v>66.31</v>
      </c>
      <c r="M129">
        <v>66.069999999999993</v>
      </c>
      <c r="N129">
        <v>66.11</v>
      </c>
      <c r="O129">
        <v>64.209999999999994</v>
      </c>
      <c r="P129">
        <v>2.3100000000000023</v>
      </c>
      <c r="Q129">
        <v>2.0699999999999932</v>
      </c>
      <c r="R129">
        <v>2.1099999999999994</v>
      </c>
      <c r="S129">
        <v>0.20999999999999375</v>
      </c>
    </row>
    <row r="130" spans="1:19" x14ac:dyDescent="0.25">
      <c r="A130" t="s">
        <v>129</v>
      </c>
      <c r="B130">
        <v>31</v>
      </c>
      <c r="C130">
        <v>18.100000000000001</v>
      </c>
      <c r="D130" t="s">
        <v>301</v>
      </c>
      <c r="E130" t="s">
        <v>298</v>
      </c>
      <c r="F130" t="s">
        <v>298</v>
      </c>
      <c r="G130" t="s">
        <v>298</v>
      </c>
      <c r="H130" t="s">
        <v>299</v>
      </c>
      <c r="I130" t="s">
        <v>298</v>
      </c>
      <c r="J130">
        <v>-0.05</v>
      </c>
      <c r="K130">
        <v>170.79429981513499</v>
      </c>
      <c r="L130">
        <v>18</v>
      </c>
      <c r="M130">
        <v>18.68</v>
      </c>
      <c r="N130">
        <v>18.36</v>
      </c>
      <c r="O130">
        <v>19.43</v>
      </c>
      <c r="P130">
        <v>0.10000000000000142</v>
      </c>
      <c r="Q130">
        <v>0.57999999999999829</v>
      </c>
      <c r="R130">
        <v>0.25999999999999801</v>
      </c>
      <c r="S130">
        <v>1.3299999999999983</v>
      </c>
    </row>
    <row r="131" spans="1:19" x14ac:dyDescent="0.25">
      <c r="A131" t="s">
        <v>133</v>
      </c>
      <c r="B131">
        <v>11</v>
      </c>
      <c r="C131">
        <v>15.2</v>
      </c>
      <c r="D131" t="s">
        <v>301</v>
      </c>
      <c r="E131" t="s">
        <v>298</v>
      </c>
      <c r="F131" t="s">
        <v>298</v>
      </c>
      <c r="G131" t="s">
        <v>298</v>
      </c>
      <c r="H131" t="s">
        <v>299</v>
      </c>
      <c r="I131" t="s">
        <v>298</v>
      </c>
      <c r="J131">
        <v>0</v>
      </c>
      <c r="K131">
        <v>174.86817536640359</v>
      </c>
      <c r="L131">
        <v>13.6</v>
      </c>
      <c r="M131">
        <v>14.37</v>
      </c>
      <c r="N131">
        <v>14.01</v>
      </c>
      <c r="O131">
        <v>15.35</v>
      </c>
      <c r="P131">
        <v>1.5999999999999996</v>
      </c>
      <c r="Q131">
        <v>0.83000000000000007</v>
      </c>
      <c r="R131">
        <v>1.1899999999999995</v>
      </c>
      <c r="S131">
        <v>0.15000000000000036</v>
      </c>
    </row>
    <row r="132" spans="1:19" x14ac:dyDescent="0.25">
      <c r="A132" t="s">
        <v>133</v>
      </c>
      <c r="B132">
        <v>13</v>
      </c>
      <c r="C132">
        <v>60.7</v>
      </c>
      <c r="D132" t="s">
        <v>301</v>
      </c>
      <c r="E132" t="s">
        <v>298</v>
      </c>
      <c r="F132" t="s">
        <v>298</v>
      </c>
      <c r="G132" t="s">
        <v>298</v>
      </c>
      <c r="H132" t="s">
        <v>299</v>
      </c>
      <c r="I132" t="s">
        <v>298</v>
      </c>
      <c r="J132">
        <v>0.09</v>
      </c>
      <c r="K132">
        <v>130.90095180327879</v>
      </c>
      <c r="L132">
        <v>61.04</v>
      </c>
      <c r="M132">
        <v>60.9</v>
      </c>
      <c r="N132">
        <v>60.9</v>
      </c>
      <c r="O132">
        <v>59.32</v>
      </c>
      <c r="P132">
        <v>0.33999999999999631</v>
      </c>
      <c r="Q132">
        <v>0.19999999999999574</v>
      </c>
      <c r="R132">
        <v>0.19999999999999574</v>
      </c>
      <c r="S132">
        <v>1.3800000000000026</v>
      </c>
    </row>
    <row r="133" spans="1:19" x14ac:dyDescent="0.25">
      <c r="A133" t="s">
        <v>133</v>
      </c>
      <c r="B133">
        <v>14</v>
      </c>
      <c r="C133">
        <v>14.1</v>
      </c>
      <c r="D133" t="s">
        <v>301</v>
      </c>
      <c r="E133" t="s">
        <v>298</v>
      </c>
      <c r="F133" t="s">
        <v>298</v>
      </c>
      <c r="G133" t="s">
        <v>298</v>
      </c>
      <c r="H133" t="s">
        <v>299</v>
      </c>
      <c r="I133" t="s">
        <v>298</v>
      </c>
      <c r="J133">
        <v>-0.03</v>
      </c>
      <c r="K133">
        <v>176.8587987215142</v>
      </c>
      <c r="L133">
        <v>11.45</v>
      </c>
      <c r="M133">
        <v>12.26</v>
      </c>
      <c r="N133">
        <v>11.89</v>
      </c>
      <c r="O133">
        <v>13.36</v>
      </c>
      <c r="P133">
        <v>2.6500000000000004</v>
      </c>
      <c r="Q133">
        <v>1.8399999999999999</v>
      </c>
      <c r="R133">
        <v>2.2099999999999991</v>
      </c>
      <c r="S133">
        <v>0.74000000000000021</v>
      </c>
    </row>
    <row r="134" spans="1:19" x14ac:dyDescent="0.25">
      <c r="A134" t="s">
        <v>141</v>
      </c>
      <c r="B134">
        <v>1</v>
      </c>
      <c r="C134">
        <v>72.599999999999994</v>
      </c>
      <c r="D134" t="s">
        <v>301</v>
      </c>
      <c r="E134" t="s">
        <v>298</v>
      </c>
      <c r="F134" t="s">
        <v>298</v>
      </c>
      <c r="G134" t="s">
        <v>298</v>
      </c>
      <c r="H134" t="s">
        <v>304</v>
      </c>
      <c r="I134" t="s">
        <v>298</v>
      </c>
      <c r="J134">
        <v>0.26</v>
      </c>
      <c r="K134">
        <v>119.9366245399741</v>
      </c>
      <c r="L134">
        <v>72.86</v>
      </c>
      <c r="M134">
        <v>72.5</v>
      </c>
      <c r="N134">
        <v>72.59</v>
      </c>
      <c r="O134">
        <v>70.290000000000006</v>
      </c>
      <c r="P134">
        <v>0.26000000000000512</v>
      </c>
      <c r="Q134">
        <v>9.9999999999994316E-2</v>
      </c>
      <c r="R134">
        <v>9.9999999999909051E-3</v>
      </c>
      <c r="S134">
        <v>2.3099999999999881</v>
      </c>
    </row>
    <row r="135" spans="1:19" x14ac:dyDescent="0.25">
      <c r="A135" t="s">
        <v>141</v>
      </c>
      <c r="B135">
        <v>2</v>
      </c>
      <c r="C135">
        <v>21.5</v>
      </c>
      <c r="D135" t="s">
        <v>301</v>
      </c>
      <c r="E135" t="s">
        <v>298</v>
      </c>
      <c r="F135" t="s">
        <v>298</v>
      </c>
      <c r="G135" t="s">
        <v>298</v>
      </c>
      <c r="H135" t="s">
        <v>299</v>
      </c>
      <c r="I135" t="s">
        <v>298</v>
      </c>
      <c r="J135">
        <v>-0.01</v>
      </c>
      <c r="K135">
        <v>173.95481248994619</v>
      </c>
      <c r="L135">
        <v>14.59</v>
      </c>
      <c r="M135">
        <v>15.33</v>
      </c>
      <c r="N135">
        <v>14.99</v>
      </c>
      <c r="O135">
        <v>16.27</v>
      </c>
      <c r="P135">
        <v>6.91</v>
      </c>
      <c r="Q135">
        <v>6.17</v>
      </c>
      <c r="R135">
        <v>6.51</v>
      </c>
      <c r="S135">
        <v>5.23</v>
      </c>
    </row>
    <row r="136" spans="1:19" x14ac:dyDescent="0.25">
      <c r="A136" t="s">
        <v>141</v>
      </c>
      <c r="B136">
        <v>3</v>
      </c>
      <c r="C136">
        <v>53.8</v>
      </c>
      <c r="D136" t="s">
        <v>301</v>
      </c>
      <c r="E136" t="s">
        <v>298</v>
      </c>
      <c r="F136" t="s">
        <v>298</v>
      </c>
      <c r="G136" t="s">
        <v>298</v>
      </c>
      <c r="H136" t="s">
        <v>299</v>
      </c>
      <c r="I136" t="s">
        <v>298</v>
      </c>
      <c r="J136">
        <v>0.05</v>
      </c>
      <c r="K136">
        <v>138.392787432186</v>
      </c>
      <c r="L136">
        <v>52.95</v>
      </c>
      <c r="M136">
        <v>52.97</v>
      </c>
      <c r="N136">
        <v>52.91</v>
      </c>
      <c r="O136">
        <v>51.83</v>
      </c>
      <c r="P136">
        <v>0.84999999999999432</v>
      </c>
      <c r="Q136">
        <v>0.82999999999999829</v>
      </c>
      <c r="R136">
        <v>0.89000000000000057</v>
      </c>
      <c r="S136">
        <v>1.9699999999999989</v>
      </c>
    </row>
    <row r="137" spans="1:19" x14ac:dyDescent="0.25">
      <c r="A137" t="s">
        <v>144</v>
      </c>
      <c r="B137">
        <v>7</v>
      </c>
      <c r="C137">
        <v>15.4</v>
      </c>
      <c r="D137" t="s">
        <v>301</v>
      </c>
      <c r="E137" t="s">
        <v>302</v>
      </c>
      <c r="F137" t="s">
        <v>298</v>
      </c>
      <c r="G137" t="s">
        <v>298</v>
      </c>
      <c r="H137" t="s">
        <v>299</v>
      </c>
      <c r="I137" t="s">
        <v>298</v>
      </c>
      <c r="J137">
        <v>-0.01</v>
      </c>
      <c r="K137">
        <v>175.99411642347849</v>
      </c>
      <c r="L137">
        <v>12.39</v>
      </c>
      <c r="M137">
        <v>13.17</v>
      </c>
      <c r="N137">
        <v>12.81</v>
      </c>
      <c r="O137">
        <v>14.23</v>
      </c>
      <c r="P137">
        <v>3.01</v>
      </c>
      <c r="Q137">
        <v>2.2300000000000004</v>
      </c>
      <c r="R137">
        <v>2.59</v>
      </c>
      <c r="S137">
        <v>1.17</v>
      </c>
    </row>
    <row r="138" spans="1:19" x14ac:dyDescent="0.25">
      <c r="A138" t="s">
        <v>144</v>
      </c>
      <c r="B138">
        <v>13</v>
      </c>
      <c r="C138">
        <v>55.3</v>
      </c>
      <c r="D138" t="s">
        <v>301</v>
      </c>
      <c r="E138" t="s">
        <v>298</v>
      </c>
      <c r="F138" t="s">
        <v>298</v>
      </c>
      <c r="G138" t="s">
        <v>298</v>
      </c>
      <c r="H138" t="s">
        <v>299</v>
      </c>
      <c r="I138" t="s">
        <v>298</v>
      </c>
      <c r="J138">
        <v>0.08</v>
      </c>
      <c r="K138">
        <v>139.20322570470779</v>
      </c>
      <c r="L138">
        <v>52.08</v>
      </c>
      <c r="M138">
        <v>52.11</v>
      </c>
      <c r="N138">
        <v>52.04</v>
      </c>
      <c r="O138">
        <v>51.02</v>
      </c>
      <c r="P138">
        <v>3.2199999999999989</v>
      </c>
      <c r="Q138">
        <v>3.1899999999999977</v>
      </c>
      <c r="R138">
        <v>3.259999999999998</v>
      </c>
      <c r="S138">
        <v>4.279999999999994</v>
      </c>
    </row>
    <row r="139" spans="1:19" x14ac:dyDescent="0.25">
      <c r="A139" t="s">
        <v>148</v>
      </c>
      <c r="B139">
        <v>5</v>
      </c>
      <c r="C139">
        <v>15.3</v>
      </c>
      <c r="D139" t="s">
        <v>301</v>
      </c>
      <c r="E139" t="s">
        <v>298</v>
      </c>
      <c r="F139" t="s">
        <v>298</v>
      </c>
      <c r="G139" t="s">
        <v>298</v>
      </c>
      <c r="H139" t="s">
        <v>299</v>
      </c>
      <c r="I139" t="s">
        <v>298</v>
      </c>
      <c r="J139">
        <v>-0.03</v>
      </c>
      <c r="K139">
        <v>174.1625778430874</v>
      </c>
      <c r="L139">
        <v>14.36</v>
      </c>
      <c r="M139">
        <v>15.11</v>
      </c>
      <c r="N139">
        <v>14.77</v>
      </c>
      <c r="O139">
        <v>16.059999999999999</v>
      </c>
      <c r="P139">
        <v>0.94000000000000128</v>
      </c>
      <c r="Q139">
        <v>0.19000000000000128</v>
      </c>
      <c r="R139">
        <v>0.53000000000000114</v>
      </c>
      <c r="S139">
        <v>0.75999999999999801</v>
      </c>
    </row>
    <row r="140" spans="1:19" x14ac:dyDescent="0.25">
      <c r="A140" t="s">
        <v>148</v>
      </c>
      <c r="B140">
        <v>6</v>
      </c>
      <c r="C140">
        <v>28.9</v>
      </c>
      <c r="D140" t="s">
        <v>301</v>
      </c>
      <c r="E140" t="s">
        <v>298</v>
      </c>
      <c r="F140" t="s">
        <v>298</v>
      </c>
      <c r="G140" t="s">
        <v>298</v>
      </c>
      <c r="H140" t="s">
        <v>299</v>
      </c>
      <c r="I140" t="s">
        <v>298</v>
      </c>
      <c r="J140">
        <v>0.04</v>
      </c>
      <c r="K140">
        <v>159.6842523975557</v>
      </c>
      <c r="L140">
        <v>29.98</v>
      </c>
      <c r="M140">
        <v>30.43</v>
      </c>
      <c r="N140">
        <v>30.2</v>
      </c>
      <c r="O140">
        <v>30.54</v>
      </c>
      <c r="P140">
        <v>1.0800000000000018</v>
      </c>
      <c r="Q140">
        <v>1.5300000000000011</v>
      </c>
      <c r="R140">
        <v>1.3000000000000007</v>
      </c>
      <c r="S140">
        <v>1.6400000000000006</v>
      </c>
    </row>
    <row r="141" spans="1:19" x14ac:dyDescent="0.25">
      <c r="A141" t="s">
        <v>148</v>
      </c>
      <c r="B141">
        <v>11</v>
      </c>
      <c r="C141">
        <v>9.9</v>
      </c>
      <c r="D141" t="s">
        <v>301</v>
      </c>
      <c r="E141" t="s">
        <v>298</v>
      </c>
      <c r="F141" t="s">
        <v>298</v>
      </c>
      <c r="G141" t="s">
        <v>298</v>
      </c>
      <c r="H141" t="s">
        <v>299</v>
      </c>
      <c r="I141" t="s">
        <v>298</v>
      </c>
      <c r="J141">
        <v>-0.01</v>
      </c>
      <c r="K141">
        <v>178.91402282206059</v>
      </c>
      <c r="L141">
        <v>9.24</v>
      </c>
      <c r="M141">
        <v>10.08</v>
      </c>
      <c r="N141">
        <v>9.6999999999999993</v>
      </c>
      <c r="O141">
        <v>11.31</v>
      </c>
      <c r="P141">
        <v>0.66000000000000014</v>
      </c>
      <c r="Q141">
        <v>0.17999999999999972</v>
      </c>
      <c r="R141">
        <v>0.20000000000000107</v>
      </c>
      <c r="S141">
        <v>1.4100000000000001</v>
      </c>
    </row>
    <row r="142" spans="1:19" x14ac:dyDescent="0.25">
      <c r="A142" t="s">
        <v>148</v>
      </c>
      <c r="B142">
        <v>12</v>
      </c>
      <c r="C142">
        <v>11.3</v>
      </c>
      <c r="D142" t="s">
        <v>301</v>
      </c>
      <c r="E142" t="s">
        <v>298</v>
      </c>
      <c r="F142" t="s">
        <v>298</v>
      </c>
      <c r="G142" t="s">
        <v>298</v>
      </c>
      <c r="H142" t="s">
        <v>299</v>
      </c>
      <c r="I142" t="s">
        <v>298</v>
      </c>
      <c r="J142">
        <v>-0.04</v>
      </c>
      <c r="K142">
        <v>180.17654530828941</v>
      </c>
      <c r="L142">
        <v>7.87</v>
      </c>
      <c r="M142">
        <v>8.75</v>
      </c>
      <c r="N142">
        <v>8.35</v>
      </c>
      <c r="O142">
        <v>10.050000000000001</v>
      </c>
      <c r="P142">
        <v>3.4300000000000006</v>
      </c>
      <c r="Q142">
        <v>2.5500000000000007</v>
      </c>
      <c r="R142">
        <v>2.9500000000000011</v>
      </c>
      <c r="S142">
        <v>1.25</v>
      </c>
    </row>
    <row r="143" spans="1:19" x14ac:dyDescent="0.25">
      <c r="A143" t="s">
        <v>156</v>
      </c>
      <c r="B143">
        <v>13</v>
      </c>
      <c r="C143">
        <v>78.3</v>
      </c>
      <c r="D143" t="s">
        <v>301</v>
      </c>
      <c r="E143" t="s">
        <v>298</v>
      </c>
      <c r="F143" t="s">
        <v>298</v>
      </c>
      <c r="G143" t="s">
        <v>298</v>
      </c>
      <c r="H143" t="s">
        <v>305</v>
      </c>
      <c r="I143" t="s">
        <v>298</v>
      </c>
      <c r="J143">
        <v>0.16</v>
      </c>
      <c r="K143">
        <v>115.3234610878763</v>
      </c>
      <c r="L143">
        <v>77.84</v>
      </c>
      <c r="M143">
        <v>77.38</v>
      </c>
      <c r="N143">
        <v>77.510000000000005</v>
      </c>
      <c r="O143">
        <v>74.900000000000006</v>
      </c>
      <c r="P143">
        <v>0.45999999999999375</v>
      </c>
      <c r="Q143">
        <v>0.92000000000000171</v>
      </c>
      <c r="R143">
        <v>0.78999999999999204</v>
      </c>
      <c r="S143">
        <v>3.3999999999999915</v>
      </c>
    </row>
    <row r="144" spans="1:19" x14ac:dyDescent="0.25">
      <c r="A144" t="s">
        <v>159</v>
      </c>
      <c r="B144">
        <v>2</v>
      </c>
      <c r="C144">
        <v>37.9</v>
      </c>
      <c r="D144" t="s">
        <v>301</v>
      </c>
      <c r="E144" t="s">
        <v>298</v>
      </c>
      <c r="F144" t="s">
        <v>298</v>
      </c>
      <c r="G144" t="s">
        <v>298</v>
      </c>
      <c r="H144" t="s">
        <v>299</v>
      </c>
      <c r="I144" t="s">
        <v>298</v>
      </c>
      <c r="J144">
        <v>0.05</v>
      </c>
      <c r="K144">
        <v>151.65853570187679</v>
      </c>
      <c r="L144">
        <v>38.64</v>
      </c>
      <c r="M144">
        <v>38.93</v>
      </c>
      <c r="N144">
        <v>38.76</v>
      </c>
      <c r="O144">
        <v>38.56</v>
      </c>
      <c r="P144">
        <v>0.74000000000000199</v>
      </c>
      <c r="Q144">
        <v>1.0300000000000011</v>
      </c>
      <c r="R144">
        <v>0.85999999999999943</v>
      </c>
      <c r="S144">
        <v>0.66000000000000369</v>
      </c>
    </row>
    <row r="145" spans="1:19" x14ac:dyDescent="0.25">
      <c r="A145" t="s">
        <v>159</v>
      </c>
      <c r="B145">
        <v>3</v>
      </c>
      <c r="C145">
        <v>81.2</v>
      </c>
      <c r="D145" t="s">
        <v>301</v>
      </c>
      <c r="E145" t="s">
        <v>298</v>
      </c>
      <c r="F145" t="s">
        <v>298</v>
      </c>
      <c r="G145" t="s">
        <v>298</v>
      </c>
      <c r="H145" t="s">
        <v>305</v>
      </c>
      <c r="I145" t="s">
        <v>298</v>
      </c>
      <c r="J145">
        <v>0.23</v>
      </c>
      <c r="K145">
        <v>114.708979823189</v>
      </c>
      <c r="L145">
        <v>78.5</v>
      </c>
      <c r="M145">
        <v>78.03</v>
      </c>
      <c r="N145">
        <v>78.16</v>
      </c>
      <c r="O145">
        <v>75.510000000000005</v>
      </c>
      <c r="P145">
        <v>2.7000000000000028</v>
      </c>
      <c r="Q145">
        <v>3.1700000000000017</v>
      </c>
      <c r="R145">
        <v>3.0400000000000063</v>
      </c>
      <c r="S145">
        <v>5.6899999999999977</v>
      </c>
    </row>
    <row r="146" spans="1:19" x14ac:dyDescent="0.25">
      <c r="A146" t="s">
        <v>159</v>
      </c>
      <c r="B146">
        <v>5</v>
      </c>
      <c r="C146">
        <v>62.5</v>
      </c>
      <c r="D146" t="s">
        <v>301</v>
      </c>
      <c r="E146" t="s">
        <v>298</v>
      </c>
      <c r="F146" t="s">
        <v>298</v>
      </c>
      <c r="G146" t="s">
        <v>298</v>
      </c>
      <c r="H146" t="s">
        <v>299</v>
      </c>
      <c r="I146" t="s">
        <v>298</v>
      </c>
      <c r="J146">
        <v>0.09</v>
      </c>
      <c r="K146">
        <v>130.43298307551771</v>
      </c>
      <c r="L146">
        <v>61.54</v>
      </c>
      <c r="M146">
        <v>61.39</v>
      </c>
      <c r="N146">
        <v>61.4</v>
      </c>
      <c r="O146">
        <v>59.79</v>
      </c>
      <c r="P146">
        <v>0.96000000000000085</v>
      </c>
      <c r="Q146">
        <v>1.1099999999999994</v>
      </c>
      <c r="R146">
        <v>1.1000000000000014</v>
      </c>
      <c r="S146">
        <v>2.7100000000000009</v>
      </c>
    </row>
    <row r="147" spans="1:19" x14ac:dyDescent="0.25">
      <c r="A147" t="s">
        <v>159</v>
      </c>
      <c r="B147">
        <v>6</v>
      </c>
      <c r="C147">
        <v>14.1</v>
      </c>
      <c r="D147" t="s">
        <v>301</v>
      </c>
      <c r="E147" t="s">
        <v>298</v>
      </c>
      <c r="F147" t="s">
        <v>298</v>
      </c>
      <c r="G147" t="s">
        <v>298</v>
      </c>
      <c r="H147" t="s">
        <v>299</v>
      </c>
      <c r="I147" t="s">
        <v>298</v>
      </c>
      <c r="J147">
        <v>-0.03</v>
      </c>
      <c r="K147">
        <v>177.26836997279599</v>
      </c>
      <c r="L147">
        <v>11.01</v>
      </c>
      <c r="M147">
        <v>11.82</v>
      </c>
      <c r="N147">
        <v>11.45</v>
      </c>
      <c r="O147">
        <v>12.95</v>
      </c>
      <c r="P147">
        <v>3.09</v>
      </c>
      <c r="Q147">
        <v>2.2799999999999994</v>
      </c>
      <c r="R147">
        <v>2.6500000000000004</v>
      </c>
      <c r="S147">
        <v>1.1500000000000004</v>
      </c>
    </row>
    <row r="148" spans="1:19" x14ac:dyDescent="0.25">
      <c r="A148" t="s">
        <v>163</v>
      </c>
      <c r="B148">
        <v>1</v>
      </c>
      <c r="C148">
        <v>99.7</v>
      </c>
      <c r="D148" t="s">
        <v>301</v>
      </c>
      <c r="E148" t="s">
        <v>298</v>
      </c>
      <c r="F148" t="s">
        <v>298</v>
      </c>
      <c r="G148" t="s">
        <v>298</v>
      </c>
      <c r="H148" t="s">
        <v>305</v>
      </c>
      <c r="I148" t="s">
        <v>298</v>
      </c>
      <c r="J148">
        <v>0.23</v>
      </c>
      <c r="K148">
        <v>92.777241711785038</v>
      </c>
      <c r="L148">
        <v>102.17</v>
      </c>
      <c r="M148">
        <v>101.24</v>
      </c>
      <c r="N148">
        <v>101.55</v>
      </c>
      <c r="O148">
        <v>97.44</v>
      </c>
      <c r="P148">
        <v>2.4699999999999989</v>
      </c>
      <c r="Q148">
        <v>1.539999999999992</v>
      </c>
      <c r="R148">
        <v>1.8499999999999943</v>
      </c>
      <c r="S148">
        <v>2.2600000000000051</v>
      </c>
    </row>
    <row r="149" spans="1:19" x14ac:dyDescent="0.25">
      <c r="A149" t="s">
        <v>163</v>
      </c>
      <c r="B149">
        <v>2</v>
      </c>
      <c r="C149">
        <v>73.099999999999994</v>
      </c>
      <c r="D149" t="s">
        <v>301</v>
      </c>
      <c r="E149" t="s">
        <v>298</v>
      </c>
      <c r="F149" t="s">
        <v>298</v>
      </c>
      <c r="G149" t="s">
        <v>298</v>
      </c>
      <c r="H149" t="s">
        <v>305</v>
      </c>
      <c r="I149" t="s">
        <v>298</v>
      </c>
      <c r="J149">
        <v>0.14000000000000001</v>
      </c>
      <c r="K149">
        <v>123.4254236951556</v>
      </c>
      <c r="L149">
        <v>69.099999999999994</v>
      </c>
      <c r="M149">
        <v>68.81</v>
      </c>
      <c r="N149">
        <v>68.87</v>
      </c>
      <c r="O149">
        <v>66.8</v>
      </c>
      <c r="P149">
        <v>4</v>
      </c>
      <c r="Q149">
        <v>4.289999999999992</v>
      </c>
      <c r="R149">
        <v>4.2299999999999898</v>
      </c>
      <c r="S149">
        <v>6.2999999999999972</v>
      </c>
    </row>
    <row r="150" spans="1:19" x14ac:dyDescent="0.25">
      <c r="A150" t="s">
        <v>163</v>
      </c>
      <c r="B150">
        <v>3</v>
      </c>
      <c r="C150">
        <v>76.7</v>
      </c>
      <c r="D150" t="s">
        <v>301</v>
      </c>
      <c r="E150" t="s">
        <v>298</v>
      </c>
      <c r="F150" t="s">
        <v>298</v>
      </c>
      <c r="G150" t="s">
        <v>298</v>
      </c>
      <c r="H150" t="s">
        <v>305</v>
      </c>
      <c r="I150" t="s">
        <v>298</v>
      </c>
      <c r="J150">
        <v>0.11</v>
      </c>
      <c r="K150">
        <v>120.7877767147998</v>
      </c>
      <c r="L150">
        <v>71.95</v>
      </c>
      <c r="M150">
        <v>71.599999999999994</v>
      </c>
      <c r="N150">
        <v>71.680000000000007</v>
      </c>
      <c r="O150">
        <v>69.430000000000007</v>
      </c>
      <c r="P150">
        <v>4.75</v>
      </c>
      <c r="Q150">
        <v>5.1000000000000085</v>
      </c>
      <c r="R150">
        <v>5.019999999999996</v>
      </c>
      <c r="S150">
        <v>7.269999999999996</v>
      </c>
    </row>
    <row r="151" spans="1:19" x14ac:dyDescent="0.25">
      <c r="A151" t="s">
        <v>163</v>
      </c>
      <c r="B151">
        <v>4</v>
      </c>
      <c r="C151">
        <v>69.599999999999994</v>
      </c>
      <c r="D151" t="s">
        <v>301</v>
      </c>
      <c r="E151" t="s">
        <v>298</v>
      </c>
      <c r="F151" t="s">
        <v>298</v>
      </c>
      <c r="G151" t="s">
        <v>298</v>
      </c>
      <c r="H151" t="s">
        <v>305</v>
      </c>
      <c r="I151" t="s">
        <v>298</v>
      </c>
      <c r="J151">
        <v>0.11</v>
      </c>
      <c r="K151">
        <v>118.6248214673623</v>
      </c>
      <c r="L151">
        <v>74.28</v>
      </c>
      <c r="M151">
        <v>73.89</v>
      </c>
      <c r="N151">
        <v>73.989999999999995</v>
      </c>
      <c r="O151">
        <v>71.599999999999994</v>
      </c>
      <c r="P151">
        <v>4.6800000000000068</v>
      </c>
      <c r="Q151">
        <v>4.2900000000000063</v>
      </c>
      <c r="R151">
        <v>4.3900000000000006</v>
      </c>
      <c r="S151">
        <v>2</v>
      </c>
    </row>
    <row r="152" spans="1:19" x14ac:dyDescent="0.25">
      <c r="A152" t="s">
        <v>163</v>
      </c>
      <c r="B152">
        <v>5</v>
      </c>
      <c r="C152">
        <v>77.2</v>
      </c>
      <c r="D152" t="s">
        <v>301</v>
      </c>
      <c r="E152" t="s">
        <v>298</v>
      </c>
      <c r="F152" t="s">
        <v>298</v>
      </c>
      <c r="G152" t="s">
        <v>298</v>
      </c>
      <c r="H152" t="s">
        <v>305</v>
      </c>
      <c r="I152" t="s">
        <v>298</v>
      </c>
      <c r="J152">
        <v>0.11</v>
      </c>
      <c r="K152">
        <v>124.3263077876322</v>
      </c>
      <c r="L152">
        <v>68.13</v>
      </c>
      <c r="M152">
        <v>67.849999999999994</v>
      </c>
      <c r="N152">
        <v>67.91</v>
      </c>
      <c r="O152">
        <v>65.900000000000006</v>
      </c>
      <c r="P152">
        <v>9.0700000000000074</v>
      </c>
      <c r="Q152">
        <v>9.3500000000000085</v>
      </c>
      <c r="R152">
        <v>9.2900000000000063</v>
      </c>
      <c r="S152">
        <v>11.299999999999997</v>
      </c>
    </row>
    <row r="153" spans="1:19" x14ac:dyDescent="0.25">
      <c r="A153" t="s">
        <v>163</v>
      </c>
      <c r="B153">
        <v>7</v>
      </c>
      <c r="C153">
        <v>60.7</v>
      </c>
      <c r="D153" t="s">
        <v>301</v>
      </c>
      <c r="E153" t="s">
        <v>298</v>
      </c>
      <c r="F153" t="s">
        <v>298</v>
      </c>
      <c r="G153" t="s">
        <v>298</v>
      </c>
      <c r="H153" t="s">
        <v>299</v>
      </c>
      <c r="I153" t="s">
        <v>298</v>
      </c>
      <c r="J153">
        <v>7.0000000000000007E-2</v>
      </c>
      <c r="K153">
        <v>123.36116894468169</v>
      </c>
      <c r="L153">
        <v>69.17</v>
      </c>
      <c r="M153">
        <v>68.88</v>
      </c>
      <c r="N153">
        <v>68.94</v>
      </c>
      <c r="O153">
        <v>66.86</v>
      </c>
      <c r="P153">
        <v>8.4699999999999989</v>
      </c>
      <c r="Q153">
        <v>8.1799999999999926</v>
      </c>
      <c r="R153">
        <v>8.2399999999999949</v>
      </c>
      <c r="S153">
        <v>6.1599999999999966</v>
      </c>
    </row>
    <row r="154" spans="1:19" x14ac:dyDescent="0.25">
      <c r="A154" t="s">
        <v>163</v>
      </c>
      <c r="B154">
        <v>32</v>
      </c>
      <c r="C154">
        <v>61.8</v>
      </c>
      <c r="D154" t="s">
        <v>301</v>
      </c>
      <c r="E154" t="s">
        <v>298</v>
      </c>
      <c r="F154" t="s">
        <v>298</v>
      </c>
      <c r="G154" t="s">
        <v>298</v>
      </c>
      <c r="H154" t="s">
        <v>299</v>
      </c>
      <c r="I154" t="s">
        <v>298</v>
      </c>
      <c r="J154">
        <v>0.08</v>
      </c>
      <c r="K154">
        <v>132.06744237240031</v>
      </c>
      <c r="L154">
        <v>59.78</v>
      </c>
      <c r="M154">
        <v>59.66</v>
      </c>
      <c r="N154">
        <v>59.65</v>
      </c>
      <c r="O154">
        <v>58.15</v>
      </c>
      <c r="P154">
        <v>2.019999999999996</v>
      </c>
      <c r="Q154">
        <v>2.1400000000000006</v>
      </c>
      <c r="R154">
        <v>2.1499999999999986</v>
      </c>
      <c r="S154">
        <v>3.6499999999999986</v>
      </c>
    </row>
    <row r="155" spans="1:19" x14ac:dyDescent="0.25">
      <c r="A155" t="s">
        <v>163</v>
      </c>
      <c r="B155">
        <v>33</v>
      </c>
      <c r="C155">
        <v>56.5</v>
      </c>
      <c r="D155" t="s">
        <v>301</v>
      </c>
      <c r="E155" t="s">
        <v>298</v>
      </c>
      <c r="F155" t="s">
        <v>298</v>
      </c>
      <c r="G155" t="s">
        <v>298</v>
      </c>
      <c r="H155" t="s">
        <v>299</v>
      </c>
      <c r="I155" t="s">
        <v>298</v>
      </c>
      <c r="J155">
        <v>0.08</v>
      </c>
      <c r="K155">
        <v>138.50801694390961</v>
      </c>
      <c r="L155">
        <v>52.83</v>
      </c>
      <c r="M155">
        <v>52.85</v>
      </c>
      <c r="N155">
        <v>52.79</v>
      </c>
      <c r="O155">
        <v>51.71</v>
      </c>
      <c r="P155">
        <v>3.6700000000000017</v>
      </c>
      <c r="Q155">
        <v>3.6499999999999986</v>
      </c>
      <c r="R155">
        <v>3.7100000000000009</v>
      </c>
      <c r="S155">
        <v>4.7899999999999991</v>
      </c>
    </row>
    <row r="156" spans="1:19" x14ac:dyDescent="0.25">
      <c r="A156" t="s">
        <v>163</v>
      </c>
      <c r="B156">
        <v>34</v>
      </c>
      <c r="C156">
        <v>61.1</v>
      </c>
      <c r="D156" t="s">
        <v>301</v>
      </c>
      <c r="E156" t="s">
        <v>298</v>
      </c>
      <c r="F156" t="s">
        <v>298</v>
      </c>
      <c r="G156" t="s">
        <v>298</v>
      </c>
      <c r="H156" t="s">
        <v>299</v>
      </c>
      <c r="I156" t="s">
        <v>298</v>
      </c>
      <c r="J156">
        <v>0.08</v>
      </c>
      <c r="K156">
        <v>133.13711015018509</v>
      </c>
      <c r="L156">
        <v>58.62</v>
      </c>
      <c r="M156">
        <v>58.53</v>
      </c>
      <c r="N156">
        <v>58.51</v>
      </c>
      <c r="O156">
        <v>57.08</v>
      </c>
      <c r="P156">
        <v>2.480000000000004</v>
      </c>
      <c r="Q156">
        <v>2.5700000000000003</v>
      </c>
      <c r="R156">
        <v>2.5900000000000034</v>
      </c>
      <c r="S156">
        <v>4.0200000000000031</v>
      </c>
    </row>
    <row r="157" spans="1:19" x14ac:dyDescent="0.25">
      <c r="A157" t="s">
        <v>163</v>
      </c>
      <c r="B157">
        <v>35</v>
      </c>
      <c r="C157">
        <v>55.9</v>
      </c>
      <c r="D157" t="s">
        <v>301</v>
      </c>
      <c r="E157" t="s">
        <v>298</v>
      </c>
      <c r="F157" t="s">
        <v>298</v>
      </c>
      <c r="G157" t="s">
        <v>298</v>
      </c>
      <c r="H157" t="s">
        <v>299</v>
      </c>
      <c r="I157" t="s">
        <v>298</v>
      </c>
      <c r="J157">
        <v>0.08</v>
      </c>
      <c r="K157">
        <v>138.3887121476244</v>
      </c>
      <c r="L157">
        <v>52.96</v>
      </c>
      <c r="M157">
        <v>52.97</v>
      </c>
      <c r="N157">
        <v>52.91</v>
      </c>
      <c r="O157">
        <v>51.83</v>
      </c>
      <c r="P157">
        <v>2.9399999999999977</v>
      </c>
      <c r="Q157">
        <v>2.9299999999999997</v>
      </c>
      <c r="R157">
        <v>2.990000000000002</v>
      </c>
      <c r="S157">
        <v>4.07</v>
      </c>
    </row>
    <row r="158" spans="1:19" x14ac:dyDescent="0.25">
      <c r="A158" t="s">
        <v>166</v>
      </c>
      <c r="B158">
        <v>8</v>
      </c>
      <c r="C158">
        <v>55.44</v>
      </c>
      <c r="D158" t="s">
        <v>301</v>
      </c>
      <c r="E158" t="s">
        <v>298</v>
      </c>
      <c r="F158" t="s">
        <v>298</v>
      </c>
      <c r="G158" t="s">
        <v>298</v>
      </c>
      <c r="H158" t="s">
        <v>299</v>
      </c>
      <c r="I158" t="s">
        <v>298</v>
      </c>
      <c r="J158">
        <v>0.08</v>
      </c>
      <c r="K158">
        <v>133.88135188616241</v>
      </c>
      <c r="L158">
        <v>57.82</v>
      </c>
      <c r="M158">
        <v>57.74</v>
      </c>
      <c r="N158">
        <v>57.72</v>
      </c>
      <c r="O158">
        <v>56.34</v>
      </c>
      <c r="P158">
        <v>2.3800000000000026</v>
      </c>
      <c r="Q158">
        <v>2.3000000000000043</v>
      </c>
      <c r="R158">
        <v>2.2800000000000011</v>
      </c>
      <c r="S158">
        <v>0.90000000000000568</v>
      </c>
    </row>
    <row r="159" spans="1:19" x14ac:dyDescent="0.25">
      <c r="A159" t="s">
        <v>166</v>
      </c>
      <c r="B159">
        <v>15</v>
      </c>
      <c r="C159">
        <v>57.87</v>
      </c>
      <c r="D159" t="s">
        <v>301</v>
      </c>
      <c r="E159" t="s">
        <v>298</v>
      </c>
      <c r="F159" t="s">
        <v>298</v>
      </c>
      <c r="G159" t="s">
        <v>298</v>
      </c>
      <c r="H159" t="s">
        <v>299</v>
      </c>
      <c r="I159" t="s">
        <v>298</v>
      </c>
      <c r="J159">
        <v>0.02</v>
      </c>
      <c r="K159">
        <v>134.406399374991</v>
      </c>
      <c r="L159">
        <v>57.25</v>
      </c>
      <c r="M159">
        <v>57.19</v>
      </c>
      <c r="N159">
        <v>57.16</v>
      </c>
      <c r="O159">
        <v>55.82</v>
      </c>
      <c r="P159">
        <v>0.61999999999999744</v>
      </c>
      <c r="Q159">
        <v>0.67999999999999972</v>
      </c>
      <c r="R159">
        <v>0.71000000000000085</v>
      </c>
      <c r="S159">
        <v>2.0499999999999972</v>
      </c>
    </row>
    <row r="160" spans="1:19" x14ac:dyDescent="0.25">
      <c r="A160" t="s">
        <v>166</v>
      </c>
      <c r="B160">
        <v>17</v>
      </c>
      <c r="C160">
        <v>54.26</v>
      </c>
      <c r="D160" t="s">
        <v>301</v>
      </c>
      <c r="E160" t="s">
        <v>298</v>
      </c>
      <c r="F160" t="s">
        <v>298</v>
      </c>
      <c r="G160" t="s">
        <v>298</v>
      </c>
      <c r="H160" t="s">
        <v>299</v>
      </c>
      <c r="I160" t="s">
        <v>298</v>
      </c>
      <c r="J160">
        <v>0</v>
      </c>
      <c r="K160">
        <v>135.9981354328622</v>
      </c>
      <c r="L160">
        <v>55.54</v>
      </c>
      <c r="M160">
        <v>55.5</v>
      </c>
      <c r="N160">
        <v>55.46</v>
      </c>
      <c r="O160">
        <v>54.22</v>
      </c>
      <c r="P160">
        <v>1.2800000000000011</v>
      </c>
      <c r="Q160">
        <v>1.240000000000002</v>
      </c>
      <c r="R160">
        <v>1.2000000000000028</v>
      </c>
      <c r="S160">
        <v>3.9999999999999147E-2</v>
      </c>
    </row>
    <row r="161" spans="1:19" x14ac:dyDescent="0.25">
      <c r="A161" t="s">
        <v>166</v>
      </c>
      <c r="B161">
        <v>18</v>
      </c>
      <c r="C161">
        <v>21.72</v>
      </c>
      <c r="D161" t="s">
        <v>301</v>
      </c>
      <c r="E161" t="s">
        <v>298</v>
      </c>
      <c r="F161" t="s">
        <v>298</v>
      </c>
      <c r="G161" t="s">
        <v>298</v>
      </c>
      <c r="H161" t="s">
        <v>299</v>
      </c>
      <c r="I161" t="s">
        <v>298</v>
      </c>
      <c r="J161">
        <v>-0.04</v>
      </c>
      <c r="K161">
        <v>167.97947688004481</v>
      </c>
      <c r="L161">
        <v>21.03</v>
      </c>
      <c r="M161">
        <v>21.66</v>
      </c>
      <c r="N161">
        <v>21.36</v>
      </c>
      <c r="O161">
        <v>22.24</v>
      </c>
      <c r="P161">
        <v>0.68999999999999773</v>
      </c>
      <c r="Q161">
        <v>5.9999999999998721E-2</v>
      </c>
      <c r="R161">
        <v>0.35999999999999943</v>
      </c>
      <c r="S161">
        <v>0.51999999999999957</v>
      </c>
    </row>
    <row r="162" spans="1:19" x14ac:dyDescent="0.25">
      <c r="A162" t="s">
        <v>166</v>
      </c>
      <c r="B162">
        <v>19</v>
      </c>
      <c r="C162">
        <v>30.84</v>
      </c>
      <c r="D162" t="s">
        <v>301</v>
      </c>
      <c r="E162" t="s">
        <v>298</v>
      </c>
      <c r="F162" t="s">
        <v>298</v>
      </c>
      <c r="G162" t="s">
        <v>298</v>
      </c>
      <c r="H162" t="s">
        <v>299</v>
      </c>
      <c r="I162" t="s">
        <v>298</v>
      </c>
      <c r="J162">
        <v>-0.04</v>
      </c>
      <c r="K162">
        <v>159.21484261719951</v>
      </c>
      <c r="L162">
        <v>30.49</v>
      </c>
      <c r="M162">
        <v>30.93</v>
      </c>
      <c r="N162">
        <v>30.71</v>
      </c>
      <c r="O162">
        <v>31.01</v>
      </c>
      <c r="P162">
        <v>0.35000000000000142</v>
      </c>
      <c r="Q162">
        <v>8.9999999999999858E-2</v>
      </c>
      <c r="R162">
        <v>0.12999999999999901</v>
      </c>
      <c r="S162">
        <v>0.17000000000000171</v>
      </c>
    </row>
    <row r="163" spans="1:19" x14ac:dyDescent="0.25">
      <c r="A163" t="s">
        <v>166</v>
      </c>
      <c r="B163">
        <v>20</v>
      </c>
      <c r="C163">
        <v>60.62</v>
      </c>
      <c r="D163" t="s">
        <v>301</v>
      </c>
      <c r="E163" t="s">
        <v>298</v>
      </c>
      <c r="F163" t="s">
        <v>298</v>
      </c>
      <c r="G163" t="s">
        <v>298</v>
      </c>
      <c r="H163" t="s">
        <v>305</v>
      </c>
      <c r="I163" t="s">
        <v>298</v>
      </c>
      <c r="J163">
        <v>0.01</v>
      </c>
      <c r="K163">
        <v>132.46990946074271</v>
      </c>
      <c r="L163">
        <v>59.34</v>
      </c>
      <c r="M163">
        <v>59.24</v>
      </c>
      <c r="N163">
        <v>59.22</v>
      </c>
      <c r="O163">
        <v>57.75</v>
      </c>
      <c r="P163">
        <v>1.279999999999994</v>
      </c>
      <c r="Q163">
        <v>1.3799999999999955</v>
      </c>
      <c r="R163">
        <v>1.3999999999999986</v>
      </c>
      <c r="S163">
        <v>2.8699999999999974</v>
      </c>
    </row>
    <row r="164" spans="1:19" x14ac:dyDescent="0.25">
      <c r="A164" t="s">
        <v>166</v>
      </c>
      <c r="B164">
        <v>21</v>
      </c>
      <c r="C164">
        <v>38.479999999999997</v>
      </c>
      <c r="D164" t="s">
        <v>301</v>
      </c>
      <c r="E164" t="s">
        <v>298</v>
      </c>
      <c r="F164" t="s">
        <v>298</v>
      </c>
      <c r="G164" t="s">
        <v>298</v>
      </c>
      <c r="H164" t="s">
        <v>299</v>
      </c>
      <c r="I164" t="s">
        <v>298</v>
      </c>
      <c r="J164">
        <v>-0.01</v>
      </c>
      <c r="K164">
        <v>152.62544263528409</v>
      </c>
      <c r="L164">
        <v>37.6</v>
      </c>
      <c r="M164">
        <v>37.9</v>
      </c>
      <c r="N164">
        <v>37.729999999999997</v>
      </c>
      <c r="O164">
        <v>37.6</v>
      </c>
      <c r="P164">
        <v>0.87999999999999545</v>
      </c>
      <c r="Q164">
        <v>0.57999999999999829</v>
      </c>
      <c r="R164">
        <v>0.75</v>
      </c>
      <c r="S164">
        <v>0.87999999999999545</v>
      </c>
    </row>
    <row r="165" spans="1:19" x14ac:dyDescent="0.25">
      <c r="A165" t="s">
        <v>166</v>
      </c>
      <c r="B165">
        <v>42</v>
      </c>
      <c r="C165">
        <v>54.8</v>
      </c>
      <c r="D165" t="s">
        <v>301</v>
      </c>
      <c r="E165" t="s">
        <v>298</v>
      </c>
      <c r="F165" t="s">
        <v>298</v>
      </c>
      <c r="G165" t="s">
        <v>298</v>
      </c>
      <c r="H165" t="s">
        <v>299</v>
      </c>
      <c r="I165" t="s">
        <v>298</v>
      </c>
      <c r="J165">
        <v>0.08</v>
      </c>
      <c r="K165">
        <v>139.41116961242579</v>
      </c>
      <c r="L165">
        <v>51.85</v>
      </c>
      <c r="M165">
        <v>51.89</v>
      </c>
      <c r="N165">
        <v>51.82</v>
      </c>
      <c r="O165">
        <v>50.81</v>
      </c>
      <c r="P165">
        <v>2.9499999999999957</v>
      </c>
      <c r="Q165">
        <v>2.9099999999999966</v>
      </c>
      <c r="R165">
        <v>2.9799999999999969</v>
      </c>
      <c r="S165">
        <v>3.9899999999999949</v>
      </c>
    </row>
    <row r="166" spans="1:19" x14ac:dyDescent="0.25">
      <c r="A166" t="s">
        <v>166</v>
      </c>
      <c r="B166">
        <v>51</v>
      </c>
      <c r="C166">
        <v>55.49</v>
      </c>
      <c r="D166" t="s">
        <v>301</v>
      </c>
      <c r="E166" t="s">
        <v>298</v>
      </c>
      <c r="F166" t="s">
        <v>298</v>
      </c>
      <c r="G166" t="s">
        <v>298</v>
      </c>
      <c r="H166" t="s">
        <v>299</v>
      </c>
      <c r="I166" t="s">
        <v>298</v>
      </c>
      <c r="J166">
        <v>0.08</v>
      </c>
      <c r="K166">
        <v>139.33471618652229</v>
      </c>
      <c r="L166">
        <v>51.94</v>
      </c>
      <c r="M166">
        <v>51.97</v>
      </c>
      <c r="N166">
        <v>51.9</v>
      </c>
      <c r="O166">
        <v>50.89</v>
      </c>
      <c r="P166">
        <v>3.5500000000000043</v>
      </c>
      <c r="Q166">
        <v>3.5200000000000031</v>
      </c>
      <c r="R166">
        <v>3.5900000000000034</v>
      </c>
      <c r="S166">
        <v>4.6000000000000014</v>
      </c>
    </row>
    <row r="167" spans="1:19" x14ac:dyDescent="0.25">
      <c r="A167" t="s">
        <v>170</v>
      </c>
      <c r="B167">
        <v>4</v>
      </c>
      <c r="C167">
        <v>107.46</v>
      </c>
      <c r="D167" t="s">
        <v>301</v>
      </c>
      <c r="E167" t="s">
        <v>298</v>
      </c>
      <c r="F167" t="s">
        <v>298</v>
      </c>
      <c r="G167" t="s">
        <v>298</v>
      </c>
      <c r="H167" t="s">
        <v>305</v>
      </c>
      <c r="I167" t="s">
        <v>298</v>
      </c>
      <c r="J167">
        <v>0.25</v>
      </c>
      <c r="K167">
        <v>88.667454428386904</v>
      </c>
      <c r="L167">
        <v>106.6</v>
      </c>
      <c r="M167">
        <v>105.59</v>
      </c>
      <c r="N167">
        <v>105.93</v>
      </c>
      <c r="O167">
        <v>101.55</v>
      </c>
      <c r="P167">
        <v>0.85999999999999943</v>
      </c>
      <c r="Q167">
        <v>1.8699999999999903</v>
      </c>
      <c r="R167">
        <v>1.5299999999999869</v>
      </c>
      <c r="S167">
        <v>5.9099999999999966</v>
      </c>
    </row>
    <row r="168" spans="1:19" x14ac:dyDescent="0.25">
      <c r="A168" t="s">
        <v>170</v>
      </c>
      <c r="B168">
        <v>11</v>
      </c>
      <c r="C168">
        <v>50.02</v>
      </c>
      <c r="D168" t="s">
        <v>301</v>
      </c>
      <c r="E168" t="s">
        <v>298</v>
      </c>
      <c r="F168" t="s">
        <v>298</v>
      </c>
      <c r="G168" t="s">
        <v>298</v>
      </c>
      <c r="H168" t="s">
        <v>299</v>
      </c>
      <c r="I168" t="s">
        <v>298</v>
      </c>
      <c r="J168">
        <v>0.04</v>
      </c>
      <c r="K168">
        <v>142.02771994677161</v>
      </c>
      <c r="L168">
        <v>49.03</v>
      </c>
      <c r="M168">
        <v>49.12</v>
      </c>
      <c r="N168">
        <v>49.03</v>
      </c>
      <c r="O168">
        <v>48.19</v>
      </c>
      <c r="P168">
        <v>0.99000000000000199</v>
      </c>
      <c r="Q168">
        <v>0.90000000000000568</v>
      </c>
      <c r="R168">
        <v>0.99000000000000199</v>
      </c>
      <c r="S168">
        <v>1.8300000000000054</v>
      </c>
    </row>
    <row r="169" spans="1:19" x14ac:dyDescent="0.25">
      <c r="A169" t="s">
        <v>170</v>
      </c>
      <c r="B169">
        <v>12</v>
      </c>
      <c r="C169">
        <v>43.83</v>
      </c>
      <c r="D169" t="s">
        <v>301</v>
      </c>
      <c r="E169" t="s">
        <v>298</v>
      </c>
      <c r="F169" t="s">
        <v>298</v>
      </c>
      <c r="G169" t="s">
        <v>298</v>
      </c>
      <c r="H169" t="s">
        <v>299</v>
      </c>
      <c r="I169" t="s">
        <v>298</v>
      </c>
      <c r="J169">
        <v>0.08</v>
      </c>
      <c r="K169">
        <v>153.91439285725289</v>
      </c>
      <c r="L169">
        <v>36.21</v>
      </c>
      <c r="M169">
        <v>36.54</v>
      </c>
      <c r="N169">
        <v>36.36</v>
      </c>
      <c r="O169">
        <v>36.31</v>
      </c>
      <c r="P169">
        <v>7.6199999999999974</v>
      </c>
      <c r="Q169">
        <v>7.2899999999999991</v>
      </c>
      <c r="R169">
        <v>7.4699999999999989</v>
      </c>
      <c r="S169">
        <v>7.519999999999996</v>
      </c>
    </row>
    <row r="170" spans="1:19" x14ac:dyDescent="0.25">
      <c r="A170" t="s">
        <v>174</v>
      </c>
      <c r="B170">
        <v>1</v>
      </c>
      <c r="C170">
        <v>51.1</v>
      </c>
      <c r="D170" t="s">
        <v>301</v>
      </c>
      <c r="E170" t="s">
        <v>298</v>
      </c>
      <c r="F170" t="s">
        <v>298</v>
      </c>
      <c r="G170" t="s">
        <v>298</v>
      </c>
      <c r="H170" t="s">
        <v>299</v>
      </c>
      <c r="I170" t="s">
        <v>298</v>
      </c>
      <c r="J170">
        <v>0.04</v>
      </c>
      <c r="K170">
        <v>140.22600986227289</v>
      </c>
      <c r="L170">
        <v>50.97</v>
      </c>
      <c r="M170">
        <v>51.03</v>
      </c>
      <c r="N170">
        <v>50.95</v>
      </c>
      <c r="O170">
        <v>50</v>
      </c>
      <c r="P170">
        <v>0.13000000000000256</v>
      </c>
      <c r="Q170">
        <v>7.0000000000000284E-2</v>
      </c>
      <c r="R170">
        <v>0.14999999999999858</v>
      </c>
      <c r="S170">
        <v>1.1000000000000014</v>
      </c>
    </row>
    <row r="171" spans="1:19" x14ac:dyDescent="0.25">
      <c r="A171" t="s">
        <v>174</v>
      </c>
      <c r="B171">
        <v>2</v>
      </c>
      <c r="C171">
        <v>39.200000000000003</v>
      </c>
      <c r="D171" t="s">
        <v>301</v>
      </c>
      <c r="E171" t="s">
        <v>298</v>
      </c>
      <c r="F171" t="s">
        <v>298</v>
      </c>
      <c r="G171" t="s">
        <v>298</v>
      </c>
      <c r="H171" t="s">
        <v>299</v>
      </c>
      <c r="I171" t="s">
        <v>298</v>
      </c>
      <c r="J171">
        <v>0.03</v>
      </c>
      <c r="K171">
        <v>152.28589603907901</v>
      </c>
      <c r="L171">
        <v>37.96</v>
      </c>
      <c r="M171">
        <v>38.26</v>
      </c>
      <c r="N171">
        <v>38.090000000000003</v>
      </c>
      <c r="O171">
        <v>37.94</v>
      </c>
      <c r="P171">
        <v>1.240000000000002</v>
      </c>
      <c r="Q171">
        <v>0.94000000000000483</v>
      </c>
      <c r="R171">
        <v>1.1099999999999994</v>
      </c>
      <c r="S171">
        <v>1.2600000000000051</v>
      </c>
    </row>
    <row r="172" spans="1:19" x14ac:dyDescent="0.25">
      <c r="A172" t="s">
        <v>174</v>
      </c>
      <c r="B172">
        <v>6</v>
      </c>
      <c r="C172">
        <v>28.3</v>
      </c>
      <c r="D172" t="s">
        <v>301</v>
      </c>
      <c r="E172" t="s">
        <v>298</v>
      </c>
      <c r="F172" t="s">
        <v>298</v>
      </c>
      <c r="G172" t="s">
        <v>298</v>
      </c>
      <c r="H172" t="s">
        <v>299</v>
      </c>
      <c r="I172" t="s">
        <v>298</v>
      </c>
      <c r="J172">
        <v>-0.04</v>
      </c>
      <c r="K172">
        <v>160.36750355035619</v>
      </c>
      <c r="L172">
        <v>29.24</v>
      </c>
      <c r="M172">
        <v>29.71</v>
      </c>
      <c r="N172">
        <v>29.48</v>
      </c>
      <c r="O172">
        <v>29.85</v>
      </c>
      <c r="P172">
        <v>0.93999999999999773</v>
      </c>
      <c r="Q172">
        <v>1.4100000000000001</v>
      </c>
      <c r="R172">
        <v>1.1799999999999997</v>
      </c>
      <c r="S172">
        <v>1.5500000000000007</v>
      </c>
    </row>
    <row r="173" spans="1:19" x14ac:dyDescent="0.25">
      <c r="A173" t="s">
        <v>174</v>
      </c>
      <c r="B173">
        <v>7</v>
      </c>
      <c r="C173">
        <v>28.3</v>
      </c>
      <c r="D173" t="s">
        <v>301</v>
      </c>
      <c r="E173" t="s">
        <v>298</v>
      </c>
      <c r="F173" t="s">
        <v>298</v>
      </c>
      <c r="G173" t="s">
        <v>298</v>
      </c>
      <c r="H173" t="s">
        <v>299</v>
      </c>
      <c r="I173" t="s">
        <v>298</v>
      </c>
      <c r="J173">
        <v>-0.04</v>
      </c>
      <c r="K173">
        <v>163.4714802086682</v>
      </c>
      <c r="L173">
        <v>25.9</v>
      </c>
      <c r="M173">
        <v>26.43</v>
      </c>
      <c r="N173">
        <v>26.17</v>
      </c>
      <c r="O173">
        <v>26.75</v>
      </c>
      <c r="P173">
        <v>2.4000000000000021</v>
      </c>
      <c r="Q173">
        <v>1.870000000000001</v>
      </c>
      <c r="R173">
        <v>2.129999999999999</v>
      </c>
      <c r="S173">
        <v>1.5500000000000007</v>
      </c>
    </row>
    <row r="174" spans="1:19" x14ac:dyDescent="0.25">
      <c r="A174" t="s">
        <v>174</v>
      </c>
      <c r="B174">
        <v>9</v>
      </c>
      <c r="C174">
        <v>64.8</v>
      </c>
      <c r="D174" t="s">
        <v>301</v>
      </c>
      <c r="E174" t="s">
        <v>298</v>
      </c>
      <c r="F174" t="s">
        <v>298</v>
      </c>
      <c r="G174" t="s">
        <v>298</v>
      </c>
      <c r="H174" t="s">
        <v>299</v>
      </c>
      <c r="I174" t="s">
        <v>298</v>
      </c>
      <c r="J174">
        <v>0.09</v>
      </c>
      <c r="K174">
        <v>128.49382655035399</v>
      </c>
      <c r="L174">
        <v>63.63</v>
      </c>
      <c r="M174">
        <v>63.44</v>
      </c>
      <c r="N174">
        <v>63.46</v>
      </c>
      <c r="O174">
        <v>61.73</v>
      </c>
      <c r="P174">
        <v>1.1699999999999946</v>
      </c>
      <c r="Q174">
        <v>1.3599999999999994</v>
      </c>
      <c r="R174">
        <v>1.3399999999999963</v>
      </c>
      <c r="S174">
        <v>3.0700000000000003</v>
      </c>
    </row>
    <row r="175" spans="1:19" x14ac:dyDescent="0.25">
      <c r="A175" t="s">
        <v>174</v>
      </c>
      <c r="B175">
        <v>10</v>
      </c>
      <c r="C175">
        <v>13.7</v>
      </c>
      <c r="D175" t="s">
        <v>301</v>
      </c>
      <c r="E175" t="s">
        <v>298</v>
      </c>
      <c r="F175" t="s">
        <v>298</v>
      </c>
      <c r="G175" t="s">
        <v>298</v>
      </c>
      <c r="H175" t="s">
        <v>299</v>
      </c>
      <c r="I175" t="s">
        <v>298</v>
      </c>
      <c r="J175">
        <v>-0.03</v>
      </c>
      <c r="K175">
        <v>177.15587053466169</v>
      </c>
      <c r="L175">
        <v>11.13</v>
      </c>
      <c r="M175">
        <v>11.94</v>
      </c>
      <c r="N175">
        <v>11.57</v>
      </c>
      <c r="O175">
        <v>13.07</v>
      </c>
      <c r="P175">
        <v>2.5699999999999985</v>
      </c>
      <c r="Q175">
        <v>1.7599999999999998</v>
      </c>
      <c r="R175">
        <v>2.129999999999999</v>
      </c>
      <c r="S175">
        <v>0.62999999999999901</v>
      </c>
    </row>
    <row r="176" spans="1:19" x14ac:dyDescent="0.25">
      <c r="A176" t="s">
        <v>178</v>
      </c>
      <c r="B176">
        <v>10</v>
      </c>
      <c r="C176">
        <v>65.400000000000006</v>
      </c>
      <c r="D176" t="s">
        <v>301</v>
      </c>
      <c r="E176" t="s">
        <v>298</v>
      </c>
      <c r="F176" t="s">
        <v>298</v>
      </c>
      <c r="G176" t="s">
        <v>298</v>
      </c>
      <c r="H176" t="s">
        <v>304</v>
      </c>
      <c r="I176" t="s">
        <v>298</v>
      </c>
      <c r="J176">
        <v>0.04</v>
      </c>
      <c r="K176">
        <v>127.53978250341299</v>
      </c>
      <c r="L176">
        <v>64.66</v>
      </c>
      <c r="M176">
        <v>64.45</v>
      </c>
      <c r="N176">
        <v>64.48</v>
      </c>
      <c r="O176">
        <v>62.68</v>
      </c>
      <c r="P176">
        <v>0.74000000000000909</v>
      </c>
      <c r="Q176">
        <v>0.95000000000000284</v>
      </c>
      <c r="R176">
        <v>0.92000000000000171</v>
      </c>
      <c r="S176">
        <v>2.720000000000006</v>
      </c>
    </row>
    <row r="177" spans="1:19" x14ac:dyDescent="0.25">
      <c r="A177" t="s">
        <v>178</v>
      </c>
      <c r="B177">
        <v>11</v>
      </c>
      <c r="C177">
        <v>33</v>
      </c>
      <c r="D177" t="s">
        <v>301</v>
      </c>
      <c r="E177" t="s">
        <v>298</v>
      </c>
      <c r="F177" t="s">
        <v>298</v>
      </c>
      <c r="G177" t="s">
        <v>298</v>
      </c>
      <c r="H177" t="s">
        <v>299</v>
      </c>
      <c r="I177" t="s">
        <v>298</v>
      </c>
      <c r="J177">
        <v>-0.03</v>
      </c>
      <c r="K177">
        <v>155.34349602928199</v>
      </c>
      <c r="L177">
        <v>34.659999999999997</v>
      </c>
      <c r="M177">
        <v>35.03</v>
      </c>
      <c r="N177">
        <v>34.83</v>
      </c>
      <c r="O177">
        <v>34.880000000000003</v>
      </c>
      <c r="P177">
        <v>1.6599999999999966</v>
      </c>
      <c r="Q177">
        <v>2.0300000000000011</v>
      </c>
      <c r="R177">
        <v>1.8299999999999983</v>
      </c>
      <c r="S177">
        <v>1.8800000000000026</v>
      </c>
    </row>
    <row r="178" spans="1:19" x14ac:dyDescent="0.25">
      <c r="A178" t="s">
        <v>178</v>
      </c>
      <c r="B178">
        <v>12</v>
      </c>
      <c r="C178">
        <v>28.9</v>
      </c>
      <c r="D178" t="s">
        <v>301</v>
      </c>
      <c r="E178" t="s">
        <v>298</v>
      </c>
      <c r="F178" t="s">
        <v>298</v>
      </c>
      <c r="G178" t="s">
        <v>298</v>
      </c>
      <c r="H178" t="s">
        <v>299</v>
      </c>
      <c r="I178" t="s">
        <v>298</v>
      </c>
      <c r="J178">
        <v>-0.04</v>
      </c>
      <c r="K178">
        <v>162.8359321019378</v>
      </c>
      <c r="L178">
        <v>26.58</v>
      </c>
      <c r="M178">
        <v>27.1</v>
      </c>
      <c r="N178">
        <v>26.84</v>
      </c>
      <c r="O178">
        <v>27.39</v>
      </c>
      <c r="P178">
        <v>2.3200000000000003</v>
      </c>
      <c r="Q178">
        <v>1.7999999999999972</v>
      </c>
      <c r="R178">
        <v>2.0599999999999987</v>
      </c>
      <c r="S178">
        <v>1.509999999999998</v>
      </c>
    </row>
    <row r="179" spans="1:19" x14ac:dyDescent="0.25">
      <c r="A179" t="s">
        <v>178</v>
      </c>
      <c r="B179">
        <v>13</v>
      </c>
      <c r="C179">
        <v>65.099999999999994</v>
      </c>
      <c r="D179" t="s">
        <v>301</v>
      </c>
      <c r="E179" t="s">
        <v>298</v>
      </c>
      <c r="F179" t="s">
        <v>298</v>
      </c>
      <c r="G179" t="s">
        <v>298</v>
      </c>
      <c r="H179" t="s">
        <v>304</v>
      </c>
      <c r="I179" t="s">
        <v>298</v>
      </c>
      <c r="J179">
        <v>0.01</v>
      </c>
      <c r="K179">
        <v>124.851071179378</v>
      </c>
      <c r="L179">
        <v>67.56</v>
      </c>
      <c r="M179">
        <v>67.3</v>
      </c>
      <c r="N179">
        <v>67.349999999999994</v>
      </c>
      <c r="O179">
        <v>65.37</v>
      </c>
      <c r="P179">
        <v>2.460000000000008</v>
      </c>
      <c r="Q179">
        <v>2.2000000000000028</v>
      </c>
      <c r="R179">
        <v>2.25</v>
      </c>
      <c r="S179">
        <v>0.27000000000001023</v>
      </c>
    </row>
    <row r="180" spans="1:19" x14ac:dyDescent="0.25">
      <c r="A180" t="s">
        <v>178</v>
      </c>
      <c r="B180">
        <v>14</v>
      </c>
      <c r="C180">
        <v>22.2</v>
      </c>
      <c r="D180" t="s">
        <v>301</v>
      </c>
      <c r="E180" t="s">
        <v>298</v>
      </c>
      <c r="F180" t="s">
        <v>298</v>
      </c>
      <c r="G180" t="s">
        <v>298</v>
      </c>
      <c r="H180" t="s">
        <v>299</v>
      </c>
      <c r="I180" t="s">
        <v>298</v>
      </c>
      <c r="J180">
        <v>-0.04</v>
      </c>
      <c r="K180">
        <v>173.39663589156149</v>
      </c>
      <c r="L180">
        <v>15.19</v>
      </c>
      <c r="M180">
        <v>15.92</v>
      </c>
      <c r="N180">
        <v>15.58</v>
      </c>
      <c r="O180">
        <v>16.829999999999998</v>
      </c>
      <c r="P180">
        <v>7.01</v>
      </c>
      <c r="Q180">
        <v>6.2799999999999994</v>
      </c>
      <c r="R180">
        <v>6.6199999999999992</v>
      </c>
      <c r="S180">
        <v>5.370000000000001</v>
      </c>
    </row>
    <row r="181" spans="1:19" x14ac:dyDescent="0.25">
      <c r="A181" t="s">
        <v>178</v>
      </c>
      <c r="B181">
        <v>15</v>
      </c>
      <c r="C181">
        <v>11.1</v>
      </c>
      <c r="D181" t="s">
        <v>301</v>
      </c>
      <c r="E181" t="s">
        <v>298</v>
      </c>
      <c r="F181" t="s">
        <v>298</v>
      </c>
      <c r="G181" t="s">
        <v>298</v>
      </c>
      <c r="H181" t="s">
        <v>299</v>
      </c>
      <c r="I181" t="s">
        <v>298</v>
      </c>
      <c r="J181">
        <v>-0.06</v>
      </c>
      <c r="K181">
        <v>177.86859904854771</v>
      </c>
      <c r="L181">
        <v>10.36</v>
      </c>
      <c r="M181">
        <v>11.19</v>
      </c>
      <c r="N181">
        <v>10.81</v>
      </c>
      <c r="O181">
        <v>12.35</v>
      </c>
      <c r="P181">
        <v>0.74000000000000021</v>
      </c>
      <c r="Q181">
        <v>8.9999999999999858E-2</v>
      </c>
      <c r="R181">
        <v>0.28999999999999915</v>
      </c>
      <c r="S181">
        <v>1.25</v>
      </c>
    </row>
    <row r="182" spans="1:19" x14ac:dyDescent="0.25">
      <c r="A182" t="s">
        <v>178</v>
      </c>
      <c r="B182">
        <v>22</v>
      </c>
      <c r="C182">
        <v>35.200000000000003</v>
      </c>
      <c r="D182" t="s">
        <v>301</v>
      </c>
      <c r="E182" t="s">
        <v>298</v>
      </c>
      <c r="F182" t="s">
        <v>298</v>
      </c>
      <c r="G182" t="s">
        <v>298</v>
      </c>
      <c r="H182" t="s">
        <v>299</v>
      </c>
      <c r="I182" t="s">
        <v>298</v>
      </c>
      <c r="J182">
        <v>-0.01</v>
      </c>
      <c r="K182">
        <v>155.84723709530741</v>
      </c>
      <c r="L182">
        <v>34.119999999999997</v>
      </c>
      <c r="M182">
        <v>34.5</v>
      </c>
      <c r="N182">
        <v>34.299999999999997</v>
      </c>
      <c r="O182">
        <v>34.369999999999997</v>
      </c>
      <c r="P182">
        <v>1.0800000000000054</v>
      </c>
      <c r="Q182">
        <v>0.70000000000000284</v>
      </c>
      <c r="R182">
        <v>0.90000000000000568</v>
      </c>
      <c r="S182">
        <v>0.8300000000000054</v>
      </c>
    </row>
    <row r="183" spans="1:19" x14ac:dyDescent="0.25">
      <c r="A183" t="s">
        <v>186</v>
      </c>
      <c r="B183">
        <v>14</v>
      </c>
      <c r="C183">
        <v>47.9</v>
      </c>
      <c r="D183" t="s">
        <v>301</v>
      </c>
      <c r="E183" t="s">
        <v>298</v>
      </c>
      <c r="F183" t="s">
        <v>298</v>
      </c>
      <c r="G183" t="s">
        <v>298</v>
      </c>
      <c r="H183" t="s">
        <v>299</v>
      </c>
      <c r="I183" t="s">
        <v>298</v>
      </c>
      <c r="J183">
        <v>0.03</v>
      </c>
      <c r="K183">
        <v>145.36384559892821</v>
      </c>
      <c r="L183">
        <v>45.43</v>
      </c>
      <c r="M183">
        <v>45.59</v>
      </c>
      <c r="N183">
        <v>45.47</v>
      </c>
      <c r="O183">
        <v>44.86</v>
      </c>
      <c r="P183">
        <v>2.4699999999999989</v>
      </c>
      <c r="Q183">
        <v>2.3099999999999952</v>
      </c>
      <c r="R183">
        <v>2.4299999999999997</v>
      </c>
      <c r="S183">
        <v>3.0399999999999991</v>
      </c>
    </row>
    <row r="184" spans="1:19" x14ac:dyDescent="0.25">
      <c r="A184" t="s">
        <v>186</v>
      </c>
      <c r="B184">
        <v>15</v>
      </c>
      <c r="C184">
        <v>53.3</v>
      </c>
      <c r="D184" t="s">
        <v>301</v>
      </c>
      <c r="E184" t="s">
        <v>298</v>
      </c>
      <c r="F184" t="s">
        <v>298</v>
      </c>
      <c r="G184" t="s">
        <v>298</v>
      </c>
      <c r="H184" t="s">
        <v>299</v>
      </c>
      <c r="I184" t="s">
        <v>298</v>
      </c>
      <c r="J184">
        <v>0.02</v>
      </c>
      <c r="K184">
        <v>143.7289221446496</v>
      </c>
      <c r="L184">
        <v>47.2</v>
      </c>
      <c r="M184">
        <v>47.32</v>
      </c>
      <c r="N184">
        <v>47.22</v>
      </c>
      <c r="O184">
        <v>46.49</v>
      </c>
      <c r="P184">
        <v>6.0999999999999943</v>
      </c>
      <c r="Q184">
        <v>5.9799999999999969</v>
      </c>
      <c r="R184">
        <v>6.0799999999999983</v>
      </c>
      <c r="S184">
        <v>6.8099999999999952</v>
      </c>
    </row>
    <row r="185" spans="1:19" x14ac:dyDescent="0.25">
      <c r="A185" t="s">
        <v>186</v>
      </c>
      <c r="B185">
        <v>16</v>
      </c>
      <c r="C185">
        <v>53.3</v>
      </c>
      <c r="D185" t="s">
        <v>301</v>
      </c>
      <c r="E185" t="s">
        <v>298</v>
      </c>
      <c r="F185" t="s">
        <v>298</v>
      </c>
      <c r="G185" t="s">
        <v>298</v>
      </c>
      <c r="H185" t="s">
        <v>299</v>
      </c>
      <c r="I185" t="s">
        <v>298</v>
      </c>
      <c r="J185">
        <v>0.02</v>
      </c>
      <c r="K185">
        <v>136.9731851058992</v>
      </c>
      <c r="L185">
        <v>54.48</v>
      </c>
      <c r="M185">
        <v>54.47</v>
      </c>
      <c r="N185">
        <v>54.42</v>
      </c>
      <c r="O185">
        <v>53.25</v>
      </c>
      <c r="P185">
        <v>1.1799999999999997</v>
      </c>
      <c r="Q185">
        <v>1.1700000000000017</v>
      </c>
      <c r="R185">
        <v>1.1200000000000045</v>
      </c>
      <c r="S185">
        <v>4.9999999999997158E-2</v>
      </c>
    </row>
    <row r="186" spans="1:19" x14ac:dyDescent="0.25">
      <c r="A186" t="s">
        <v>186</v>
      </c>
      <c r="B186">
        <v>17</v>
      </c>
      <c r="C186">
        <v>47.9</v>
      </c>
      <c r="D186" t="s">
        <v>301</v>
      </c>
      <c r="E186" t="s">
        <v>298</v>
      </c>
      <c r="F186" t="s">
        <v>298</v>
      </c>
      <c r="G186" t="s">
        <v>298</v>
      </c>
      <c r="H186" t="s">
        <v>299</v>
      </c>
      <c r="I186" t="s">
        <v>298</v>
      </c>
      <c r="J186">
        <v>0.03</v>
      </c>
      <c r="K186">
        <v>142.1782897487241</v>
      </c>
      <c r="L186">
        <v>48.87</v>
      </c>
      <c r="M186">
        <v>48.96</v>
      </c>
      <c r="N186">
        <v>48.87</v>
      </c>
      <c r="O186">
        <v>48.04</v>
      </c>
      <c r="P186">
        <v>0.96999999999999886</v>
      </c>
      <c r="Q186">
        <v>1.0600000000000023</v>
      </c>
      <c r="R186">
        <v>0.96999999999999886</v>
      </c>
      <c r="S186">
        <v>0.14000000000000057</v>
      </c>
    </row>
    <row r="187" spans="1:19" x14ac:dyDescent="0.25">
      <c r="A187" t="s">
        <v>186</v>
      </c>
      <c r="B187">
        <v>18</v>
      </c>
      <c r="C187">
        <v>59.1</v>
      </c>
      <c r="D187" t="s">
        <v>301</v>
      </c>
      <c r="E187" t="s">
        <v>298</v>
      </c>
      <c r="F187" t="s">
        <v>298</v>
      </c>
      <c r="G187" t="s">
        <v>298</v>
      </c>
      <c r="H187" t="s">
        <v>299</v>
      </c>
      <c r="I187" t="s">
        <v>298</v>
      </c>
      <c r="J187">
        <v>0</v>
      </c>
      <c r="K187">
        <v>134.21903118693021</v>
      </c>
      <c r="L187">
        <v>57.46</v>
      </c>
      <c r="M187">
        <v>57.38</v>
      </c>
      <c r="N187">
        <v>57.36</v>
      </c>
      <c r="O187">
        <v>56</v>
      </c>
      <c r="P187">
        <v>1.6400000000000006</v>
      </c>
      <c r="Q187">
        <v>1.7199999999999989</v>
      </c>
      <c r="R187">
        <v>1.740000000000002</v>
      </c>
      <c r="S187">
        <v>3.1000000000000014</v>
      </c>
    </row>
    <row r="188" spans="1:19" x14ac:dyDescent="0.25">
      <c r="A188" t="s">
        <v>186</v>
      </c>
      <c r="B188">
        <v>19</v>
      </c>
      <c r="C188">
        <v>27</v>
      </c>
      <c r="D188" t="s">
        <v>301</v>
      </c>
      <c r="E188" t="s">
        <v>298</v>
      </c>
      <c r="F188" t="s">
        <v>298</v>
      </c>
      <c r="G188" t="s">
        <v>298</v>
      </c>
      <c r="H188" t="s">
        <v>299</v>
      </c>
      <c r="I188" t="s">
        <v>298</v>
      </c>
      <c r="J188">
        <v>-0.04</v>
      </c>
      <c r="K188">
        <v>162.45678175965341</v>
      </c>
      <c r="L188">
        <v>26.99</v>
      </c>
      <c r="M188">
        <v>27.5</v>
      </c>
      <c r="N188">
        <v>27.25</v>
      </c>
      <c r="O188">
        <v>27.77</v>
      </c>
      <c r="P188">
        <v>1.0000000000001563E-2</v>
      </c>
      <c r="Q188">
        <v>0.5</v>
      </c>
      <c r="R188">
        <v>0.25</v>
      </c>
      <c r="S188">
        <v>0.76999999999999957</v>
      </c>
    </row>
    <row r="189" spans="1:19" x14ac:dyDescent="0.25">
      <c r="A189" t="s">
        <v>186</v>
      </c>
      <c r="B189">
        <v>20</v>
      </c>
      <c r="C189">
        <v>30.2</v>
      </c>
      <c r="D189" t="s">
        <v>301</v>
      </c>
      <c r="E189" t="s">
        <v>298</v>
      </c>
      <c r="F189" t="s">
        <v>298</v>
      </c>
      <c r="G189" t="s">
        <v>298</v>
      </c>
      <c r="H189" t="s">
        <v>299</v>
      </c>
      <c r="I189" t="s">
        <v>298</v>
      </c>
      <c r="J189">
        <v>-0.05</v>
      </c>
      <c r="K189">
        <v>160.30674700089239</v>
      </c>
      <c r="L189">
        <v>29.31</v>
      </c>
      <c r="M189">
        <v>29.78</v>
      </c>
      <c r="N189">
        <v>29.54</v>
      </c>
      <c r="O189">
        <v>29.92</v>
      </c>
      <c r="P189">
        <v>0.89000000000000057</v>
      </c>
      <c r="Q189">
        <v>0.41999999999999815</v>
      </c>
      <c r="R189">
        <v>0.66000000000000014</v>
      </c>
      <c r="S189">
        <v>0.27999999999999758</v>
      </c>
    </row>
    <row r="190" spans="1:19" x14ac:dyDescent="0.25">
      <c r="A190" t="s">
        <v>186</v>
      </c>
      <c r="B190">
        <v>21</v>
      </c>
      <c r="C190">
        <v>23</v>
      </c>
      <c r="D190" t="s">
        <v>301</v>
      </c>
      <c r="E190" t="s">
        <v>298</v>
      </c>
      <c r="F190" t="s">
        <v>298</v>
      </c>
      <c r="G190" t="s">
        <v>298</v>
      </c>
      <c r="H190" t="s">
        <v>299</v>
      </c>
      <c r="I190" t="s">
        <v>298</v>
      </c>
      <c r="J190">
        <v>-0.06</v>
      </c>
      <c r="K190">
        <v>165.25168204698949</v>
      </c>
      <c r="L190">
        <v>23.98</v>
      </c>
      <c r="M190">
        <v>24.54</v>
      </c>
      <c r="N190">
        <v>24.27</v>
      </c>
      <c r="O190">
        <v>24.97</v>
      </c>
      <c r="P190">
        <v>0.98000000000000043</v>
      </c>
      <c r="Q190">
        <v>1.5399999999999991</v>
      </c>
      <c r="R190">
        <v>1.2699999999999996</v>
      </c>
      <c r="S190">
        <v>1.9699999999999989</v>
      </c>
    </row>
    <row r="191" spans="1:19" x14ac:dyDescent="0.25">
      <c r="A191" t="s">
        <v>186</v>
      </c>
      <c r="B191">
        <v>22</v>
      </c>
      <c r="C191">
        <v>14.5</v>
      </c>
      <c r="D191" t="s">
        <v>301</v>
      </c>
      <c r="E191" t="s">
        <v>298</v>
      </c>
      <c r="F191" t="s">
        <v>298</v>
      </c>
      <c r="G191" t="s">
        <v>298</v>
      </c>
      <c r="H191" t="s">
        <v>299</v>
      </c>
      <c r="I191" t="s">
        <v>298</v>
      </c>
      <c r="J191">
        <v>-7.0000000000000007E-2</v>
      </c>
      <c r="K191">
        <v>174.983397967348</v>
      </c>
      <c r="L191">
        <v>13.48</v>
      </c>
      <c r="M191">
        <v>14.24</v>
      </c>
      <c r="N191">
        <v>13.89</v>
      </c>
      <c r="O191">
        <v>15.24</v>
      </c>
      <c r="P191">
        <v>1.0199999999999996</v>
      </c>
      <c r="Q191">
        <v>0.25999999999999979</v>
      </c>
      <c r="R191">
        <v>0.60999999999999943</v>
      </c>
      <c r="S191">
        <v>0.74000000000000021</v>
      </c>
    </row>
    <row r="192" spans="1:19" x14ac:dyDescent="0.25">
      <c r="A192" t="s">
        <v>190</v>
      </c>
      <c r="B192">
        <v>1</v>
      </c>
      <c r="C192">
        <v>72.5</v>
      </c>
      <c r="D192" t="s">
        <v>301</v>
      </c>
      <c r="E192" t="s">
        <v>298</v>
      </c>
      <c r="F192" t="s">
        <v>302</v>
      </c>
      <c r="G192" t="s">
        <v>298</v>
      </c>
      <c r="H192" t="s">
        <v>299</v>
      </c>
      <c r="I192" t="s">
        <v>298</v>
      </c>
      <c r="J192">
        <v>0.17</v>
      </c>
      <c r="K192">
        <v>115.4300142359331</v>
      </c>
      <c r="L192">
        <v>77.73</v>
      </c>
      <c r="M192">
        <v>77.27</v>
      </c>
      <c r="N192">
        <v>77.39</v>
      </c>
      <c r="O192">
        <v>74.790000000000006</v>
      </c>
      <c r="P192">
        <v>5.230000000000004</v>
      </c>
      <c r="Q192">
        <v>4.769999999999996</v>
      </c>
      <c r="R192">
        <v>4.8900000000000006</v>
      </c>
      <c r="S192">
        <v>2.2900000000000063</v>
      </c>
    </row>
    <row r="193" spans="1:19" x14ac:dyDescent="0.25">
      <c r="A193" t="s">
        <v>190</v>
      </c>
      <c r="B193">
        <v>3</v>
      </c>
      <c r="C193">
        <v>72.5</v>
      </c>
      <c r="D193" t="s">
        <v>301</v>
      </c>
      <c r="E193" t="s">
        <v>298</v>
      </c>
      <c r="F193" t="s">
        <v>302</v>
      </c>
      <c r="G193" t="s">
        <v>298</v>
      </c>
      <c r="H193" t="s">
        <v>299</v>
      </c>
      <c r="I193" t="s">
        <v>298</v>
      </c>
      <c r="J193">
        <v>0.17</v>
      </c>
      <c r="K193">
        <v>115.430016963341</v>
      </c>
      <c r="L193">
        <v>77.73</v>
      </c>
      <c r="M193">
        <v>77.27</v>
      </c>
      <c r="N193">
        <v>77.39</v>
      </c>
      <c r="O193">
        <v>74.790000000000006</v>
      </c>
      <c r="P193">
        <v>5.230000000000004</v>
      </c>
      <c r="Q193">
        <v>4.769999999999996</v>
      </c>
      <c r="R193">
        <v>4.8900000000000006</v>
      </c>
      <c r="S193">
        <v>2.2900000000000063</v>
      </c>
    </row>
    <row r="194" spans="1:19" x14ac:dyDescent="0.25">
      <c r="A194" t="s">
        <v>194</v>
      </c>
      <c r="B194">
        <v>8</v>
      </c>
      <c r="C194">
        <v>29</v>
      </c>
      <c r="D194" t="s">
        <v>301</v>
      </c>
      <c r="E194" t="s">
        <v>302</v>
      </c>
      <c r="F194" t="s">
        <v>298</v>
      </c>
      <c r="G194" t="s">
        <v>298</v>
      </c>
      <c r="H194" t="s">
        <v>299</v>
      </c>
      <c r="I194" t="s">
        <v>298</v>
      </c>
      <c r="J194">
        <v>0.01</v>
      </c>
      <c r="K194">
        <v>159.71015013721089</v>
      </c>
      <c r="L194">
        <v>29.95</v>
      </c>
      <c r="M194">
        <v>30.41</v>
      </c>
      <c r="N194">
        <v>30.18</v>
      </c>
      <c r="O194">
        <v>30.51</v>
      </c>
      <c r="P194">
        <v>0.94999999999999929</v>
      </c>
      <c r="Q194">
        <v>1.4100000000000001</v>
      </c>
      <c r="R194">
        <v>1.1799999999999997</v>
      </c>
      <c r="S194">
        <v>1.5100000000000016</v>
      </c>
    </row>
    <row r="195" spans="1:19" x14ac:dyDescent="0.25">
      <c r="A195" t="s">
        <v>194</v>
      </c>
      <c r="B195">
        <v>9</v>
      </c>
      <c r="C195">
        <v>35.200000000000003</v>
      </c>
      <c r="D195" t="s">
        <v>301</v>
      </c>
      <c r="E195" t="s">
        <v>298</v>
      </c>
      <c r="F195" t="s">
        <v>298</v>
      </c>
      <c r="G195" t="s">
        <v>298</v>
      </c>
      <c r="H195" t="s">
        <v>299</v>
      </c>
      <c r="I195" t="s">
        <v>298</v>
      </c>
      <c r="J195">
        <v>-0.02</v>
      </c>
      <c r="K195">
        <v>153.08528503939701</v>
      </c>
      <c r="L195">
        <v>37.1</v>
      </c>
      <c r="M195">
        <v>37.42</v>
      </c>
      <c r="N195">
        <v>37.24</v>
      </c>
      <c r="O195">
        <v>37.14</v>
      </c>
      <c r="P195">
        <v>1.8999999999999986</v>
      </c>
      <c r="Q195">
        <v>2.2199999999999989</v>
      </c>
      <c r="R195">
        <v>2.0399999999999991</v>
      </c>
      <c r="S195">
        <v>1.9399999999999977</v>
      </c>
    </row>
    <row r="196" spans="1:19" x14ac:dyDescent="0.25">
      <c r="A196" t="s">
        <v>198</v>
      </c>
      <c r="B196">
        <v>8</v>
      </c>
      <c r="C196">
        <v>64.2</v>
      </c>
      <c r="D196" t="s">
        <v>301</v>
      </c>
      <c r="E196" t="s">
        <v>298</v>
      </c>
      <c r="F196" t="s">
        <v>298</v>
      </c>
      <c r="G196" t="s">
        <v>298</v>
      </c>
      <c r="H196" t="s">
        <v>299</v>
      </c>
      <c r="I196" t="s">
        <v>298</v>
      </c>
      <c r="J196">
        <v>0.1</v>
      </c>
      <c r="K196">
        <v>130.1446606797179</v>
      </c>
      <c r="L196">
        <v>61.85</v>
      </c>
      <c r="M196">
        <v>61.7</v>
      </c>
      <c r="N196">
        <v>61.7</v>
      </c>
      <c r="O196">
        <v>60.08</v>
      </c>
      <c r="P196">
        <v>2.3500000000000014</v>
      </c>
      <c r="Q196">
        <v>2.5</v>
      </c>
      <c r="R196">
        <v>2.5</v>
      </c>
      <c r="S196">
        <v>4.1200000000000045</v>
      </c>
    </row>
    <row r="197" spans="1:19" x14ac:dyDescent="0.25">
      <c r="A197" t="s">
        <v>198</v>
      </c>
      <c r="B197">
        <v>9</v>
      </c>
      <c r="C197">
        <v>19</v>
      </c>
      <c r="D197" t="s">
        <v>301</v>
      </c>
      <c r="E197" t="s">
        <v>298</v>
      </c>
      <c r="F197" t="s">
        <v>298</v>
      </c>
      <c r="G197" t="s">
        <v>298</v>
      </c>
      <c r="H197" t="s">
        <v>299</v>
      </c>
      <c r="I197" t="s">
        <v>298</v>
      </c>
      <c r="J197">
        <v>7.0000000000000007E-2</v>
      </c>
      <c r="K197">
        <v>172.8838771746457</v>
      </c>
      <c r="L197">
        <v>15.74</v>
      </c>
      <c r="M197">
        <v>16.47</v>
      </c>
      <c r="N197">
        <v>16.13</v>
      </c>
      <c r="O197">
        <v>17.34</v>
      </c>
      <c r="P197">
        <v>3.26</v>
      </c>
      <c r="Q197">
        <v>2.5300000000000011</v>
      </c>
      <c r="R197">
        <v>2.870000000000001</v>
      </c>
      <c r="S197">
        <v>1.6600000000000001</v>
      </c>
    </row>
    <row r="198" spans="1:19" x14ac:dyDescent="0.25">
      <c r="A198" t="s">
        <v>198</v>
      </c>
      <c r="B198">
        <v>12</v>
      </c>
      <c r="C198">
        <v>72</v>
      </c>
      <c r="D198" t="s">
        <v>301</v>
      </c>
      <c r="E198" t="s">
        <v>298</v>
      </c>
      <c r="F198" t="s">
        <v>298</v>
      </c>
      <c r="G198" t="s">
        <v>298</v>
      </c>
      <c r="H198" t="s">
        <v>304</v>
      </c>
      <c r="I198" t="s">
        <v>298</v>
      </c>
      <c r="J198">
        <v>0.1</v>
      </c>
      <c r="K198">
        <v>118.4104236234428</v>
      </c>
      <c r="L198">
        <v>74.510000000000005</v>
      </c>
      <c r="M198">
        <v>74.12</v>
      </c>
      <c r="N198">
        <v>74.22</v>
      </c>
      <c r="O198">
        <v>71.81</v>
      </c>
      <c r="P198">
        <v>2.5100000000000051</v>
      </c>
      <c r="Q198">
        <v>2.1200000000000045</v>
      </c>
      <c r="R198">
        <v>2.2199999999999989</v>
      </c>
      <c r="S198">
        <v>0.18999999999999773</v>
      </c>
    </row>
    <row r="199" spans="1:19" x14ac:dyDescent="0.25">
      <c r="A199" t="s">
        <v>198</v>
      </c>
      <c r="B199">
        <v>13</v>
      </c>
      <c r="C199">
        <v>57.1</v>
      </c>
      <c r="D199" t="s">
        <v>301</v>
      </c>
      <c r="E199" t="s">
        <v>298</v>
      </c>
      <c r="F199" t="s">
        <v>298</v>
      </c>
      <c r="G199" t="s">
        <v>298</v>
      </c>
      <c r="H199" t="s">
        <v>305</v>
      </c>
      <c r="I199" t="s">
        <v>298</v>
      </c>
      <c r="J199">
        <v>0.08</v>
      </c>
      <c r="K199">
        <v>135.66014105486269</v>
      </c>
      <c r="L199">
        <v>55.9</v>
      </c>
      <c r="M199">
        <v>55.86</v>
      </c>
      <c r="N199">
        <v>55.82</v>
      </c>
      <c r="O199">
        <v>54.56</v>
      </c>
      <c r="P199">
        <v>1.2000000000000028</v>
      </c>
      <c r="Q199">
        <v>1.240000000000002</v>
      </c>
      <c r="R199">
        <v>1.2800000000000011</v>
      </c>
      <c r="S199">
        <v>2.5399999999999991</v>
      </c>
    </row>
    <row r="200" spans="1:19" x14ac:dyDescent="0.25">
      <c r="A200" t="s">
        <v>198</v>
      </c>
      <c r="B200">
        <v>16</v>
      </c>
      <c r="C200">
        <v>62.5</v>
      </c>
      <c r="D200" t="s">
        <v>301</v>
      </c>
      <c r="E200" t="s">
        <v>298</v>
      </c>
      <c r="F200" t="s">
        <v>298</v>
      </c>
      <c r="G200" t="s">
        <v>298</v>
      </c>
      <c r="H200" t="s">
        <v>299</v>
      </c>
      <c r="I200" t="s">
        <v>298</v>
      </c>
      <c r="J200">
        <v>7.0000000000000007E-2</v>
      </c>
      <c r="K200">
        <v>124.4895213398422</v>
      </c>
      <c r="L200">
        <v>67.95</v>
      </c>
      <c r="M200">
        <v>67.680000000000007</v>
      </c>
      <c r="N200">
        <v>67.73</v>
      </c>
      <c r="O200">
        <v>65.73</v>
      </c>
      <c r="P200">
        <v>5.4500000000000028</v>
      </c>
      <c r="Q200">
        <v>5.1800000000000068</v>
      </c>
      <c r="R200">
        <v>5.230000000000004</v>
      </c>
      <c r="S200">
        <v>3.230000000000004</v>
      </c>
    </row>
    <row r="201" spans="1:19" x14ac:dyDescent="0.25">
      <c r="A201" t="s">
        <v>202</v>
      </c>
      <c r="B201">
        <v>8</v>
      </c>
      <c r="C201">
        <v>81.099999999999994</v>
      </c>
      <c r="D201" t="s">
        <v>301</v>
      </c>
      <c r="E201" t="s">
        <v>298</v>
      </c>
      <c r="F201" t="s">
        <v>298</v>
      </c>
      <c r="G201" t="s">
        <v>298</v>
      </c>
      <c r="H201" t="s">
        <v>305</v>
      </c>
      <c r="I201" t="s">
        <v>298</v>
      </c>
      <c r="J201">
        <v>0.16</v>
      </c>
      <c r="K201">
        <v>112.58010749927929</v>
      </c>
      <c r="L201">
        <v>80.8</v>
      </c>
      <c r="M201">
        <v>80.290000000000006</v>
      </c>
      <c r="N201">
        <v>80.430000000000007</v>
      </c>
      <c r="O201">
        <v>77.64</v>
      </c>
      <c r="P201">
        <v>0.29999999999999716</v>
      </c>
      <c r="Q201">
        <v>0.80999999999998806</v>
      </c>
      <c r="R201">
        <v>0.66999999999998749</v>
      </c>
      <c r="S201">
        <v>3.4599999999999937</v>
      </c>
    </row>
    <row r="202" spans="1:19" x14ac:dyDescent="0.25">
      <c r="A202" t="s">
        <v>202</v>
      </c>
      <c r="B202">
        <v>15</v>
      </c>
      <c r="C202">
        <v>22.32</v>
      </c>
      <c r="D202" t="s">
        <v>301</v>
      </c>
      <c r="E202" t="s">
        <v>298</v>
      </c>
      <c r="F202" t="s">
        <v>298</v>
      </c>
      <c r="G202" t="s">
        <v>298</v>
      </c>
      <c r="H202" t="s">
        <v>299</v>
      </c>
      <c r="I202" t="s">
        <v>298</v>
      </c>
      <c r="J202">
        <v>-0.05</v>
      </c>
      <c r="K202">
        <v>166.9403665276667</v>
      </c>
      <c r="L202">
        <v>22.15</v>
      </c>
      <c r="M202">
        <v>22.76</v>
      </c>
      <c r="N202">
        <v>22.47</v>
      </c>
      <c r="O202">
        <v>23.28</v>
      </c>
      <c r="P202">
        <v>0.17000000000000171</v>
      </c>
      <c r="Q202">
        <v>0.44000000000000128</v>
      </c>
      <c r="R202">
        <v>0.14999999999999858</v>
      </c>
      <c r="S202">
        <v>0.96000000000000085</v>
      </c>
    </row>
    <row r="203" spans="1:19" x14ac:dyDescent="0.25">
      <c r="A203" t="s">
        <v>202</v>
      </c>
      <c r="B203">
        <v>16</v>
      </c>
      <c r="C203">
        <v>22.02</v>
      </c>
      <c r="D203" t="s">
        <v>301</v>
      </c>
      <c r="E203" t="s">
        <v>298</v>
      </c>
      <c r="F203" t="s">
        <v>298</v>
      </c>
      <c r="G203" t="s">
        <v>298</v>
      </c>
      <c r="H203" t="s">
        <v>299</v>
      </c>
      <c r="I203" t="s">
        <v>298</v>
      </c>
      <c r="J203">
        <v>-0.05</v>
      </c>
      <c r="K203">
        <v>167.11598373706471</v>
      </c>
      <c r="L203">
        <v>21.96</v>
      </c>
      <c r="M203">
        <v>22.57</v>
      </c>
      <c r="N203">
        <v>22.28</v>
      </c>
      <c r="O203">
        <v>23.11</v>
      </c>
      <c r="P203">
        <v>5.9999999999998721E-2</v>
      </c>
      <c r="Q203">
        <v>0.55000000000000071</v>
      </c>
      <c r="R203">
        <v>0.26000000000000156</v>
      </c>
      <c r="S203">
        <v>1.0899999999999999</v>
      </c>
    </row>
    <row r="204" spans="1:19" x14ac:dyDescent="0.25">
      <c r="A204" t="s">
        <v>202</v>
      </c>
      <c r="B204">
        <v>17</v>
      </c>
      <c r="C204">
        <v>24.87</v>
      </c>
      <c r="D204" t="s">
        <v>301</v>
      </c>
      <c r="E204" t="s">
        <v>298</v>
      </c>
      <c r="F204" t="s">
        <v>298</v>
      </c>
      <c r="G204" t="s">
        <v>298</v>
      </c>
      <c r="H204" t="s">
        <v>299</v>
      </c>
      <c r="I204" t="s">
        <v>298</v>
      </c>
      <c r="J204">
        <v>-0.03</v>
      </c>
      <c r="K204">
        <v>164.3574051918111</v>
      </c>
      <c r="L204">
        <v>24.94</v>
      </c>
      <c r="M204">
        <v>25.49</v>
      </c>
      <c r="N204">
        <v>25.22</v>
      </c>
      <c r="O204">
        <v>25.86</v>
      </c>
      <c r="P204">
        <v>7.0000000000000284E-2</v>
      </c>
      <c r="Q204">
        <v>0.61999999999999744</v>
      </c>
      <c r="R204">
        <v>0.34999999999999787</v>
      </c>
      <c r="S204">
        <v>0.98999999999999844</v>
      </c>
    </row>
    <row r="205" spans="1:19" x14ac:dyDescent="0.25">
      <c r="A205" t="s">
        <v>202</v>
      </c>
      <c r="B205">
        <v>18</v>
      </c>
      <c r="C205">
        <v>29.47</v>
      </c>
      <c r="D205" t="s">
        <v>301</v>
      </c>
      <c r="E205" t="s">
        <v>298</v>
      </c>
      <c r="F205" t="s">
        <v>298</v>
      </c>
      <c r="G205" t="s">
        <v>298</v>
      </c>
      <c r="H205" t="s">
        <v>299</v>
      </c>
      <c r="I205" t="s">
        <v>298</v>
      </c>
      <c r="J205">
        <v>-0.03</v>
      </c>
      <c r="K205">
        <v>159.69302940843619</v>
      </c>
      <c r="L205">
        <v>29.97</v>
      </c>
      <c r="M205">
        <v>30.43</v>
      </c>
      <c r="N205">
        <v>30.2</v>
      </c>
      <c r="O205">
        <v>30.53</v>
      </c>
      <c r="P205">
        <v>0.5</v>
      </c>
      <c r="Q205">
        <v>0.96000000000000085</v>
      </c>
      <c r="R205">
        <v>0.73000000000000043</v>
      </c>
      <c r="S205">
        <v>1.0600000000000023</v>
      </c>
    </row>
    <row r="206" spans="1:19" x14ac:dyDescent="0.25">
      <c r="A206" t="s">
        <v>202</v>
      </c>
      <c r="B206">
        <v>20</v>
      </c>
      <c r="C206">
        <v>62.35</v>
      </c>
      <c r="D206" t="s">
        <v>301</v>
      </c>
      <c r="E206" t="s">
        <v>298</v>
      </c>
      <c r="F206" t="s">
        <v>298</v>
      </c>
      <c r="G206" t="s">
        <v>298</v>
      </c>
      <c r="H206" t="s">
        <v>299</v>
      </c>
      <c r="I206" t="s">
        <v>298</v>
      </c>
      <c r="J206">
        <v>0.11</v>
      </c>
      <c r="K206">
        <v>131.64256341908981</v>
      </c>
      <c r="L206">
        <v>60.23</v>
      </c>
      <c r="M206">
        <v>60.11</v>
      </c>
      <c r="N206">
        <v>60.11</v>
      </c>
      <c r="O206">
        <v>58.58</v>
      </c>
      <c r="P206">
        <v>2.1200000000000045</v>
      </c>
      <c r="Q206">
        <v>2.240000000000002</v>
      </c>
      <c r="R206">
        <v>2.240000000000002</v>
      </c>
      <c r="S206">
        <v>3.7700000000000031</v>
      </c>
    </row>
    <row r="207" spans="1:19" x14ac:dyDescent="0.25">
      <c r="A207" t="s">
        <v>202</v>
      </c>
      <c r="B207">
        <v>21</v>
      </c>
      <c r="C207">
        <v>46.71</v>
      </c>
      <c r="D207" t="s">
        <v>301</v>
      </c>
      <c r="E207" t="s">
        <v>298</v>
      </c>
      <c r="F207" t="s">
        <v>298</v>
      </c>
      <c r="G207" t="s">
        <v>298</v>
      </c>
      <c r="H207" t="s">
        <v>299</v>
      </c>
      <c r="I207" t="s">
        <v>298</v>
      </c>
      <c r="J207">
        <v>0.06</v>
      </c>
      <c r="K207">
        <v>144.71682108767621</v>
      </c>
      <c r="L207">
        <v>46.13</v>
      </c>
      <c r="M207">
        <v>46.27</v>
      </c>
      <c r="N207">
        <v>46.16</v>
      </c>
      <c r="O207">
        <v>45.5</v>
      </c>
      <c r="P207">
        <v>0.57999999999999829</v>
      </c>
      <c r="Q207">
        <v>0.43999999999999773</v>
      </c>
      <c r="R207">
        <v>0.55000000000000426</v>
      </c>
      <c r="S207">
        <v>1.2100000000000009</v>
      </c>
    </row>
    <row r="208" spans="1:19" x14ac:dyDescent="0.25">
      <c r="A208" t="s">
        <v>205</v>
      </c>
      <c r="B208">
        <v>8</v>
      </c>
      <c r="C208">
        <v>33</v>
      </c>
      <c r="D208" t="s">
        <v>301</v>
      </c>
      <c r="E208" t="s">
        <v>298</v>
      </c>
      <c r="F208" t="s">
        <v>298</v>
      </c>
      <c r="G208" t="s">
        <v>298</v>
      </c>
      <c r="H208" t="s">
        <v>299</v>
      </c>
      <c r="I208" t="s">
        <v>298</v>
      </c>
      <c r="J208">
        <v>0.03</v>
      </c>
      <c r="K208">
        <v>154.5448385720687</v>
      </c>
      <c r="L208">
        <v>35.53</v>
      </c>
      <c r="M208">
        <v>35.869999999999997</v>
      </c>
      <c r="N208">
        <v>35.68</v>
      </c>
      <c r="O208">
        <v>35.68</v>
      </c>
      <c r="P208">
        <v>2.5300000000000011</v>
      </c>
      <c r="Q208">
        <v>2.8699999999999974</v>
      </c>
      <c r="R208">
        <v>2.6799999999999997</v>
      </c>
      <c r="S208">
        <v>2.6799999999999997</v>
      </c>
    </row>
    <row r="209" spans="1:19" x14ac:dyDescent="0.25">
      <c r="A209" t="s">
        <v>205</v>
      </c>
      <c r="B209">
        <v>15</v>
      </c>
      <c r="C209">
        <v>29.8</v>
      </c>
      <c r="D209" t="s">
        <v>301</v>
      </c>
      <c r="E209" t="s">
        <v>298</v>
      </c>
      <c r="F209" t="s">
        <v>298</v>
      </c>
      <c r="G209" t="s">
        <v>298</v>
      </c>
      <c r="H209" t="s">
        <v>299</v>
      </c>
      <c r="I209" t="s">
        <v>298</v>
      </c>
      <c r="J209">
        <v>0.01</v>
      </c>
      <c r="K209">
        <v>160.79025738965041</v>
      </c>
      <c r="L209">
        <v>28.79</v>
      </c>
      <c r="M209">
        <v>29.26</v>
      </c>
      <c r="N209">
        <v>29.03</v>
      </c>
      <c r="O209">
        <v>29.43</v>
      </c>
      <c r="P209">
        <v>1.0100000000000016</v>
      </c>
      <c r="Q209">
        <v>0.53999999999999915</v>
      </c>
      <c r="R209">
        <v>0.76999999999999957</v>
      </c>
      <c r="S209">
        <v>0.37000000000000099</v>
      </c>
    </row>
    <row r="210" spans="1:19" x14ac:dyDescent="0.25">
      <c r="A210" t="s">
        <v>209</v>
      </c>
      <c r="B210">
        <v>17</v>
      </c>
      <c r="C210">
        <v>61.4</v>
      </c>
      <c r="D210" t="s">
        <v>301</v>
      </c>
      <c r="E210" t="s">
        <v>298</v>
      </c>
      <c r="F210" t="s">
        <v>298</v>
      </c>
      <c r="G210" t="s">
        <v>298</v>
      </c>
      <c r="H210" t="s">
        <v>299</v>
      </c>
      <c r="I210" t="s">
        <v>298</v>
      </c>
      <c r="J210">
        <v>7.0000000000000007E-2</v>
      </c>
      <c r="K210">
        <v>129.5866454541993</v>
      </c>
      <c r="L210">
        <v>62.45</v>
      </c>
      <c r="M210">
        <v>62.29</v>
      </c>
      <c r="N210">
        <v>62.3</v>
      </c>
      <c r="O210">
        <v>60.64</v>
      </c>
      <c r="P210">
        <v>1.0500000000000043</v>
      </c>
      <c r="Q210">
        <v>0.89000000000000057</v>
      </c>
      <c r="R210">
        <v>0.89999999999999858</v>
      </c>
      <c r="S210">
        <v>0.75999999999999801</v>
      </c>
    </row>
    <row r="211" spans="1:19" x14ac:dyDescent="0.25">
      <c r="A211" t="s">
        <v>209</v>
      </c>
      <c r="B211">
        <v>20</v>
      </c>
      <c r="C211">
        <v>56.1</v>
      </c>
      <c r="D211" t="s">
        <v>301</v>
      </c>
      <c r="E211" t="s">
        <v>298</v>
      </c>
      <c r="F211" t="s">
        <v>298</v>
      </c>
      <c r="G211" t="s">
        <v>298</v>
      </c>
      <c r="H211" t="s">
        <v>299</v>
      </c>
      <c r="I211" t="s">
        <v>298</v>
      </c>
      <c r="J211">
        <v>0.08</v>
      </c>
      <c r="K211">
        <v>138.7595400815072</v>
      </c>
      <c r="L211">
        <v>52.56</v>
      </c>
      <c r="M211">
        <v>52.58</v>
      </c>
      <c r="N211">
        <v>52.52</v>
      </c>
      <c r="O211">
        <v>51.46</v>
      </c>
      <c r="P211">
        <v>3.5399999999999991</v>
      </c>
      <c r="Q211">
        <v>3.5200000000000031</v>
      </c>
      <c r="R211">
        <v>3.5799999999999983</v>
      </c>
      <c r="S211">
        <v>4.6400000000000006</v>
      </c>
    </row>
    <row r="212" spans="1:19" x14ac:dyDescent="0.25">
      <c r="A212" t="s">
        <v>209</v>
      </c>
      <c r="B212">
        <v>23</v>
      </c>
      <c r="C212">
        <v>56.4</v>
      </c>
      <c r="D212" t="s">
        <v>301</v>
      </c>
      <c r="E212" t="s">
        <v>298</v>
      </c>
      <c r="F212" t="s">
        <v>298</v>
      </c>
      <c r="G212" t="s">
        <v>298</v>
      </c>
      <c r="H212" t="s">
        <v>299</v>
      </c>
      <c r="I212" t="s">
        <v>298</v>
      </c>
      <c r="J212">
        <v>0.08</v>
      </c>
      <c r="K212">
        <v>138.46660391575429</v>
      </c>
      <c r="L212">
        <v>52.87</v>
      </c>
      <c r="M212">
        <v>52.89</v>
      </c>
      <c r="N212">
        <v>52.83</v>
      </c>
      <c r="O212">
        <v>51.76</v>
      </c>
      <c r="P212">
        <v>3.5300000000000011</v>
      </c>
      <c r="Q212">
        <v>3.509999999999998</v>
      </c>
      <c r="R212">
        <v>3.5700000000000003</v>
      </c>
      <c r="S212">
        <v>4.6400000000000006</v>
      </c>
    </row>
    <row r="213" spans="1:19" x14ac:dyDescent="0.25">
      <c r="A213" t="s">
        <v>213</v>
      </c>
      <c r="B213">
        <v>1</v>
      </c>
      <c r="C213">
        <v>27.9</v>
      </c>
      <c r="D213" t="s">
        <v>301</v>
      </c>
      <c r="E213" t="s">
        <v>298</v>
      </c>
      <c r="F213" t="s">
        <v>298</v>
      </c>
      <c r="G213" t="s">
        <v>298</v>
      </c>
      <c r="H213" t="s">
        <v>299</v>
      </c>
      <c r="I213" t="s">
        <v>298</v>
      </c>
      <c r="J213">
        <v>0</v>
      </c>
      <c r="K213">
        <v>162.73289789755759</v>
      </c>
      <c r="L213">
        <v>26.69</v>
      </c>
      <c r="M213">
        <v>27.21</v>
      </c>
      <c r="N213">
        <v>26.95</v>
      </c>
      <c r="O213">
        <v>27.49</v>
      </c>
      <c r="P213">
        <v>1.2099999999999973</v>
      </c>
      <c r="Q213">
        <v>0.68999999999999773</v>
      </c>
      <c r="R213">
        <v>0.94999999999999929</v>
      </c>
      <c r="S213">
        <v>0.41000000000000014</v>
      </c>
    </row>
    <row r="214" spans="1:19" x14ac:dyDescent="0.25">
      <c r="A214" t="s">
        <v>213</v>
      </c>
      <c r="B214">
        <v>3</v>
      </c>
      <c r="C214">
        <v>64.900000000000006</v>
      </c>
      <c r="D214" t="s">
        <v>301</v>
      </c>
      <c r="E214" t="s">
        <v>298</v>
      </c>
      <c r="F214" t="s">
        <v>298</v>
      </c>
      <c r="G214" t="s">
        <v>298</v>
      </c>
      <c r="H214" t="s">
        <v>305</v>
      </c>
      <c r="I214" t="s">
        <v>298</v>
      </c>
      <c r="J214">
        <v>0.14000000000000001</v>
      </c>
      <c r="K214">
        <v>128.37028060383011</v>
      </c>
      <c r="L214">
        <v>63.77</v>
      </c>
      <c r="M214">
        <v>63.57</v>
      </c>
      <c r="N214">
        <v>63.6</v>
      </c>
      <c r="O214">
        <v>61.85</v>
      </c>
      <c r="P214">
        <v>1.1300000000000026</v>
      </c>
      <c r="Q214">
        <v>1.3300000000000054</v>
      </c>
      <c r="R214">
        <v>1.3000000000000043</v>
      </c>
      <c r="S214">
        <v>3.0500000000000043</v>
      </c>
    </row>
    <row r="215" spans="1:19" x14ac:dyDescent="0.25">
      <c r="A215" t="s">
        <v>213</v>
      </c>
      <c r="B215">
        <v>4</v>
      </c>
      <c r="C215">
        <v>63.3</v>
      </c>
      <c r="D215" t="s">
        <v>301</v>
      </c>
      <c r="E215" t="s">
        <v>298</v>
      </c>
      <c r="F215" t="s">
        <v>298</v>
      </c>
      <c r="G215" t="s">
        <v>298</v>
      </c>
      <c r="H215" t="s">
        <v>305</v>
      </c>
      <c r="I215" t="s">
        <v>298</v>
      </c>
      <c r="J215">
        <v>0.1</v>
      </c>
      <c r="K215">
        <v>132.64141758890969</v>
      </c>
      <c r="L215">
        <v>59.16</v>
      </c>
      <c r="M215">
        <v>59.05</v>
      </c>
      <c r="N215">
        <v>59.04</v>
      </c>
      <c r="O215">
        <v>57.58</v>
      </c>
      <c r="P215">
        <v>4.1400000000000006</v>
      </c>
      <c r="Q215">
        <v>4.25</v>
      </c>
      <c r="R215">
        <v>4.259999999999998</v>
      </c>
      <c r="S215">
        <v>5.7199999999999989</v>
      </c>
    </row>
    <row r="216" spans="1:19" x14ac:dyDescent="0.25">
      <c r="A216" t="s">
        <v>213</v>
      </c>
      <c r="B216">
        <v>5</v>
      </c>
      <c r="C216">
        <v>38.200000000000003</v>
      </c>
      <c r="D216" t="s">
        <v>301</v>
      </c>
      <c r="E216" t="s">
        <v>298</v>
      </c>
      <c r="F216" t="s">
        <v>298</v>
      </c>
      <c r="G216" t="s">
        <v>298</v>
      </c>
      <c r="H216" t="s">
        <v>299</v>
      </c>
      <c r="I216" t="s">
        <v>298</v>
      </c>
      <c r="J216">
        <v>-0.02</v>
      </c>
      <c r="K216">
        <v>151.74136862290879</v>
      </c>
      <c r="L216">
        <v>38.549999999999997</v>
      </c>
      <c r="M216">
        <v>38.840000000000003</v>
      </c>
      <c r="N216">
        <v>38.67</v>
      </c>
      <c r="O216">
        <v>38.479999999999997</v>
      </c>
      <c r="P216">
        <v>0.34999999999999432</v>
      </c>
      <c r="Q216">
        <v>0.64000000000000057</v>
      </c>
      <c r="R216">
        <v>0.46999999999999886</v>
      </c>
      <c r="S216">
        <v>0.27999999999999403</v>
      </c>
    </row>
    <row r="217" spans="1:19" x14ac:dyDescent="0.25">
      <c r="A217" t="s">
        <v>213</v>
      </c>
      <c r="B217">
        <v>6</v>
      </c>
      <c r="C217">
        <v>23.7</v>
      </c>
      <c r="D217" t="s">
        <v>301</v>
      </c>
      <c r="E217" t="s">
        <v>298</v>
      </c>
      <c r="F217" t="s">
        <v>298</v>
      </c>
      <c r="G217" t="s">
        <v>298</v>
      </c>
      <c r="H217" t="s">
        <v>299</v>
      </c>
      <c r="I217" t="s">
        <v>298</v>
      </c>
      <c r="J217">
        <v>-0.03</v>
      </c>
      <c r="K217">
        <v>164.85177536690639</v>
      </c>
      <c r="L217">
        <v>24.41</v>
      </c>
      <c r="M217">
        <v>24.97</v>
      </c>
      <c r="N217">
        <v>24.69</v>
      </c>
      <c r="O217">
        <v>25.37</v>
      </c>
      <c r="P217">
        <v>0.71000000000000085</v>
      </c>
      <c r="Q217">
        <v>1.2699999999999996</v>
      </c>
      <c r="R217">
        <v>0.99000000000000199</v>
      </c>
      <c r="S217">
        <v>1.6700000000000017</v>
      </c>
    </row>
    <row r="218" spans="1:19" x14ac:dyDescent="0.25">
      <c r="A218" t="s">
        <v>213</v>
      </c>
      <c r="B218">
        <v>9</v>
      </c>
      <c r="C218">
        <v>25.7</v>
      </c>
      <c r="D218" t="s">
        <v>301</v>
      </c>
      <c r="E218" t="s">
        <v>298</v>
      </c>
      <c r="F218" t="s">
        <v>298</v>
      </c>
      <c r="G218" t="s">
        <v>298</v>
      </c>
      <c r="H218" t="s">
        <v>299</v>
      </c>
      <c r="I218" t="s">
        <v>298</v>
      </c>
      <c r="J218">
        <v>-0.04</v>
      </c>
      <c r="K218">
        <v>172.66485345836341</v>
      </c>
      <c r="L218">
        <v>15.98</v>
      </c>
      <c r="M218">
        <v>16.7</v>
      </c>
      <c r="N218">
        <v>16.36</v>
      </c>
      <c r="O218">
        <v>17.559999999999999</v>
      </c>
      <c r="P218">
        <v>9.7199999999999989</v>
      </c>
      <c r="Q218">
        <v>9</v>
      </c>
      <c r="R218">
        <v>9.34</v>
      </c>
      <c r="S218">
        <v>8.14</v>
      </c>
    </row>
    <row r="219" spans="1:19" x14ac:dyDescent="0.25">
      <c r="A219" t="s">
        <v>213</v>
      </c>
      <c r="B219">
        <v>10</v>
      </c>
      <c r="C219">
        <v>16.2</v>
      </c>
      <c r="D219" t="s">
        <v>301</v>
      </c>
      <c r="E219" t="s">
        <v>298</v>
      </c>
      <c r="F219" t="s">
        <v>298</v>
      </c>
      <c r="G219" t="s">
        <v>298</v>
      </c>
      <c r="H219" t="s">
        <v>299</v>
      </c>
      <c r="I219" t="s">
        <v>298</v>
      </c>
      <c r="J219">
        <v>-0.03</v>
      </c>
      <c r="K219">
        <v>173.42127561080181</v>
      </c>
      <c r="L219">
        <v>15.16</v>
      </c>
      <c r="M219">
        <v>15.9</v>
      </c>
      <c r="N219">
        <v>15.56</v>
      </c>
      <c r="O219">
        <v>16.8</v>
      </c>
      <c r="P219">
        <v>1.0399999999999991</v>
      </c>
      <c r="Q219">
        <v>0.29999999999999893</v>
      </c>
      <c r="R219">
        <v>0.63999999999999879</v>
      </c>
      <c r="S219">
        <v>0.60000000000000142</v>
      </c>
    </row>
    <row r="220" spans="1:19" x14ac:dyDescent="0.25">
      <c r="A220" t="s">
        <v>213</v>
      </c>
      <c r="B220">
        <v>11</v>
      </c>
      <c r="C220">
        <v>17.7</v>
      </c>
      <c r="D220" t="s">
        <v>301</v>
      </c>
      <c r="E220" t="s">
        <v>298</v>
      </c>
      <c r="F220" t="s">
        <v>298</v>
      </c>
      <c r="G220" t="s">
        <v>298</v>
      </c>
      <c r="H220" t="s">
        <v>299</v>
      </c>
      <c r="I220" t="s">
        <v>298</v>
      </c>
      <c r="J220">
        <v>-0.04</v>
      </c>
      <c r="K220">
        <v>164.70559404794139</v>
      </c>
      <c r="L220">
        <v>24.56</v>
      </c>
      <c r="M220">
        <v>25.12</v>
      </c>
      <c r="N220">
        <v>24.85</v>
      </c>
      <c r="O220">
        <v>25.52</v>
      </c>
      <c r="P220">
        <v>6.8599999999999994</v>
      </c>
      <c r="Q220">
        <v>7.4200000000000017</v>
      </c>
      <c r="R220">
        <v>7.1500000000000021</v>
      </c>
      <c r="S220">
        <v>7.82</v>
      </c>
    </row>
    <row r="221" spans="1:19" x14ac:dyDescent="0.25">
      <c r="A221" t="s">
        <v>217</v>
      </c>
      <c r="B221">
        <v>13</v>
      </c>
      <c r="C221">
        <v>56.6</v>
      </c>
      <c r="D221" t="s">
        <v>301</v>
      </c>
      <c r="E221" t="s">
        <v>298</v>
      </c>
      <c r="F221" t="s">
        <v>298</v>
      </c>
      <c r="G221" t="s">
        <v>298</v>
      </c>
      <c r="H221" t="s">
        <v>299</v>
      </c>
      <c r="I221" t="s">
        <v>298</v>
      </c>
      <c r="J221">
        <v>0.08</v>
      </c>
      <c r="K221">
        <v>138.41553332719349</v>
      </c>
      <c r="L221">
        <v>52.93</v>
      </c>
      <c r="M221">
        <v>52.94</v>
      </c>
      <c r="N221">
        <v>52.88</v>
      </c>
      <c r="O221">
        <v>51.81</v>
      </c>
      <c r="P221">
        <v>3.6700000000000017</v>
      </c>
      <c r="Q221">
        <v>3.6600000000000037</v>
      </c>
      <c r="R221">
        <v>3.7199999999999989</v>
      </c>
      <c r="S221">
        <v>4.7899999999999991</v>
      </c>
    </row>
    <row r="222" spans="1:19" x14ac:dyDescent="0.25">
      <c r="A222" t="s">
        <v>217</v>
      </c>
      <c r="B222">
        <v>14</v>
      </c>
      <c r="C222">
        <v>55.4</v>
      </c>
      <c r="D222" t="s">
        <v>301</v>
      </c>
      <c r="E222" t="s">
        <v>298</v>
      </c>
      <c r="F222" t="s">
        <v>298</v>
      </c>
      <c r="G222" t="s">
        <v>298</v>
      </c>
      <c r="H222" t="s">
        <v>299</v>
      </c>
      <c r="I222" t="s">
        <v>298</v>
      </c>
      <c r="J222">
        <v>0.08</v>
      </c>
      <c r="K222">
        <v>139.26356476584709</v>
      </c>
      <c r="L222">
        <v>52.01</v>
      </c>
      <c r="M222">
        <v>52.05</v>
      </c>
      <c r="N222">
        <v>51.98</v>
      </c>
      <c r="O222">
        <v>50.96</v>
      </c>
      <c r="P222">
        <v>3.3900000000000006</v>
      </c>
      <c r="Q222">
        <v>3.3500000000000014</v>
      </c>
      <c r="R222">
        <v>3.4200000000000017</v>
      </c>
      <c r="S222">
        <v>4.4399999999999977</v>
      </c>
    </row>
    <row r="223" spans="1:19" x14ac:dyDescent="0.25">
      <c r="A223" t="s">
        <v>217</v>
      </c>
      <c r="B223">
        <v>15</v>
      </c>
      <c r="C223">
        <v>55.4</v>
      </c>
      <c r="D223" t="s">
        <v>301</v>
      </c>
      <c r="E223" t="s">
        <v>298</v>
      </c>
      <c r="F223" t="s">
        <v>298</v>
      </c>
      <c r="G223" t="s">
        <v>298</v>
      </c>
      <c r="H223" t="s">
        <v>299</v>
      </c>
      <c r="I223" t="s">
        <v>298</v>
      </c>
      <c r="J223">
        <v>0.08</v>
      </c>
      <c r="K223">
        <v>138.96336956736349</v>
      </c>
      <c r="L223">
        <v>52.34</v>
      </c>
      <c r="M223">
        <v>52.36</v>
      </c>
      <c r="N223">
        <v>52.3</v>
      </c>
      <c r="O223">
        <v>51.26</v>
      </c>
      <c r="P223">
        <v>3.0599999999999952</v>
      </c>
      <c r="Q223">
        <v>3.0399999999999991</v>
      </c>
      <c r="R223">
        <v>3.1000000000000014</v>
      </c>
      <c r="S223">
        <v>4.1400000000000006</v>
      </c>
    </row>
    <row r="224" spans="1:19" x14ac:dyDescent="0.25">
      <c r="A224" t="s">
        <v>221</v>
      </c>
      <c r="B224">
        <v>7</v>
      </c>
      <c r="C224">
        <v>56.5</v>
      </c>
      <c r="D224" t="s">
        <v>301</v>
      </c>
      <c r="E224" t="s">
        <v>298</v>
      </c>
      <c r="F224" t="s">
        <v>298</v>
      </c>
      <c r="G224" t="s">
        <v>298</v>
      </c>
      <c r="H224" t="s">
        <v>299</v>
      </c>
      <c r="I224" t="s">
        <v>298</v>
      </c>
      <c r="J224">
        <v>0.12</v>
      </c>
      <c r="K224">
        <v>136.40467685017239</v>
      </c>
      <c r="L224">
        <v>55.1</v>
      </c>
      <c r="M224">
        <v>55.07</v>
      </c>
      <c r="N224">
        <v>55.03</v>
      </c>
      <c r="O224">
        <v>53.82</v>
      </c>
      <c r="P224">
        <v>1.3999999999999986</v>
      </c>
      <c r="Q224">
        <v>1.4299999999999997</v>
      </c>
      <c r="R224">
        <v>1.4699999999999989</v>
      </c>
      <c r="S224">
        <v>2.6799999999999997</v>
      </c>
    </row>
    <row r="225" spans="1:19" x14ac:dyDescent="0.25">
      <c r="A225" t="s">
        <v>221</v>
      </c>
      <c r="B225">
        <v>15</v>
      </c>
      <c r="C225">
        <v>54.1</v>
      </c>
      <c r="D225" t="s">
        <v>301</v>
      </c>
      <c r="E225" t="s">
        <v>298</v>
      </c>
      <c r="F225" t="s">
        <v>298</v>
      </c>
      <c r="G225" t="s">
        <v>298</v>
      </c>
      <c r="H225" t="s">
        <v>299</v>
      </c>
      <c r="I225" t="s">
        <v>298</v>
      </c>
      <c r="J225">
        <v>0.02</v>
      </c>
      <c r="K225">
        <v>129.9655597504447</v>
      </c>
      <c r="L225">
        <v>62.04</v>
      </c>
      <c r="M225">
        <v>61.89</v>
      </c>
      <c r="N225">
        <v>61.89</v>
      </c>
      <c r="O225">
        <v>60.26</v>
      </c>
      <c r="P225">
        <v>7.9399999999999977</v>
      </c>
      <c r="Q225">
        <v>7.7899999999999991</v>
      </c>
      <c r="R225">
        <v>7.7899999999999991</v>
      </c>
      <c r="S225">
        <v>6.1599999999999966</v>
      </c>
    </row>
    <row r="226" spans="1:19" x14ac:dyDescent="0.25">
      <c r="A226" t="s">
        <v>225</v>
      </c>
      <c r="B226">
        <v>7</v>
      </c>
      <c r="C226">
        <v>72.5</v>
      </c>
      <c r="D226" t="s">
        <v>301</v>
      </c>
      <c r="E226" t="s">
        <v>298</v>
      </c>
      <c r="F226" t="s">
        <v>298</v>
      </c>
      <c r="G226" t="s">
        <v>298</v>
      </c>
      <c r="H226" t="s">
        <v>305</v>
      </c>
      <c r="I226" t="s">
        <v>298</v>
      </c>
      <c r="J226">
        <v>0.11</v>
      </c>
      <c r="K226">
        <v>118.56355202800989</v>
      </c>
      <c r="L226">
        <v>74.349999999999994</v>
      </c>
      <c r="M226">
        <v>73.95</v>
      </c>
      <c r="N226">
        <v>74.05</v>
      </c>
      <c r="O226">
        <v>71.66</v>
      </c>
      <c r="P226">
        <v>1.8499999999999943</v>
      </c>
      <c r="Q226">
        <v>1.4500000000000028</v>
      </c>
      <c r="R226">
        <v>1.5499999999999972</v>
      </c>
      <c r="S226">
        <v>0.84000000000000341</v>
      </c>
    </row>
    <row r="227" spans="1:19" x14ac:dyDescent="0.25">
      <c r="A227" t="s">
        <v>225</v>
      </c>
      <c r="B227">
        <v>8</v>
      </c>
      <c r="C227">
        <v>67.8</v>
      </c>
      <c r="D227" t="s">
        <v>301</v>
      </c>
      <c r="E227" t="s">
        <v>298</v>
      </c>
      <c r="F227" t="s">
        <v>298</v>
      </c>
      <c r="G227" t="s">
        <v>298</v>
      </c>
      <c r="H227" t="s">
        <v>304</v>
      </c>
      <c r="I227" t="s">
        <v>298</v>
      </c>
      <c r="J227">
        <v>0.12</v>
      </c>
      <c r="K227">
        <v>126.1904079067821</v>
      </c>
      <c r="L227">
        <v>66.12</v>
      </c>
      <c r="M227">
        <v>65.88</v>
      </c>
      <c r="N227">
        <v>65.92</v>
      </c>
      <c r="O227">
        <v>64.03</v>
      </c>
      <c r="P227">
        <v>1.6799999999999926</v>
      </c>
      <c r="Q227">
        <v>1.9200000000000017</v>
      </c>
      <c r="R227">
        <v>1.8799999999999955</v>
      </c>
      <c r="S227">
        <v>3.769999999999996</v>
      </c>
    </row>
    <row r="228" spans="1:19" x14ac:dyDescent="0.25">
      <c r="A228" t="s">
        <v>225</v>
      </c>
      <c r="B228">
        <v>19</v>
      </c>
      <c r="C228">
        <v>12.1</v>
      </c>
      <c r="D228" t="s">
        <v>301</v>
      </c>
      <c r="E228" t="s">
        <v>298</v>
      </c>
      <c r="F228" t="s">
        <v>298</v>
      </c>
      <c r="G228" t="s">
        <v>298</v>
      </c>
      <c r="H228" t="s">
        <v>299</v>
      </c>
      <c r="I228" t="s">
        <v>298</v>
      </c>
      <c r="J228">
        <v>-0.04</v>
      </c>
      <c r="K228">
        <v>177.14113666574639</v>
      </c>
      <c r="L228">
        <v>11.15</v>
      </c>
      <c r="M228">
        <v>11.96</v>
      </c>
      <c r="N228">
        <v>11.59</v>
      </c>
      <c r="O228">
        <v>13.08</v>
      </c>
      <c r="P228">
        <v>0.94999999999999929</v>
      </c>
      <c r="Q228">
        <v>0.13999999999999879</v>
      </c>
      <c r="R228">
        <v>0.50999999999999979</v>
      </c>
      <c r="S228">
        <v>0.98000000000000043</v>
      </c>
    </row>
    <row r="229" spans="1:19" x14ac:dyDescent="0.25">
      <c r="A229" t="s">
        <v>225</v>
      </c>
      <c r="B229">
        <v>20</v>
      </c>
      <c r="C229">
        <v>30.3</v>
      </c>
      <c r="D229" t="s">
        <v>301</v>
      </c>
      <c r="E229" t="s">
        <v>298</v>
      </c>
      <c r="F229" t="s">
        <v>298</v>
      </c>
      <c r="G229" t="s">
        <v>298</v>
      </c>
      <c r="H229" t="s">
        <v>304</v>
      </c>
      <c r="I229" t="s">
        <v>298</v>
      </c>
      <c r="J229">
        <v>-0.03</v>
      </c>
      <c r="K229">
        <v>158.29624722229019</v>
      </c>
      <c r="L229">
        <v>31.48</v>
      </c>
      <c r="M229">
        <v>31.9</v>
      </c>
      <c r="N229">
        <v>31.68</v>
      </c>
      <c r="O229">
        <v>31.93</v>
      </c>
      <c r="P229">
        <v>1.1799999999999997</v>
      </c>
      <c r="Q229">
        <v>1.5999999999999979</v>
      </c>
      <c r="R229">
        <v>1.379999999999999</v>
      </c>
      <c r="S229">
        <v>1.629999999999999</v>
      </c>
    </row>
    <row r="230" spans="1:19" x14ac:dyDescent="0.25">
      <c r="A230" t="s">
        <v>225</v>
      </c>
      <c r="B230">
        <v>21</v>
      </c>
      <c r="C230">
        <v>44</v>
      </c>
      <c r="D230" t="s">
        <v>301</v>
      </c>
      <c r="E230" t="s">
        <v>298</v>
      </c>
      <c r="F230" t="s">
        <v>298</v>
      </c>
      <c r="G230" t="s">
        <v>298</v>
      </c>
      <c r="H230" t="s">
        <v>299</v>
      </c>
      <c r="I230" t="s">
        <v>298</v>
      </c>
      <c r="J230">
        <v>-0.04</v>
      </c>
      <c r="K230">
        <v>149.39145568184429</v>
      </c>
      <c r="L230">
        <v>41.09</v>
      </c>
      <c r="M230">
        <v>41.33</v>
      </c>
      <c r="N230">
        <v>41.18</v>
      </c>
      <c r="O230">
        <v>40.83</v>
      </c>
      <c r="P230">
        <v>2.9099999999999966</v>
      </c>
      <c r="Q230">
        <v>2.6700000000000017</v>
      </c>
      <c r="R230">
        <v>2.8200000000000003</v>
      </c>
      <c r="S230">
        <v>3.1700000000000017</v>
      </c>
    </row>
    <row r="231" spans="1:19" x14ac:dyDescent="0.25">
      <c r="A231" t="s">
        <v>225</v>
      </c>
      <c r="B231">
        <v>22</v>
      </c>
      <c r="C231">
        <v>31.9</v>
      </c>
      <c r="D231" t="s">
        <v>301</v>
      </c>
      <c r="E231" t="s">
        <v>298</v>
      </c>
      <c r="F231" t="s">
        <v>298</v>
      </c>
      <c r="G231" t="s">
        <v>298</v>
      </c>
      <c r="H231" t="s">
        <v>305</v>
      </c>
      <c r="I231" t="s">
        <v>298</v>
      </c>
      <c r="J231">
        <v>-0.04</v>
      </c>
      <c r="K231">
        <v>160.23839947932299</v>
      </c>
      <c r="L231">
        <v>29.38</v>
      </c>
      <c r="M231">
        <v>29.85</v>
      </c>
      <c r="N231">
        <v>29.61</v>
      </c>
      <c r="O231">
        <v>29.98</v>
      </c>
      <c r="P231">
        <v>2.5199999999999996</v>
      </c>
      <c r="Q231">
        <v>2.0499999999999972</v>
      </c>
      <c r="R231">
        <v>2.2899999999999991</v>
      </c>
      <c r="S231">
        <v>1.9199999999999982</v>
      </c>
    </row>
    <row r="232" spans="1:19" x14ac:dyDescent="0.25">
      <c r="A232" t="s">
        <v>225</v>
      </c>
      <c r="B232">
        <v>23</v>
      </c>
      <c r="C232">
        <v>29.5</v>
      </c>
      <c r="D232" t="s">
        <v>301</v>
      </c>
      <c r="E232" t="s">
        <v>298</v>
      </c>
      <c r="F232" t="s">
        <v>298</v>
      </c>
      <c r="G232" t="s">
        <v>298</v>
      </c>
      <c r="H232" t="s">
        <v>299</v>
      </c>
      <c r="I232" t="s">
        <v>298</v>
      </c>
      <c r="J232">
        <v>-0.05</v>
      </c>
      <c r="K232">
        <v>160.07208030003551</v>
      </c>
      <c r="L232">
        <v>29.56</v>
      </c>
      <c r="M232">
        <v>30.02</v>
      </c>
      <c r="N232">
        <v>29.79</v>
      </c>
      <c r="O232">
        <v>30.15</v>
      </c>
      <c r="P232">
        <v>5.9999999999998721E-2</v>
      </c>
      <c r="Q232">
        <v>0.51999999999999957</v>
      </c>
      <c r="R232">
        <v>0.28999999999999915</v>
      </c>
      <c r="S232">
        <v>0.64999999999999858</v>
      </c>
    </row>
    <row r="233" spans="1:19" x14ac:dyDescent="0.25">
      <c r="A233" t="s">
        <v>225</v>
      </c>
      <c r="B233">
        <v>24</v>
      </c>
      <c r="C233">
        <v>11.1</v>
      </c>
      <c r="D233" t="s">
        <v>301</v>
      </c>
      <c r="E233" t="s">
        <v>298</v>
      </c>
      <c r="F233" t="s">
        <v>298</v>
      </c>
      <c r="G233" t="s">
        <v>298</v>
      </c>
      <c r="H233" t="s">
        <v>299</v>
      </c>
      <c r="I233" t="s">
        <v>298</v>
      </c>
      <c r="J233">
        <v>-7.0000000000000007E-2</v>
      </c>
      <c r="K233">
        <v>182.58845315141369</v>
      </c>
      <c r="L233">
        <v>5.27</v>
      </c>
      <c r="M233">
        <v>6.19</v>
      </c>
      <c r="N233">
        <v>5.78</v>
      </c>
      <c r="O233">
        <v>7.63</v>
      </c>
      <c r="P233">
        <v>5.83</v>
      </c>
      <c r="Q233">
        <v>4.9099999999999993</v>
      </c>
      <c r="R233">
        <v>5.3199999999999994</v>
      </c>
      <c r="S233">
        <v>3.4699999999999998</v>
      </c>
    </row>
    <row r="234" spans="1:19" x14ac:dyDescent="0.25">
      <c r="A234" t="s">
        <v>225</v>
      </c>
      <c r="B234">
        <v>25</v>
      </c>
      <c r="C234">
        <v>18.8</v>
      </c>
      <c r="D234" t="s">
        <v>301</v>
      </c>
      <c r="E234" t="s">
        <v>298</v>
      </c>
      <c r="F234" t="s">
        <v>298</v>
      </c>
      <c r="G234" t="s">
        <v>298</v>
      </c>
      <c r="H234" t="s">
        <v>299</v>
      </c>
      <c r="I234" t="s">
        <v>298</v>
      </c>
      <c r="J234">
        <v>-0.06</v>
      </c>
      <c r="K234">
        <v>173.29121616060081</v>
      </c>
      <c r="L234">
        <v>15.3</v>
      </c>
      <c r="M234">
        <v>16.03</v>
      </c>
      <c r="N234">
        <v>15.7</v>
      </c>
      <c r="O234">
        <v>16.93</v>
      </c>
      <c r="P234">
        <v>3.5</v>
      </c>
      <c r="Q234">
        <v>2.7699999999999996</v>
      </c>
      <c r="R234">
        <v>3.1000000000000014</v>
      </c>
      <c r="S234">
        <v>1.870000000000001</v>
      </c>
    </row>
    <row r="235" spans="1:19" x14ac:dyDescent="0.25">
      <c r="A235" t="s">
        <v>225</v>
      </c>
      <c r="B235">
        <v>26</v>
      </c>
      <c r="C235">
        <v>21.1</v>
      </c>
      <c r="D235" t="s">
        <v>301</v>
      </c>
      <c r="E235" t="s">
        <v>298</v>
      </c>
      <c r="F235" t="s">
        <v>298</v>
      </c>
      <c r="G235" t="s">
        <v>298</v>
      </c>
      <c r="H235" t="s">
        <v>299</v>
      </c>
      <c r="I235" t="s">
        <v>298</v>
      </c>
      <c r="J235">
        <v>-0.06</v>
      </c>
      <c r="K235">
        <v>168.23019164553</v>
      </c>
      <c r="L235">
        <v>20.76</v>
      </c>
      <c r="M235">
        <v>21.39</v>
      </c>
      <c r="N235">
        <v>21.09</v>
      </c>
      <c r="O235">
        <v>21.99</v>
      </c>
      <c r="P235">
        <v>0.33999999999999986</v>
      </c>
      <c r="Q235">
        <v>0.28999999999999915</v>
      </c>
      <c r="R235">
        <v>1.0000000000001563E-2</v>
      </c>
      <c r="S235">
        <v>0.88999999999999702</v>
      </c>
    </row>
    <row r="236" spans="1:19" x14ac:dyDescent="0.25">
      <c r="A236" t="s">
        <v>228</v>
      </c>
      <c r="B236">
        <v>3</v>
      </c>
      <c r="C236">
        <v>32.9</v>
      </c>
      <c r="D236" t="s">
        <v>301</v>
      </c>
      <c r="E236" t="s">
        <v>298</v>
      </c>
      <c r="F236" t="s">
        <v>298</v>
      </c>
      <c r="G236" t="s">
        <v>298</v>
      </c>
      <c r="H236" t="s">
        <v>305</v>
      </c>
      <c r="I236" t="s">
        <v>298</v>
      </c>
      <c r="J236">
        <v>0</v>
      </c>
      <c r="K236">
        <v>156.42306314049631</v>
      </c>
      <c r="L236">
        <v>33.5</v>
      </c>
      <c r="M236">
        <v>33.89</v>
      </c>
      <c r="N236">
        <v>33.68</v>
      </c>
      <c r="O236">
        <v>33.799999999999997</v>
      </c>
      <c r="P236">
        <v>0.60000000000000142</v>
      </c>
      <c r="Q236">
        <v>0.99000000000000199</v>
      </c>
      <c r="R236">
        <v>0.78000000000000114</v>
      </c>
      <c r="S236">
        <v>0.89999999999999858</v>
      </c>
    </row>
    <row r="237" spans="1:19" x14ac:dyDescent="0.25">
      <c r="A237" t="s">
        <v>228</v>
      </c>
      <c r="B237">
        <v>4</v>
      </c>
      <c r="C237">
        <v>29</v>
      </c>
      <c r="D237" t="s">
        <v>301</v>
      </c>
      <c r="E237" t="s">
        <v>298</v>
      </c>
      <c r="F237" t="s">
        <v>298</v>
      </c>
      <c r="G237" t="s">
        <v>298</v>
      </c>
      <c r="H237" t="s">
        <v>299</v>
      </c>
      <c r="I237" t="s">
        <v>298</v>
      </c>
      <c r="J237">
        <v>-0.05</v>
      </c>
      <c r="K237">
        <v>159.9103985700738</v>
      </c>
      <c r="L237">
        <v>29.74</v>
      </c>
      <c r="M237">
        <v>30.2</v>
      </c>
      <c r="N237">
        <v>29.96</v>
      </c>
      <c r="O237">
        <v>30.31</v>
      </c>
      <c r="P237">
        <v>0.73999999999999844</v>
      </c>
      <c r="Q237">
        <v>1.1999999999999993</v>
      </c>
      <c r="R237">
        <v>0.96000000000000085</v>
      </c>
      <c r="S237">
        <v>1.3099999999999987</v>
      </c>
    </row>
    <row r="238" spans="1:19" x14ac:dyDescent="0.25">
      <c r="A238" t="s">
        <v>228</v>
      </c>
      <c r="B238">
        <v>5</v>
      </c>
      <c r="C238">
        <v>20.9</v>
      </c>
      <c r="D238" t="s">
        <v>301</v>
      </c>
      <c r="E238" t="s">
        <v>298</v>
      </c>
      <c r="F238" t="s">
        <v>298</v>
      </c>
      <c r="G238" t="s">
        <v>298</v>
      </c>
      <c r="H238" t="s">
        <v>299</v>
      </c>
      <c r="I238" t="s">
        <v>298</v>
      </c>
      <c r="J238">
        <v>-0.05</v>
      </c>
      <c r="K238">
        <v>168.09930986080639</v>
      </c>
      <c r="L238">
        <v>20.9</v>
      </c>
      <c r="M238">
        <v>21.53</v>
      </c>
      <c r="N238">
        <v>21.23</v>
      </c>
      <c r="O238">
        <v>22.12</v>
      </c>
      <c r="P238">
        <v>0</v>
      </c>
      <c r="Q238">
        <v>0.63000000000000256</v>
      </c>
      <c r="R238">
        <v>0.33000000000000185</v>
      </c>
      <c r="S238">
        <v>1.2200000000000024</v>
      </c>
    </row>
    <row r="239" spans="1:19" x14ac:dyDescent="0.25">
      <c r="A239" t="s">
        <v>228</v>
      </c>
      <c r="B239">
        <v>6</v>
      </c>
      <c r="C239">
        <v>29.6</v>
      </c>
      <c r="D239" t="s">
        <v>301</v>
      </c>
      <c r="E239" t="s">
        <v>298</v>
      </c>
      <c r="F239" t="s">
        <v>298</v>
      </c>
      <c r="G239" t="s">
        <v>298</v>
      </c>
      <c r="H239" t="s">
        <v>299</v>
      </c>
      <c r="I239" t="s">
        <v>298</v>
      </c>
      <c r="J239">
        <v>0.01</v>
      </c>
      <c r="K239">
        <v>161.16219471144211</v>
      </c>
      <c r="L239">
        <v>28.39</v>
      </c>
      <c r="M239">
        <v>28.87</v>
      </c>
      <c r="N239">
        <v>28.63</v>
      </c>
      <c r="O239">
        <v>29.06</v>
      </c>
      <c r="P239">
        <v>1.2100000000000009</v>
      </c>
      <c r="Q239">
        <v>0.73000000000000043</v>
      </c>
      <c r="R239">
        <v>0.97000000000000242</v>
      </c>
      <c r="S239">
        <v>0.5400000000000027</v>
      </c>
    </row>
    <row r="240" spans="1:19" x14ac:dyDescent="0.25">
      <c r="A240" t="s">
        <v>228</v>
      </c>
      <c r="B240">
        <v>13</v>
      </c>
      <c r="C240">
        <v>35.6</v>
      </c>
      <c r="D240" t="s">
        <v>301</v>
      </c>
      <c r="E240" t="s">
        <v>298</v>
      </c>
      <c r="F240" t="s">
        <v>298</v>
      </c>
      <c r="G240" t="s">
        <v>298</v>
      </c>
      <c r="H240" t="s">
        <v>299</v>
      </c>
      <c r="I240" t="s">
        <v>298</v>
      </c>
      <c r="J240">
        <v>-0.01</v>
      </c>
      <c r="K240">
        <v>153.48163915594651</v>
      </c>
      <c r="L240">
        <v>36.67</v>
      </c>
      <c r="M240">
        <v>37</v>
      </c>
      <c r="N240">
        <v>36.82</v>
      </c>
      <c r="O240">
        <v>36.74</v>
      </c>
      <c r="P240">
        <v>1.0700000000000003</v>
      </c>
      <c r="Q240">
        <v>1.3999999999999986</v>
      </c>
      <c r="R240">
        <v>1.2199999999999989</v>
      </c>
      <c r="S240">
        <v>1.1400000000000006</v>
      </c>
    </row>
    <row r="241" spans="1:19" x14ac:dyDescent="0.25">
      <c r="A241" t="s">
        <v>228</v>
      </c>
      <c r="B241">
        <v>14</v>
      </c>
      <c r="C241">
        <v>80.2</v>
      </c>
      <c r="D241" t="s">
        <v>301</v>
      </c>
      <c r="E241" t="s">
        <v>298</v>
      </c>
      <c r="F241" t="s">
        <v>298</v>
      </c>
      <c r="G241" t="s">
        <v>298</v>
      </c>
      <c r="H241" t="s">
        <v>305</v>
      </c>
      <c r="I241" t="s">
        <v>298</v>
      </c>
      <c r="J241">
        <v>0.1</v>
      </c>
      <c r="K241">
        <v>115.0260896189009</v>
      </c>
      <c r="L241">
        <v>78.16</v>
      </c>
      <c r="M241">
        <v>77.7</v>
      </c>
      <c r="N241">
        <v>77.819999999999993</v>
      </c>
      <c r="O241">
        <v>75.2</v>
      </c>
      <c r="P241">
        <v>2.0400000000000063</v>
      </c>
      <c r="Q241">
        <v>2.5</v>
      </c>
      <c r="R241">
        <v>2.3800000000000097</v>
      </c>
      <c r="S241">
        <v>5</v>
      </c>
    </row>
    <row r="242" spans="1:19" x14ac:dyDescent="0.25">
      <c r="A242" t="s">
        <v>228</v>
      </c>
      <c r="B242">
        <v>15</v>
      </c>
      <c r="C242">
        <v>35.5</v>
      </c>
      <c r="D242" t="s">
        <v>301</v>
      </c>
      <c r="E242" t="s">
        <v>298</v>
      </c>
      <c r="F242" t="s">
        <v>298</v>
      </c>
      <c r="G242" t="s">
        <v>298</v>
      </c>
      <c r="H242" t="s">
        <v>299</v>
      </c>
      <c r="I242" t="s">
        <v>298</v>
      </c>
      <c r="J242">
        <v>-0.02</v>
      </c>
      <c r="K242">
        <v>152.20633074174739</v>
      </c>
      <c r="L242">
        <v>38.049999999999997</v>
      </c>
      <c r="M242">
        <v>38.35</v>
      </c>
      <c r="N242">
        <v>38.18</v>
      </c>
      <c r="O242">
        <v>38.020000000000003</v>
      </c>
      <c r="P242">
        <v>2.5499999999999972</v>
      </c>
      <c r="Q242">
        <v>2.8500000000000014</v>
      </c>
      <c r="R242">
        <v>2.6799999999999997</v>
      </c>
      <c r="S242">
        <v>2.5200000000000031</v>
      </c>
    </row>
    <row r="243" spans="1:19" x14ac:dyDescent="0.25">
      <c r="A243" t="s">
        <v>228</v>
      </c>
      <c r="B243">
        <v>16</v>
      </c>
      <c r="C243">
        <v>26.9</v>
      </c>
      <c r="D243" t="s">
        <v>301</v>
      </c>
      <c r="E243" t="s">
        <v>298</v>
      </c>
      <c r="F243" t="s">
        <v>298</v>
      </c>
      <c r="G243" t="s">
        <v>298</v>
      </c>
      <c r="H243" t="s">
        <v>299</v>
      </c>
      <c r="I243" t="s">
        <v>298</v>
      </c>
      <c r="J243">
        <v>-0.05</v>
      </c>
      <c r="K243">
        <v>160.84408199516091</v>
      </c>
      <c r="L243">
        <v>28.73</v>
      </c>
      <c r="M243">
        <v>29.21</v>
      </c>
      <c r="N243">
        <v>28.97</v>
      </c>
      <c r="O243">
        <v>29.38</v>
      </c>
      <c r="P243">
        <v>1.8300000000000018</v>
      </c>
      <c r="Q243">
        <v>2.3100000000000023</v>
      </c>
      <c r="R243">
        <v>2.0700000000000003</v>
      </c>
      <c r="S243">
        <v>2.4800000000000004</v>
      </c>
    </row>
    <row r="244" spans="1:19" x14ac:dyDescent="0.25">
      <c r="A244" t="s">
        <v>228</v>
      </c>
      <c r="B244">
        <v>17</v>
      </c>
      <c r="C244">
        <v>22.5</v>
      </c>
      <c r="D244" t="s">
        <v>301</v>
      </c>
      <c r="E244" t="s">
        <v>298</v>
      </c>
      <c r="F244" t="s">
        <v>298</v>
      </c>
      <c r="G244" t="s">
        <v>298</v>
      </c>
      <c r="H244" t="s">
        <v>299</v>
      </c>
      <c r="I244" t="s">
        <v>298</v>
      </c>
      <c r="J244">
        <v>-0.06</v>
      </c>
      <c r="K244">
        <v>165.37163159443941</v>
      </c>
      <c r="L244">
        <v>23.85</v>
      </c>
      <c r="M244">
        <v>24.42</v>
      </c>
      <c r="N244">
        <v>24.14</v>
      </c>
      <c r="O244">
        <v>24.85</v>
      </c>
      <c r="P244">
        <v>1.3500000000000014</v>
      </c>
      <c r="Q244">
        <v>1.9200000000000017</v>
      </c>
      <c r="R244">
        <v>1.6400000000000006</v>
      </c>
      <c r="S244">
        <v>2.3500000000000014</v>
      </c>
    </row>
    <row r="245" spans="1:19" x14ac:dyDescent="0.25">
      <c r="A245" t="s">
        <v>228</v>
      </c>
      <c r="B245">
        <v>18</v>
      </c>
      <c r="C245">
        <v>13.9</v>
      </c>
      <c r="D245" t="s">
        <v>301</v>
      </c>
      <c r="E245" t="s">
        <v>298</v>
      </c>
      <c r="F245" t="s">
        <v>298</v>
      </c>
      <c r="G245" t="s">
        <v>298</v>
      </c>
      <c r="H245" t="s">
        <v>299</v>
      </c>
      <c r="I245" t="s">
        <v>298</v>
      </c>
      <c r="J245">
        <v>-7.0000000000000007E-2</v>
      </c>
      <c r="K245">
        <v>175.11304809864879</v>
      </c>
      <c r="L245">
        <v>13.34</v>
      </c>
      <c r="M245">
        <v>14.11</v>
      </c>
      <c r="N245">
        <v>13.75</v>
      </c>
      <c r="O245">
        <v>15.11</v>
      </c>
      <c r="P245">
        <v>0.5600000000000005</v>
      </c>
      <c r="Q245">
        <v>0.20999999999999908</v>
      </c>
      <c r="R245">
        <v>0.15000000000000036</v>
      </c>
      <c r="S245">
        <v>1.2099999999999991</v>
      </c>
    </row>
    <row r="246" spans="1:19" x14ac:dyDescent="0.25">
      <c r="A246" t="s">
        <v>232</v>
      </c>
      <c r="B246">
        <v>9</v>
      </c>
      <c r="C246">
        <v>55.5</v>
      </c>
      <c r="D246" t="s">
        <v>301</v>
      </c>
      <c r="E246" t="s">
        <v>298</v>
      </c>
      <c r="F246" t="s">
        <v>298</v>
      </c>
      <c r="G246" t="s">
        <v>298</v>
      </c>
      <c r="H246" t="s">
        <v>299</v>
      </c>
      <c r="I246" t="s">
        <v>298</v>
      </c>
      <c r="J246">
        <v>0.08</v>
      </c>
      <c r="K246">
        <v>139.23590468905411</v>
      </c>
      <c r="L246">
        <v>52.04</v>
      </c>
      <c r="M246">
        <v>52.08</v>
      </c>
      <c r="N246">
        <v>52.01</v>
      </c>
      <c r="O246">
        <v>50.99</v>
      </c>
      <c r="P246">
        <v>3.4600000000000009</v>
      </c>
      <c r="Q246">
        <v>3.4200000000000017</v>
      </c>
      <c r="R246">
        <v>3.490000000000002</v>
      </c>
      <c r="S246">
        <v>4.509999999999998</v>
      </c>
    </row>
    <row r="247" spans="1:19" x14ac:dyDescent="0.25">
      <c r="A247" t="s">
        <v>236</v>
      </c>
      <c r="B247">
        <v>7</v>
      </c>
      <c r="C247">
        <v>55.6</v>
      </c>
      <c r="D247" t="s">
        <v>301</v>
      </c>
      <c r="E247" t="s">
        <v>298</v>
      </c>
      <c r="F247" t="s">
        <v>298</v>
      </c>
      <c r="G247" t="s">
        <v>298</v>
      </c>
      <c r="H247" t="s">
        <v>299</v>
      </c>
      <c r="I247" t="s">
        <v>298</v>
      </c>
      <c r="J247">
        <v>0.08</v>
      </c>
      <c r="K247">
        <v>138.84717062431741</v>
      </c>
      <c r="L247">
        <v>52.46</v>
      </c>
      <c r="M247">
        <v>52.49</v>
      </c>
      <c r="N247">
        <v>52.42</v>
      </c>
      <c r="O247">
        <v>51.37</v>
      </c>
      <c r="P247">
        <v>3.1400000000000006</v>
      </c>
      <c r="Q247">
        <v>3.1099999999999994</v>
      </c>
      <c r="R247">
        <v>3.1799999999999997</v>
      </c>
      <c r="S247">
        <v>4.230000000000004</v>
      </c>
    </row>
    <row r="248" spans="1:19" x14ac:dyDescent="0.25">
      <c r="A248" t="s">
        <v>236</v>
      </c>
      <c r="B248">
        <v>9</v>
      </c>
      <c r="C248">
        <v>92.1</v>
      </c>
      <c r="D248" t="s">
        <v>301</v>
      </c>
      <c r="E248" t="s">
        <v>298</v>
      </c>
      <c r="F248" t="s">
        <v>298</v>
      </c>
      <c r="G248" t="s">
        <v>298</v>
      </c>
      <c r="H248" t="s">
        <v>299</v>
      </c>
      <c r="I248" t="s">
        <v>298</v>
      </c>
      <c r="J248">
        <v>0.11</v>
      </c>
      <c r="K248">
        <v>104.11421040896791</v>
      </c>
      <c r="L248">
        <v>89.93</v>
      </c>
      <c r="M248">
        <v>89.24</v>
      </c>
      <c r="N248">
        <v>89.46</v>
      </c>
      <c r="O248">
        <v>86.11</v>
      </c>
      <c r="P248">
        <v>2.1699999999999875</v>
      </c>
      <c r="Q248">
        <v>2.8599999999999994</v>
      </c>
      <c r="R248">
        <v>2.6400000000000006</v>
      </c>
      <c r="S248">
        <v>5.9899999999999949</v>
      </c>
    </row>
    <row r="249" spans="1:19" x14ac:dyDescent="0.25">
      <c r="A249" t="s">
        <v>236</v>
      </c>
      <c r="B249">
        <v>10</v>
      </c>
      <c r="C249">
        <v>37.5</v>
      </c>
      <c r="D249" t="s">
        <v>301</v>
      </c>
      <c r="E249" t="s">
        <v>298</v>
      </c>
      <c r="F249" t="s">
        <v>298</v>
      </c>
      <c r="G249" t="s">
        <v>298</v>
      </c>
      <c r="H249" t="s">
        <v>299</v>
      </c>
      <c r="I249" t="s">
        <v>298</v>
      </c>
      <c r="J249">
        <v>0.02</v>
      </c>
      <c r="K249">
        <v>149.97091603144159</v>
      </c>
      <c r="L249">
        <v>40.46</v>
      </c>
      <c r="M249">
        <v>40.71</v>
      </c>
      <c r="N249">
        <v>40.56</v>
      </c>
      <c r="O249">
        <v>40.25</v>
      </c>
      <c r="P249">
        <v>2.9600000000000009</v>
      </c>
      <c r="Q249">
        <v>3.2100000000000009</v>
      </c>
      <c r="R249">
        <v>3.0600000000000023</v>
      </c>
      <c r="S249">
        <v>2.75</v>
      </c>
    </row>
    <row r="250" spans="1:19" x14ac:dyDescent="0.25">
      <c r="A250" t="s">
        <v>236</v>
      </c>
      <c r="B250">
        <v>11</v>
      </c>
      <c r="C250">
        <v>32.700000000000003</v>
      </c>
      <c r="D250" t="s">
        <v>301</v>
      </c>
      <c r="E250" t="s">
        <v>298</v>
      </c>
      <c r="F250" t="s">
        <v>298</v>
      </c>
      <c r="G250" t="s">
        <v>298</v>
      </c>
      <c r="H250" t="s">
        <v>299</v>
      </c>
      <c r="I250" t="s">
        <v>298</v>
      </c>
      <c r="J250">
        <v>-0.01</v>
      </c>
      <c r="K250">
        <v>152.83255908300859</v>
      </c>
      <c r="L250">
        <v>37.369999999999997</v>
      </c>
      <c r="M250">
        <v>37.69</v>
      </c>
      <c r="N250">
        <v>37.51</v>
      </c>
      <c r="O250">
        <v>37.39</v>
      </c>
      <c r="P250">
        <v>4.6699999999999946</v>
      </c>
      <c r="Q250">
        <v>4.9899999999999949</v>
      </c>
      <c r="R250">
        <v>4.8099999999999952</v>
      </c>
      <c r="S250">
        <v>4.6899999999999977</v>
      </c>
    </row>
    <row r="251" spans="1:19" x14ac:dyDescent="0.25">
      <c r="A251" t="s">
        <v>236</v>
      </c>
      <c r="B251">
        <v>12</v>
      </c>
      <c r="C251">
        <v>23</v>
      </c>
      <c r="D251" t="s">
        <v>301</v>
      </c>
      <c r="E251" t="s">
        <v>298</v>
      </c>
      <c r="F251" t="s">
        <v>298</v>
      </c>
      <c r="G251" t="s">
        <v>298</v>
      </c>
      <c r="H251" t="s">
        <v>299</v>
      </c>
      <c r="I251" t="s">
        <v>298</v>
      </c>
      <c r="J251">
        <v>-0.05</v>
      </c>
      <c r="K251">
        <v>166.7238394057558</v>
      </c>
      <c r="L251">
        <v>22.39</v>
      </c>
      <c r="M251">
        <v>22.98</v>
      </c>
      <c r="N251">
        <v>22.7</v>
      </c>
      <c r="O251">
        <v>23.5</v>
      </c>
      <c r="P251">
        <v>0.60999999999999943</v>
      </c>
      <c r="Q251">
        <v>1.9999999999999574E-2</v>
      </c>
      <c r="R251">
        <v>0.30000000000000071</v>
      </c>
      <c r="S251">
        <v>0.5</v>
      </c>
    </row>
    <row r="252" spans="1:19" x14ac:dyDescent="0.25">
      <c r="A252" t="s">
        <v>236</v>
      </c>
      <c r="B252">
        <v>13</v>
      </c>
      <c r="C252">
        <v>25</v>
      </c>
      <c r="D252" t="s">
        <v>301</v>
      </c>
      <c r="E252" t="s">
        <v>298</v>
      </c>
      <c r="F252" t="s">
        <v>298</v>
      </c>
      <c r="G252" t="s">
        <v>298</v>
      </c>
      <c r="H252" t="s">
        <v>299</v>
      </c>
      <c r="I252" t="s">
        <v>298</v>
      </c>
      <c r="J252">
        <v>-0.05</v>
      </c>
      <c r="K252">
        <v>164.62058098062829</v>
      </c>
      <c r="L252">
        <v>24.66</v>
      </c>
      <c r="M252">
        <v>25.21</v>
      </c>
      <c r="N252">
        <v>24.94</v>
      </c>
      <c r="O252">
        <v>25.6</v>
      </c>
      <c r="P252">
        <v>0.33999999999999986</v>
      </c>
      <c r="Q252">
        <v>0.21000000000000085</v>
      </c>
      <c r="R252">
        <v>5.9999999999998721E-2</v>
      </c>
      <c r="S252">
        <v>0.60000000000000142</v>
      </c>
    </row>
    <row r="253" spans="1:19" x14ac:dyDescent="0.25">
      <c r="A253" t="s">
        <v>236</v>
      </c>
      <c r="B253">
        <v>14</v>
      </c>
      <c r="C253">
        <v>23</v>
      </c>
      <c r="D253" t="s">
        <v>301</v>
      </c>
      <c r="E253" t="s">
        <v>298</v>
      </c>
      <c r="F253" t="s">
        <v>298</v>
      </c>
      <c r="G253" t="s">
        <v>298</v>
      </c>
      <c r="H253" t="s">
        <v>299</v>
      </c>
      <c r="I253" t="s">
        <v>298</v>
      </c>
      <c r="J253">
        <v>-0.05</v>
      </c>
      <c r="K253">
        <v>167.43728092965989</v>
      </c>
      <c r="L253">
        <v>21.62</v>
      </c>
      <c r="M253">
        <v>22.23</v>
      </c>
      <c r="N253">
        <v>21.94</v>
      </c>
      <c r="O253">
        <v>22.78</v>
      </c>
      <c r="P253">
        <v>1.379999999999999</v>
      </c>
      <c r="Q253">
        <v>0.76999999999999957</v>
      </c>
      <c r="R253">
        <v>1.0599999999999987</v>
      </c>
      <c r="S253">
        <v>0.21999999999999886</v>
      </c>
    </row>
    <row r="254" spans="1:19" x14ac:dyDescent="0.25">
      <c r="A254" t="s">
        <v>236</v>
      </c>
      <c r="B254">
        <v>15</v>
      </c>
      <c r="C254">
        <v>32.700000000000003</v>
      </c>
      <c r="D254" t="s">
        <v>301</v>
      </c>
      <c r="E254" t="s">
        <v>298</v>
      </c>
      <c r="F254" t="s">
        <v>298</v>
      </c>
      <c r="G254" t="s">
        <v>298</v>
      </c>
      <c r="H254" t="s">
        <v>299</v>
      </c>
      <c r="I254" t="s">
        <v>298</v>
      </c>
      <c r="J254">
        <v>-0.01</v>
      </c>
      <c r="K254">
        <v>152.68986072846499</v>
      </c>
      <c r="L254">
        <v>37.53</v>
      </c>
      <c r="M254">
        <v>37.840000000000003</v>
      </c>
      <c r="N254">
        <v>37.659999999999997</v>
      </c>
      <c r="O254">
        <v>37.53</v>
      </c>
      <c r="P254">
        <v>4.8299999999999983</v>
      </c>
      <c r="Q254">
        <v>5.1400000000000006</v>
      </c>
      <c r="R254">
        <v>4.9599999999999937</v>
      </c>
      <c r="S254">
        <v>4.8299999999999983</v>
      </c>
    </row>
    <row r="255" spans="1:19" x14ac:dyDescent="0.25">
      <c r="A255" t="s">
        <v>240</v>
      </c>
      <c r="B255">
        <v>6</v>
      </c>
      <c r="C255">
        <v>36.700000000000003</v>
      </c>
      <c r="D255" t="s">
        <v>301</v>
      </c>
      <c r="E255" t="s">
        <v>298</v>
      </c>
      <c r="F255" t="s">
        <v>298</v>
      </c>
      <c r="G255" t="s">
        <v>298</v>
      </c>
      <c r="H255" t="s">
        <v>305</v>
      </c>
      <c r="I255" t="s">
        <v>298</v>
      </c>
      <c r="J255">
        <v>0.05</v>
      </c>
      <c r="K255">
        <v>151.92918091282019</v>
      </c>
      <c r="L255">
        <v>38.35</v>
      </c>
      <c r="M255">
        <v>38.64</v>
      </c>
      <c r="N255">
        <v>38.47</v>
      </c>
      <c r="O255">
        <v>38.29</v>
      </c>
      <c r="P255">
        <v>1.6499999999999986</v>
      </c>
      <c r="Q255">
        <v>1.9399999999999977</v>
      </c>
      <c r="R255">
        <v>1.769999999999996</v>
      </c>
      <c r="S255">
        <v>1.5899999999999963</v>
      </c>
    </row>
    <row r="256" spans="1:19" x14ac:dyDescent="0.25">
      <c r="A256" t="s">
        <v>240</v>
      </c>
      <c r="B256">
        <v>12</v>
      </c>
      <c r="C256">
        <v>52.1</v>
      </c>
      <c r="D256" t="s">
        <v>301</v>
      </c>
      <c r="E256" t="s">
        <v>298</v>
      </c>
      <c r="F256" t="s">
        <v>298</v>
      </c>
      <c r="G256" t="s">
        <v>298</v>
      </c>
      <c r="H256" t="s">
        <v>299</v>
      </c>
      <c r="I256" t="s">
        <v>298</v>
      </c>
      <c r="J256">
        <v>0.08</v>
      </c>
      <c r="K256">
        <v>141.6301966763518</v>
      </c>
      <c r="L256">
        <v>49.46</v>
      </c>
      <c r="M256">
        <v>49.54</v>
      </c>
      <c r="N256">
        <v>49.46</v>
      </c>
      <c r="O256">
        <v>48.59</v>
      </c>
      <c r="P256">
        <v>2.6400000000000006</v>
      </c>
      <c r="Q256">
        <v>2.5600000000000023</v>
      </c>
      <c r="R256">
        <v>2.6400000000000006</v>
      </c>
      <c r="S256">
        <v>3.509999999999998</v>
      </c>
    </row>
    <row r="257" spans="1:19" x14ac:dyDescent="0.25">
      <c r="A257" t="s">
        <v>240</v>
      </c>
      <c r="B257">
        <v>13</v>
      </c>
      <c r="C257">
        <v>18.600000000000001</v>
      </c>
      <c r="D257" t="s">
        <v>301</v>
      </c>
      <c r="E257" t="s">
        <v>298</v>
      </c>
      <c r="F257" t="s">
        <v>298</v>
      </c>
      <c r="G257" t="s">
        <v>298</v>
      </c>
      <c r="H257" t="s">
        <v>299</v>
      </c>
      <c r="I257" t="s">
        <v>298</v>
      </c>
      <c r="J257">
        <v>-0.02</v>
      </c>
      <c r="K257">
        <v>168.42023518369729</v>
      </c>
      <c r="L257">
        <v>20.56</v>
      </c>
      <c r="M257">
        <v>21.19</v>
      </c>
      <c r="N257">
        <v>20.89</v>
      </c>
      <c r="O257">
        <v>21.8</v>
      </c>
      <c r="P257">
        <v>1.9599999999999973</v>
      </c>
      <c r="Q257">
        <v>2.59</v>
      </c>
      <c r="R257">
        <v>2.2899999999999991</v>
      </c>
      <c r="S257">
        <v>3.1999999999999993</v>
      </c>
    </row>
    <row r="258" spans="1:19" x14ac:dyDescent="0.25">
      <c r="A258" t="s">
        <v>243</v>
      </c>
      <c r="B258">
        <v>2</v>
      </c>
      <c r="C258">
        <v>22.1</v>
      </c>
      <c r="D258" t="s">
        <v>301</v>
      </c>
      <c r="E258" t="s">
        <v>298</v>
      </c>
      <c r="F258" t="s">
        <v>298</v>
      </c>
      <c r="G258" t="s">
        <v>298</v>
      </c>
      <c r="H258" t="s">
        <v>299</v>
      </c>
      <c r="I258" t="s">
        <v>298</v>
      </c>
      <c r="J258">
        <v>0</v>
      </c>
      <c r="K258">
        <v>166.99181927038211</v>
      </c>
      <c r="L258">
        <v>22.1</v>
      </c>
      <c r="M258">
        <v>22.7</v>
      </c>
      <c r="N258">
        <v>22.41</v>
      </c>
      <c r="O258">
        <v>23.23</v>
      </c>
      <c r="P258">
        <v>0</v>
      </c>
      <c r="Q258">
        <v>0.59999999999999787</v>
      </c>
      <c r="R258">
        <v>0.30999999999999872</v>
      </c>
      <c r="S258">
        <v>1.129999999999999</v>
      </c>
    </row>
    <row r="259" spans="1:19" x14ac:dyDescent="0.25">
      <c r="A259" t="s">
        <v>243</v>
      </c>
      <c r="B259">
        <v>3</v>
      </c>
      <c r="C259">
        <v>41</v>
      </c>
      <c r="D259" t="s">
        <v>301</v>
      </c>
      <c r="E259" t="s">
        <v>298</v>
      </c>
      <c r="F259" t="s">
        <v>298</v>
      </c>
      <c r="G259" t="s">
        <v>298</v>
      </c>
      <c r="H259" t="s">
        <v>299</v>
      </c>
      <c r="I259" t="s">
        <v>298</v>
      </c>
      <c r="J259">
        <v>0.03</v>
      </c>
      <c r="K259">
        <v>151.22277942383499</v>
      </c>
      <c r="L259">
        <v>39.11</v>
      </c>
      <c r="M259">
        <v>39.39</v>
      </c>
      <c r="N259">
        <v>39.229999999999997</v>
      </c>
      <c r="O259">
        <v>39</v>
      </c>
      <c r="P259">
        <v>1.8900000000000006</v>
      </c>
      <c r="Q259">
        <v>1.6099999999999994</v>
      </c>
      <c r="R259">
        <v>1.7700000000000031</v>
      </c>
      <c r="S259">
        <v>2</v>
      </c>
    </row>
    <row r="260" spans="1:19" x14ac:dyDescent="0.25">
      <c r="A260" t="s">
        <v>243</v>
      </c>
      <c r="B260">
        <v>4</v>
      </c>
      <c r="C260">
        <v>44.9</v>
      </c>
      <c r="D260" t="s">
        <v>301</v>
      </c>
      <c r="E260" t="s">
        <v>298</v>
      </c>
      <c r="F260" t="s">
        <v>298</v>
      </c>
      <c r="G260" t="s">
        <v>298</v>
      </c>
      <c r="H260" t="s">
        <v>299</v>
      </c>
      <c r="I260" t="s">
        <v>298</v>
      </c>
      <c r="J260">
        <v>0.08</v>
      </c>
      <c r="K260">
        <v>146.62460031469629</v>
      </c>
      <c r="L260">
        <v>44.07</v>
      </c>
      <c r="M260">
        <v>44.26</v>
      </c>
      <c r="N260">
        <v>44.13</v>
      </c>
      <c r="O260">
        <v>43.6</v>
      </c>
      <c r="P260">
        <v>0.82999999999999829</v>
      </c>
      <c r="Q260">
        <v>0.64000000000000057</v>
      </c>
      <c r="R260">
        <v>0.76999999999999602</v>
      </c>
      <c r="S260">
        <v>1.2999999999999972</v>
      </c>
    </row>
    <row r="261" spans="1:19" x14ac:dyDescent="0.25">
      <c r="A261" t="s">
        <v>243</v>
      </c>
      <c r="B261">
        <v>7</v>
      </c>
      <c r="C261">
        <v>60.6</v>
      </c>
      <c r="D261" t="s">
        <v>301</v>
      </c>
      <c r="E261" t="s">
        <v>298</v>
      </c>
      <c r="F261" t="s">
        <v>298</v>
      </c>
      <c r="G261" t="s">
        <v>298</v>
      </c>
      <c r="H261" t="s">
        <v>299</v>
      </c>
      <c r="I261" t="s">
        <v>298</v>
      </c>
      <c r="J261">
        <v>0.09</v>
      </c>
      <c r="K261">
        <v>132.1163851922588</v>
      </c>
      <c r="L261">
        <v>59.72</v>
      </c>
      <c r="M261">
        <v>59.61</v>
      </c>
      <c r="N261">
        <v>59.6</v>
      </c>
      <c r="O261">
        <v>58.11</v>
      </c>
      <c r="P261">
        <v>0.88000000000000256</v>
      </c>
      <c r="Q261">
        <v>0.99000000000000199</v>
      </c>
      <c r="R261">
        <v>1</v>
      </c>
      <c r="S261">
        <v>2.490000000000002</v>
      </c>
    </row>
    <row r="262" spans="1:19" x14ac:dyDescent="0.25">
      <c r="A262" t="s">
        <v>243</v>
      </c>
      <c r="B262">
        <v>8</v>
      </c>
      <c r="C262">
        <v>14.2</v>
      </c>
      <c r="D262" t="s">
        <v>301</v>
      </c>
      <c r="E262" t="s">
        <v>298</v>
      </c>
      <c r="F262" t="s">
        <v>298</v>
      </c>
      <c r="G262" t="s">
        <v>298</v>
      </c>
      <c r="H262" t="s">
        <v>299</v>
      </c>
      <c r="I262" t="s">
        <v>298</v>
      </c>
      <c r="J262">
        <v>-0.03</v>
      </c>
      <c r="K262">
        <v>177.05510849609331</v>
      </c>
      <c r="L262">
        <v>11.24</v>
      </c>
      <c r="M262">
        <v>12.05</v>
      </c>
      <c r="N262">
        <v>11.68</v>
      </c>
      <c r="O262">
        <v>13.17</v>
      </c>
      <c r="P262">
        <v>2.9599999999999991</v>
      </c>
      <c r="Q262">
        <v>2.1499999999999986</v>
      </c>
      <c r="R262">
        <v>2.5199999999999996</v>
      </c>
      <c r="S262">
        <v>1.0299999999999994</v>
      </c>
    </row>
    <row r="263" spans="1:19" x14ac:dyDescent="0.25">
      <c r="A263" t="s">
        <v>243</v>
      </c>
      <c r="B263">
        <v>10</v>
      </c>
      <c r="C263">
        <v>52.8</v>
      </c>
      <c r="D263" t="s">
        <v>301</v>
      </c>
      <c r="E263" t="s">
        <v>298</v>
      </c>
      <c r="F263" t="s">
        <v>298</v>
      </c>
      <c r="G263" t="s">
        <v>298</v>
      </c>
      <c r="H263" t="s">
        <v>299</v>
      </c>
      <c r="I263" t="s">
        <v>298</v>
      </c>
      <c r="J263">
        <v>0.08</v>
      </c>
      <c r="K263">
        <v>140.47739443590061</v>
      </c>
      <c r="L263">
        <v>50.7</v>
      </c>
      <c r="M263">
        <v>50.76</v>
      </c>
      <c r="N263">
        <v>50.69</v>
      </c>
      <c r="O263">
        <v>49.74</v>
      </c>
      <c r="P263">
        <v>2.0999999999999943</v>
      </c>
      <c r="Q263">
        <v>2.0399999999999991</v>
      </c>
      <c r="R263">
        <v>2.1099999999999994</v>
      </c>
      <c r="S263">
        <v>3.0599999999999952</v>
      </c>
    </row>
    <row r="264" spans="1:19" x14ac:dyDescent="0.25">
      <c r="A264" t="s">
        <v>247</v>
      </c>
      <c r="B264">
        <v>9</v>
      </c>
      <c r="C264">
        <v>52.7</v>
      </c>
      <c r="D264" t="s">
        <v>301</v>
      </c>
      <c r="E264" t="s">
        <v>298</v>
      </c>
      <c r="F264" t="s">
        <v>298</v>
      </c>
      <c r="G264" t="s">
        <v>298</v>
      </c>
      <c r="H264" t="s">
        <v>299</v>
      </c>
      <c r="I264" t="s">
        <v>298</v>
      </c>
      <c r="J264">
        <v>0.08</v>
      </c>
      <c r="K264">
        <v>140.9068729931823</v>
      </c>
      <c r="L264">
        <v>50.24</v>
      </c>
      <c r="M264">
        <v>50.31</v>
      </c>
      <c r="N264">
        <v>50.23</v>
      </c>
      <c r="O264">
        <v>49.31</v>
      </c>
      <c r="P264">
        <v>2.4600000000000009</v>
      </c>
      <c r="Q264">
        <v>2.3900000000000006</v>
      </c>
      <c r="R264">
        <v>2.470000000000006</v>
      </c>
      <c r="S264">
        <v>3.3900000000000006</v>
      </c>
    </row>
    <row r="265" spans="1:19" x14ac:dyDescent="0.25">
      <c r="A265" t="s">
        <v>247</v>
      </c>
      <c r="B265">
        <v>10</v>
      </c>
      <c r="C265">
        <v>56.1</v>
      </c>
      <c r="D265" t="s">
        <v>301</v>
      </c>
      <c r="E265" t="s">
        <v>298</v>
      </c>
      <c r="F265" t="s">
        <v>298</v>
      </c>
      <c r="G265" t="s">
        <v>298</v>
      </c>
      <c r="H265" t="s">
        <v>299</v>
      </c>
      <c r="I265" t="s">
        <v>298</v>
      </c>
      <c r="J265">
        <v>0.08</v>
      </c>
      <c r="K265">
        <v>135.1191928679724</v>
      </c>
      <c r="L265">
        <v>56.48</v>
      </c>
      <c r="M265">
        <v>56.43</v>
      </c>
      <c r="N265">
        <v>56.4</v>
      </c>
      <c r="O265">
        <v>55.1</v>
      </c>
      <c r="P265">
        <v>0.37999999999999545</v>
      </c>
      <c r="Q265">
        <v>0.32999999999999829</v>
      </c>
      <c r="R265">
        <v>0.29999999999999716</v>
      </c>
      <c r="S265">
        <v>1</v>
      </c>
    </row>
    <row r="266" spans="1:19" x14ac:dyDescent="0.25">
      <c r="A266" t="s">
        <v>251</v>
      </c>
      <c r="B266">
        <v>2</v>
      </c>
      <c r="C266">
        <v>113</v>
      </c>
      <c r="D266" t="s">
        <v>301</v>
      </c>
      <c r="E266" t="s">
        <v>298</v>
      </c>
      <c r="F266" t="s">
        <v>302</v>
      </c>
      <c r="G266" t="s">
        <v>298</v>
      </c>
      <c r="H266" t="s">
        <v>304</v>
      </c>
      <c r="I266" t="s">
        <v>298</v>
      </c>
      <c r="J266">
        <v>0.28999999999999998</v>
      </c>
      <c r="K266">
        <v>74.223209397614227</v>
      </c>
      <c r="L266">
        <v>122.18</v>
      </c>
      <c r="M266">
        <v>120.88</v>
      </c>
      <c r="N266">
        <v>121.33</v>
      </c>
      <c r="O266">
        <v>116</v>
      </c>
      <c r="P266">
        <v>9.1800000000000068</v>
      </c>
      <c r="Q266">
        <v>7.8799999999999955</v>
      </c>
      <c r="R266">
        <v>8.3299999999999983</v>
      </c>
      <c r="S266">
        <v>3</v>
      </c>
    </row>
    <row r="267" spans="1:19" x14ac:dyDescent="0.25">
      <c r="A267" t="s">
        <v>251</v>
      </c>
      <c r="B267">
        <v>5</v>
      </c>
      <c r="C267">
        <v>45.5</v>
      </c>
      <c r="D267" t="s">
        <v>301</v>
      </c>
      <c r="E267" t="s">
        <v>298</v>
      </c>
      <c r="F267" t="s">
        <v>298</v>
      </c>
      <c r="G267" t="s">
        <v>298</v>
      </c>
      <c r="H267" t="s">
        <v>299</v>
      </c>
      <c r="I267" t="s">
        <v>298</v>
      </c>
      <c r="J267">
        <v>0.01</v>
      </c>
      <c r="K267">
        <v>147.06582825320169</v>
      </c>
      <c r="L267">
        <v>43.6</v>
      </c>
      <c r="M267">
        <v>43.79</v>
      </c>
      <c r="N267">
        <v>43.66</v>
      </c>
      <c r="O267">
        <v>43.16</v>
      </c>
      <c r="P267">
        <v>1.8999999999999986</v>
      </c>
      <c r="Q267">
        <v>1.7100000000000009</v>
      </c>
      <c r="R267">
        <v>1.8400000000000034</v>
      </c>
      <c r="S267">
        <v>2.3400000000000034</v>
      </c>
    </row>
    <row r="268" spans="1:19" x14ac:dyDescent="0.25">
      <c r="A268" t="s">
        <v>251</v>
      </c>
      <c r="B268">
        <v>6</v>
      </c>
      <c r="C268">
        <v>14.2</v>
      </c>
      <c r="D268" t="s">
        <v>301</v>
      </c>
      <c r="E268" t="s">
        <v>298</v>
      </c>
      <c r="F268" t="s">
        <v>298</v>
      </c>
      <c r="G268" t="s">
        <v>298</v>
      </c>
      <c r="H268" t="s">
        <v>299</v>
      </c>
      <c r="I268" t="s">
        <v>298</v>
      </c>
      <c r="J268">
        <v>-0.05</v>
      </c>
      <c r="K268">
        <v>176.48826195745229</v>
      </c>
      <c r="L268">
        <v>11.85</v>
      </c>
      <c r="M268">
        <v>12.65</v>
      </c>
      <c r="N268">
        <v>12.29</v>
      </c>
      <c r="O268">
        <v>13.73</v>
      </c>
      <c r="P268">
        <v>2.3499999999999996</v>
      </c>
      <c r="Q268">
        <v>1.5499999999999989</v>
      </c>
      <c r="R268">
        <v>1.9100000000000001</v>
      </c>
      <c r="S268">
        <v>0.46999999999999886</v>
      </c>
    </row>
    <row r="269" spans="1:19" x14ac:dyDescent="0.25">
      <c r="A269" t="s">
        <v>251</v>
      </c>
      <c r="B269">
        <v>7</v>
      </c>
      <c r="C269">
        <v>43.7</v>
      </c>
      <c r="D269" t="s">
        <v>301</v>
      </c>
      <c r="E269" t="s">
        <v>298</v>
      </c>
      <c r="F269" t="s">
        <v>298</v>
      </c>
      <c r="G269" t="s">
        <v>298</v>
      </c>
      <c r="H269" t="s">
        <v>299</v>
      </c>
      <c r="I269" t="s">
        <v>298</v>
      </c>
      <c r="J269">
        <v>0.01</v>
      </c>
      <c r="K269">
        <v>147.73056598890531</v>
      </c>
      <c r="L269">
        <v>42.88</v>
      </c>
      <c r="M269">
        <v>43.09</v>
      </c>
      <c r="N269">
        <v>42.95</v>
      </c>
      <c r="O269">
        <v>42.49</v>
      </c>
      <c r="P269">
        <v>0.82000000000000028</v>
      </c>
      <c r="Q269">
        <v>0.60999999999999943</v>
      </c>
      <c r="R269">
        <v>0.75</v>
      </c>
      <c r="S269">
        <v>1.2100000000000009</v>
      </c>
    </row>
    <row r="270" spans="1:19" x14ac:dyDescent="0.25">
      <c r="A270" t="s">
        <v>251</v>
      </c>
      <c r="B270">
        <v>8</v>
      </c>
      <c r="C270">
        <v>13.7</v>
      </c>
      <c r="D270" t="s">
        <v>301</v>
      </c>
      <c r="E270" t="s">
        <v>298</v>
      </c>
      <c r="F270" t="s">
        <v>298</v>
      </c>
      <c r="G270" t="s">
        <v>298</v>
      </c>
      <c r="H270" t="s">
        <v>299</v>
      </c>
      <c r="I270" t="s">
        <v>298</v>
      </c>
      <c r="J270">
        <v>-0.05</v>
      </c>
      <c r="K270">
        <v>176.0452935064111</v>
      </c>
      <c r="L270">
        <v>12.33</v>
      </c>
      <c r="M270">
        <v>13.12</v>
      </c>
      <c r="N270">
        <v>12.76</v>
      </c>
      <c r="O270">
        <v>14.18</v>
      </c>
      <c r="P270">
        <v>1.3699999999999992</v>
      </c>
      <c r="Q270">
        <v>0.58000000000000007</v>
      </c>
      <c r="R270">
        <v>0.9399999999999995</v>
      </c>
      <c r="S270">
        <v>0.48000000000000043</v>
      </c>
    </row>
    <row r="271" spans="1:19" x14ac:dyDescent="0.25">
      <c r="A271" t="s">
        <v>251</v>
      </c>
      <c r="B271">
        <v>9</v>
      </c>
      <c r="C271">
        <v>7.6</v>
      </c>
      <c r="D271" t="s">
        <v>301</v>
      </c>
      <c r="E271" t="s">
        <v>298</v>
      </c>
      <c r="F271" t="s">
        <v>298</v>
      </c>
      <c r="G271" t="s">
        <v>298</v>
      </c>
      <c r="H271" t="s">
        <v>299</v>
      </c>
      <c r="I271" t="s">
        <v>298</v>
      </c>
      <c r="J271">
        <v>-0.03</v>
      </c>
      <c r="K271">
        <v>182.86920666497281</v>
      </c>
      <c r="L271">
        <v>4.97</v>
      </c>
      <c r="M271">
        <v>5.9</v>
      </c>
      <c r="N271">
        <v>5.48</v>
      </c>
      <c r="O271">
        <v>7.35</v>
      </c>
      <c r="P271">
        <v>2.63</v>
      </c>
      <c r="Q271">
        <v>1.6999999999999993</v>
      </c>
      <c r="R271">
        <v>2.1199999999999992</v>
      </c>
      <c r="S271">
        <v>0.25</v>
      </c>
    </row>
    <row r="272" spans="1:19" x14ac:dyDescent="0.25">
      <c r="A272" t="s">
        <v>254</v>
      </c>
      <c r="B272">
        <v>1</v>
      </c>
      <c r="C272">
        <v>27.7</v>
      </c>
      <c r="D272" t="s">
        <v>301</v>
      </c>
      <c r="E272" t="s">
        <v>298</v>
      </c>
      <c r="F272" t="s">
        <v>298</v>
      </c>
      <c r="G272" t="s">
        <v>298</v>
      </c>
      <c r="H272" t="s">
        <v>299</v>
      </c>
      <c r="I272" t="s">
        <v>298</v>
      </c>
      <c r="J272">
        <v>-0.03</v>
      </c>
      <c r="K272">
        <v>160.63940273428759</v>
      </c>
      <c r="L272">
        <v>28.95</v>
      </c>
      <c r="M272">
        <v>29.42</v>
      </c>
      <c r="N272">
        <v>29.19</v>
      </c>
      <c r="O272">
        <v>29.58</v>
      </c>
      <c r="P272">
        <v>1.25</v>
      </c>
      <c r="Q272">
        <v>1.7200000000000024</v>
      </c>
      <c r="R272">
        <v>1.490000000000002</v>
      </c>
      <c r="S272">
        <v>1.879999999999999</v>
      </c>
    </row>
    <row r="273" spans="1:19" x14ac:dyDescent="0.25">
      <c r="A273" t="s">
        <v>254</v>
      </c>
      <c r="B273">
        <v>2</v>
      </c>
      <c r="C273">
        <v>78.599999999999994</v>
      </c>
      <c r="D273" t="s">
        <v>301</v>
      </c>
      <c r="E273" t="s">
        <v>298</v>
      </c>
      <c r="F273" t="s">
        <v>298</v>
      </c>
      <c r="G273" t="s">
        <v>298</v>
      </c>
      <c r="H273" t="s">
        <v>304</v>
      </c>
      <c r="I273" t="s">
        <v>298</v>
      </c>
      <c r="J273">
        <v>0.06</v>
      </c>
      <c r="K273">
        <v>112.6177206013279</v>
      </c>
      <c r="L273">
        <v>80.760000000000005</v>
      </c>
      <c r="M273">
        <v>80.25</v>
      </c>
      <c r="N273">
        <v>80.39</v>
      </c>
      <c r="O273">
        <v>77.599999999999994</v>
      </c>
      <c r="P273">
        <v>2.1600000000000108</v>
      </c>
      <c r="Q273">
        <v>1.6500000000000057</v>
      </c>
      <c r="R273">
        <v>1.7900000000000063</v>
      </c>
      <c r="S273">
        <v>1</v>
      </c>
    </row>
    <row r="274" spans="1:19" x14ac:dyDescent="0.25">
      <c r="A274" t="s">
        <v>254</v>
      </c>
      <c r="B274">
        <v>3</v>
      </c>
      <c r="C274">
        <v>42.4</v>
      </c>
      <c r="D274" t="s">
        <v>301</v>
      </c>
      <c r="E274" t="s">
        <v>298</v>
      </c>
      <c r="F274" t="s">
        <v>298</v>
      </c>
      <c r="G274" t="s">
        <v>298</v>
      </c>
      <c r="H274" t="s">
        <v>304</v>
      </c>
      <c r="I274" t="s">
        <v>298</v>
      </c>
      <c r="J274">
        <v>0.02</v>
      </c>
      <c r="K274">
        <v>147.52420192767821</v>
      </c>
      <c r="L274">
        <v>43.1</v>
      </c>
      <c r="M274">
        <v>43.3</v>
      </c>
      <c r="N274">
        <v>43.17</v>
      </c>
      <c r="O274">
        <v>42.7</v>
      </c>
      <c r="P274">
        <v>0.70000000000000284</v>
      </c>
      <c r="Q274">
        <v>0.89999999999999858</v>
      </c>
      <c r="R274">
        <v>0.77000000000000313</v>
      </c>
      <c r="S274">
        <v>0.30000000000000426</v>
      </c>
    </row>
    <row r="275" spans="1:19" x14ac:dyDescent="0.25">
      <c r="A275" t="s">
        <v>254</v>
      </c>
      <c r="B275">
        <v>4</v>
      </c>
      <c r="C275">
        <v>53.7</v>
      </c>
      <c r="D275" t="s">
        <v>301</v>
      </c>
      <c r="E275" t="s">
        <v>298</v>
      </c>
      <c r="F275" t="s">
        <v>298</v>
      </c>
      <c r="G275" t="s">
        <v>298</v>
      </c>
      <c r="H275" t="s">
        <v>305</v>
      </c>
      <c r="I275" t="s">
        <v>298</v>
      </c>
      <c r="J275">
        <v>-0.02</v>
      </c>
      <c r="K275">
        <v>136.35981232169891</v>
      </c>
      <c r="L275">
        <v>55.15</v>
      </c>
      <c r="M275">
        <v>55.12</v>
      </c>
      <c r="N275">
        <v>55.08</v>
      </c>
      <c r="O275">
        <v>53.86</v>
      </c>
      <c r="P275">
        <v>1.4499999999999957</v>
      </c>
      <c r="Q275">
        <v>1.4199999999999946</v>
      </c>
      <c r="R275">
        <v>1.3799999999999955</v>
      </c>
      <c r="S275">
        <v>0.15999999999999659</v>
      </c>
    </row>
    <row r="276" spans="1:19" x14ac:dyDescent="0.25">
      <c r="A276" t="s">
        <v>254</v>
      </c>
      <c r="B276">
        <v>5</v>
      </c>
      <c r="C276">
        <v>38.4</v>
      </c>
      <c r="D276" t="s">
        <v>301</v>
      </c>
      <c r="E276" t="s">
        <v>298</v>
      </c>
      <c r="F276" t="s">
        <v>298</v>
      </c>
      <c r="G276" t="s">
        <v>298</v>
      </c>
      <c r="H276" t="s">
        <v>305</v>
      </c>
      <c r="I276" t="s">
        <v>298</v>
      </c>
      <c r="J276">
        <v>-0.02</v>
      </c>
      <c r="K276">
        <v>150.8978451038503</v>
      </c>
      <c r="L276">
        <v>39.46</v>
      </c>
      <c r="M276">
        <v>39.729999999999997</v>
      </c>
      <c r="N276">
        <v>39.57</v>
      </c>
      <c r="O276">
        <v>39.32</v>
      </c>
      <c r="P276">
        <v>1.0600000000000023</v>
      </c>
      <c r="Q276">
        <v>1.3299999999999983</v>
      </c>
      <c r="R276">
        <v>1.1700000000000017</v>
      </c>
      <c r="S276">
        <v>0.92000000000000171</v>
      </c>
    </row>
    <row r="277" spans="1:19" x14ac:dyDescent="0.25">
      <c r="A277" t="s">
        <v>254</v>
      </c>
      <c r="B277">
        <v>6</v>
      </c>
      <c r="C277">
        <v>38</v>
      </c>
      <c r="D277" t="s">
        <v>301</v>
      </c>
      <c r="E277" t="s">
        <v>298</v>
      </c>
      <c r="F277" t="s">
        <v>298</v>
      </c>
      <c r="G277" t="s">
        <v>298</v>
      </c>
      <c r="H277" t="s">
        <v>299</v>
      </c>
      <c r="I277" t="s">
        <v>298</v>
      </c>
      <c r="J277">
        <v>-0.04</v>
      </c>
      <c r="K277">
        <v>151.58678691556099</v>
      </c>
      <c r="L277">
        <v>38.72</v>
      </c>
      <c r="M277">
        <v>39</v>
      </c>
      <c r="N277">
        <v>38.840000000000003</v>
      </c>
      <c r="O277">
        <v>38.64</v>
      </c>
      <c r="P277">
        <v>0.71999999999999886</v>
      </c>
      <c r="Q277">
        <v>1</v>
      </c>
      <c r="R277">
        <v>0.84000000000000341</v>
      </c>
      <c r="S277">
        <v>0.64000000000000057</v>
      </c>
    </row>
    <row r="278" spans="1:19" x14ac:dyDescent="0.25">
      <c r="A278" t="s">
        <v>254</v>
      </c>
      <c r="B278">
        <v>9</v>
      </c>
      <c r="C278">
        <v>60.7</v>
      </c>
      <c r="D278" t="s">
        <v>301</v>
      </c>
      <c r="E278" t="s">
        <v>298</v>
      </c>
      <c r="F278" t="s">
        <v>298</v>
      </c>
      <c r="G278" t="s">
        <v>298</v>
      </c>
      <c r="H278" t="s">
        <v>305</v>
      </c>
      <c r="I278" t="s">
        <v>298</v>
      </c>
      <c r="J278">
        <v>0</v>
      </c>
      <c r="K278">
        <v>128.38233177619509</v>
      </c>
      <c r="L278">
        <v>63.75</v>
      </c>
      <c r="M278">
        <v>63.56</v>
      </c>
      <c r="N278">
        <v>63.58</v>
      </c>
      <c r="O278">
        <v>61.84</v>
      </c>
      <c r="P278">
        <v>3.0499999999999972</v>
      </c>
      <c r="Q278">
        <v>2.8599999999999994</v>
      </c>
      <c r="R278">
        <v>2.8799999999999955</v>
      </c>
      <c r="S278">
        <v>1.1400000000000006</v>
      </c>
    </row>
    <row r="279" spans="1:19" x14ac:dyDescent="0.25">
      <c r="A279" t="s">
        <v>254</v>
      </c>
      <c r="B279">
        <v>14</v>
      </c>
      <c r="C279">
        <v>36.299999999999997</v>
      </c>
      <c r="D279" t="s">
        <v>301</v>
      </c>
      <c r="E279" t="s">
        <v>298</v>
      </c>
      <c r="F279" t="s">
        <v>298</v>
      </c>
      <c r="G279" t="s">
        <v>298</v>
      </c>
      <c r="H279" t="s">
        <v>299</v>
      </c>
      <c r="I279" t="s">
        <v>298</v>
      </c>
      <c r="J279">
        <v>-0.03</v>
      </c>
      <c r="K279">
        <v>153.45498888476149</v>
      </c>
      <c r="L279">
        <v>36.700000000000003</v>
      </c>
      <c r="M279">
        <v>37.03</v>
      </c>
      <c r="N279">
        <v>36.85</v>
      </c>
      <c r="O279">
        <v>36.770000000000003</v>
      </c>
      <c r="P279">
        <v>0.40000000000000568</v>
      </c>
      <c r="Q279">
        <v>0.73000000000000398</v>
      </c>
      <c r="R279">
        <v>0.55000000000000426</v>
      </c>
      <c r="S279">
        <v>0.47000000000000597</v>
      </c>
    </row>
    <row r="280" spans="1:19" x14ac:dyDescent="0.25">
      <c r="A280" t="s">
        <v>254</v>
      </c>
      <c r="B280">
        <v>15</v>
      </c>
      <c r="C280">
        <v>23.2</v>
      </c>
      <c r="D280" t="s">
        <v>301</v>
      </c>
      <c r="E280" t="s">
        <v>298</v>
      </c>
      <c r="F280" t="s">
        <v>298</v>
      </c>
      <c r="G280" t="s">
        <v>298</v>
      </c>
      <c r="H280" t="s">
        <v>299</v>
      </c>
      <c r="I280" t="s">
        <v>298</v>
      </c>
      <c r="J280">
        <v>-0.05</v>
      </c>
      <c r="K280">
        <v>166.0421764359582</v>
      </c>
      <c r="L280">
        <v>23.12</v>
      </c>
      <c r="M280">
        <v>23.71</v>
      </c>
      <c r="N280">
        <v>23.42</v>
      </c>
      <c r="O280">
        <v>24.18</v>
      </c>
      <c r="P280">
        <v>7.9999999999998295E-2</v>
      </c>
      <c r="Q280">
        <v>0.51000000000000156</v>
      </c>
      <c r="R280">
        <v>0.22000000000000242</v>
      </c>
      <c r="S280">
        <v>0.98000000000000043</v>
      </c>
    </row>
    <row r="281" spans="1:19" x14ac:dyDescent="0.25">
      <c r="A281" t="s">
        <v>254</v>
      </c>
      <c r="B281">
        <v>26</v>
      </c>
      <c r="C281">
        <v>18.399999999999999</v>
      </c>
      <c r="D281" t="s">
        <v>301</v>
      </c>
      <c r="E281" t="s">
        <v>298</v>
      </c>
      <c r="F281" t="s">
        <v>298</v>
      </c>
      <c r="G281" t="s">
        <v>298</v>
      </c>
      <c r="H281" t="s">
        <v>299</v>
      </c>
      <c r="I281" t="s">
        <v>298</v>
      </c>
      <c r="J281">
        <v>-0.04</v>
      </c>
      <c r="K281">
        <v>172.48589981762109</v>
      </c>
      <c r="L281">
        <v>16.170000000000002</v>
      </c>
      <c r="M281">
        <v>16.89</v>
      </c>
      <c r="N281">
        <v>16.55</v>
      </c>
      <c r="O281">
        <v>17.739999999999998</v>
      </c>
      <c r="P281">
        <v>2.2299999999999969</v>
      </c>
      <c r="Q281">
        <v>1.509999999999998</v>
      </c>
      <c r="R281">
        <v>1.8499999999999979</v>
      </c>
      <c r="S281">
        <v>0.66000000000000014</v>
      </c>
    </row>
    <row r="282" spans="1:19" x14ac:dyDescent="0.25">
      <c r="A282" t="s">
        <v>254</v>
      </c>
      <c r="B282">
        <v>30</v>
      </c>
      <c r="C282">
        <v>18.399999999999999</v>
      </c>
      <c r="D282" t="s">
        <v>301</v>
      </c>
      <c r="E282" t="s">
        <v>298</v>
      </c>
      <c r="F282" t="s">
        <v>298</v>
      </c>
      <c r="G282" t="s">
        <v>298</v>
      </c>
      <c r="H282" t="s">
        <v>299</v>
      </c>
      <c r="I282" t="s">
        <v>298</v>
      </c>
      <c r="J282">
        <v>-0.04</v>
      </c>
      <c r="K282">
        <v>172.38767045245481</v>
      </c>
      <c r="L282">
        <v>16.28</v>
      </c>
      <c r="M282">
        <v>16.989999999999998</v>
      </c>
      <c r="N282">
        <v>16.66</v>
      </c>
      <c r="O282">
        <v>17.829999999999998</v>
      </c>
      <c r="P282">
        <v>2.1199999999999974</v>
      </c>
      <c r="Q282">
        <v>1.4100000000000001</v>
      </c>
      <c r="R282">
        <v>1.7399999999999984</v>
      </c>
      <c r="S282">
        <v>0.57000000000000028</v>
      </c>
    </row>
    <row r="283" spans="1:19" x14ac:dyDescent="0.25">
      <c r="A283" t="s">
        <v>254</v>
      </c>
      <c r="B283">
        <v>41</v>
      </c>
      <c r="C283">
        <v>15.5</v>
      </c>
      <c r="D283" t="s">
        <v>301</v>
      </c>
      <c r="E283" t="s">
        <v>298</v>
      </c>
      <c r="F283" t="s">
        <v>298</v>
      </c>
      <c r="G283" t="s">
        <v>298</v>
      </c>
      <c r="H283" t="s">
        <v>299</v>
      </c>
      <c r="I283" t="s">
        <v>298</v>
      </c>
      <c r="J283">
        <v>-0.06</v>
      </c>
      <c r="K283">
        <v>173.842883087855</v>
      </c>
      <c r="L283">
        <v>14.71</v>
      </c>
      <c r="M283">
        <v>15.45</v>
      </c>
      <c r="N283">
        <v>15.11</v>
      </c>
      <c r="O283">
        <v>16.38</v>
      </c>
      <c r="P283">
        <v>0.78999999999999915</v>
      </c>
      <c r="Q283">
        <v>5.0000000000000711E-2</v>
      </c>
      <c r="R283">
        <v>0.39000000000000057</v>
      </c>
      <c r="S283">
        <v>0.87999999999999901</v>
      </c>
    </row>
    <row r="284" spans="1:19" x14ac:dyDescent="0.25">
      <c r="A284" t="s">
        <v>254</v>
      </c>
      <c r="B284">
        <v>46</v>
      </c>
      <c r="C284">
        <v>62.7</v>
      </c>
      <c r="D284" t="s">
        <v>301</v>
      </c>
      <c r="E284" t="s">
        <v>298</v>
      </c>
      <c r="F284" t="s">
        <v>298</v>
      </c>
      <c r="G284" t="s">
        <v>298</v>
      </c>
      <c r="H284" t="s">
        <v>299</v>
      </c>
      <c r="I284" t="s">
        <v>298</v>
      </c>
      <c r="J284">
        <v>0.05</v>
      </c>
      <c r="K284">
        <v>128.13776933656911</v>
      </c>
      <c r="L284">
        <v>64.02</v>
      </c>
      <c r="M284">
        <v>63.82</v>
      </c>
      <c r="N284">
        <v>63.84</v>
      </c>
      <c r="O284">
        <v>62.08</v>
      </c>
      <c r="P284">
        <v>1.3199999999999932</v>
      </c>
      <c r="Q284">
        <v>1.1199999999999974</v>
      </c>
      <c r="R284">
        <v>1.1400000000000006</v>
      </c>
      <c r="S284">
        <v>0.62000000000000455</v>
      </c>
    </row>
    <row r="285" spans="1:19" x14ac:dyDescent="0.25">
      <c r="A285" t="s">
        <v>254</v>
      </c>
      <c r="B285">
        <v>51</v>
      </c>
      <c r="C285">
        <v>23</v>
      </c>
      <c r="D285" t="s">
        <v>301</v>
      </c>
      <c r="E285" t="s">
        <v>298</v>
      </c>
      <c r="F285" t="s">
        <v>298</v>
      </c>
      <c r="G285" t="s">
        <v>298</v>
      </c>
      <c r="H285" t="s">
        <v>299</v>
      </c>
      <c r="I285" t="s">
        <v>298</v>
      </c>
      <c r="J285">
        <v>-0.05</v>
      </c>
      <c r="K285">
        <v>165.11203375158021</v>
      </c>
      <c r="L285">
        <v>24.13</v>
      </c>
      <c r="M285">
        <v>24.69</v>
      </c>
      <c r="N285">
        <v>24.42</v>
      </c>
      <c r="O285">
        <v>25.11</v>
      </c>
      <c r="P285">
        <v>1.129999999999999</v>
      </c>
      <c r="Q285">
        <v>1.6900000000000013</v>
      </c>
      <c r="R285">
        <v>1.4200000000000017</v>
      </c>
      <c r="S285">
        <v>2.1099999999999994</v>
      </c>
    </row>
    <row r="286" spans="1:19" x14ac:dyDescent="0.25">
      <c r="A286" t="s">
        <v>258</v>
      </c>
      <c r="B286">
        <v>15</v>
      </c>
      <c r="C286">
        <v>55.7</v>
      </c>
      <c r="D286" t="s">
        <v>301</v>
      </c>
      <c r="E286" t="s">
        <v>298</v>
      </c>
      <c r="F286" t="s">
        <v>298</v>
      </c>
      <c r="G286" t="s">
        <v>298</v>
      </c>
      <c r="H286" t="s">
        <v>299</v>
      </c>
      <c r="I286" t="s">
        <v>298</v>
      </c>
      <c r="J286">
        <v>0.08</v>
      </c>
      <c r="K286">
        <v>138.91218630057151</v>
      </c>
      <c r="L286">
        <v>52.39</v>
      </c>
      <c r="M286">
        <v>52.42</v>
      </c>
      <c r="N286">
        <v>52.35</v>
      </c>
      <c r="O286">
        <v>51.31</v>
      </c>
      <c r="P286">
        <v>3.3100000000000023</v>
      </c>
      <c r="Q286">
        <v>3.2800000000000011</v>
      </c>
      <c r="R286">
        <v>3.3500000000000014</v>
      </c>
      <c r="S286">
        <v>4.3900000000000006</v>
      </c>
    </row>
    <row r="287" spans="1:19" x14ac:dyDescent="0.25">
      <c r="A287" t="s">
        <v>262</v>
      </c>
      <c r="B287">
        <v>7</v>
      </c>
      <c r="C287">
        <v>44.2</v>
      </c>
      <c r="D287" t="s">
        <v>301</v>
      </c>
      <c r="E287" t="s">
        <v>298</v>
      </c>
      <c r="F287" t="s">
        <v>298</v>
      </c>
      <c r="G287" t="s">
        <v>298</v>
      </c>
      <c r="H287" t="s">
        <v>304</v>
      </c>
      <c r="I287" t="s">
        <v>298</v>
      </c>
      <c r="J287">
        <v>7.0000000000000007E-2</v>
      </c>
      <c r="K287">
        <v>146.6536556730934</v>
      </c>
      <c r="L287">
        <v>44.04</v>
      </c>
      <c r="M287">
        <v>44.22</v>
      </c>
      <c r="N287">
        <v>44.1</v>
      </c>
      <c r="O287">
        <v>43.57</v>
      </c>
      <c r="P287">
        <v>0.16000000000000369</v>
      </c>
      <c r="Q287">
        <v>1.9999999999996021E-2</v>
      </c>
      <c r="R287">
        <v>0.10000000000000142</v>
      </c>
      <c r="S287">
        <v>0.63000000000000256</v>
      </c>
    </row>
    <row r="288" spans="1:19" x14ac:dyDescent="0.25">
      <c r="A288" t="s">
        <v>262</v>
      </c>
      <c r="B288">
        <v>8</v>
      </c>
      <c r="C288">
        <v>46.3</v>
      </c>
      <c r="D288" t="s">
        <v>301</v>
      </c>
      <c r="E288" t="s">
        <v>298</v>
      </c>
      <c r="F288" t="s">
        <v>298</v>
      </c>
      <c r="G288" t="s">
        <v>298</v>
      </c>
      <c r="H288" t="s">
        <v>305</v>
      </c>
      <c r="I288" t="s">
        <v>298</v>
      </c>
      <c r="J288">
        <v>0.02</v>
      </c>
      <c r="K288">
        <v>144.19197414947709</v>
      </c>
      <c r="L288">
        <v>46.7</v>
      </c>
      <c r="M288">
        <v>46.83</v>
      </c>
      <c r="N288">
        <v>46.72</v>
      </c>
      <c r="O288">
        <v>46.03</v>
      </c>
      <c r="P288">
        <v>0.40000000000000568</v>
      </c>
      <c r="Q288">
        <v>0.53000000000000114</v>
      </c>
      <c r="R288">
        <v>0.42000000000000171</v>
      </c>
      <c r="S288">
        <v>0.26999999999999602</v>
      </c>
    </row>
    <row r="289" spans="1:19" x14ac:dyDescent="0.25">
      <c r="A289" t="s">
        <v>262</v>
      </c>
      <c r="B289">
        <v>9</v>
      </c>
      <c r="C289">
        <v>35.299999999999997</v>
      </c>
      <c r="D289" t="s">
        <v>301</v>
      </c>
      <c r="E289" t="s">
        <v>298</v>
      </c>
      <c r="F289" t="s">
        <v>298</v>
      </c>
      <c r="G289" t="s">
        <v>298</v>
      </c>
      <c r="H289" t="s">
        <v>304</v>
      </c>
      <c r="I289" t="s">
        <v>298</v>
      </c>
      <c r="J289">
        <v>-0.01</v>
      </c>
      <c r="K289">
        <v>154.64366290266591</v>
      </c>
      <c r="L289">
        <v>35.42</v>
      </c>
      <c r="M289">
        <v>35.770000000000003</v>
      </c>
      <c r="N289">
        <v>35.58</v>
      </c>
      <c r="O289">
        <v>35.58</v>
      </c>
      <c r="P289">
        <v>0.12000000000000455</v>
      </c>
      <c r="Q289">
        <v>0.47000000000000597</v>
      </c>
      <c r="R289">
        <v>0.28000000000000114</v>
      </c>
      <c r="S289">
        <v>0.28000000000000114</v>
      </c>
    </row>
    <row r="290" spans="1:19" x14ac:dyDescent="0.25">
      <c r="A290" t="s">
        <v>262</v>
      </c>
      <c r="B290">
        <v>14</v>
      </c>
      <c r="C290">
        <v>42.6</v>
      </c>
      <c r="D290" t="s">
        <v>301</v>
      </c>
      <c r="E290" t="s">
        <v>298</v>
      </c>
      <c r="F290" t="s">
        <v>298</v>
      </c>
      <c r="G290" t="s">
        <v>298</v>
      </c>
      <c r="H290" t="s">
        <v>299</v>
      </c>
      <c r="I290" t="s">
        <v>298</v>
      </c>
      <c r="J290">
        <v>-0.04</v>
      </c>
      <c r="K290">
        <v>149.95375685422891</v>
      </c>
      <c r="L290">
        <v>40.479999999999997</v>
      </c>
      <c r="M290">
        <v>40.729999999999997</v>
      </c>
      <c r="N290">
        <v>40.58</v>
      </c>
      <c r="O290">
        <v>40.270000000000003</v>
      </c>
      <c r="P290">
        <v>2.1200000000000045</v>
      </c>
      <c r="Q290">
        <v>1.8700000000000045</v>
      </c>
      <c r="R290">
        <v>2.0200000000000031</v>
      </c>
      <c r="S290">
        <v>2.3299999999999983</v>
      </c>
    </row>
    <row r="291" spans="1:19" x14ac:dyDescent="0.25">
      <c r="A291" t="s">
        <v>262</v>
      </c>
      <c r="B291">
        <v>15</v>
      </c>
      <c r="C291">
        <v>40.200000000000003</v>
      </c>
      <c r="D291" t="s">
        <v>301</v>
      </c>
      <c r="E291" t="s">
        <v>298</v>
      </c>
      <c r="F291" t="s">
        <v>298</v>
      </c>
      <c r="G291" t="s">
        <v>298</v>
      </c>
      <c r="H291" t="s">
        <v>299</v>
      </c>
      <c r="I291" t="s">
        <v>298</v>
      </c>
      <c r="J291">
        <v>0</v>
      </c>
      <c r="K291">
        <v>151.4306552279842</v>
      </c>
      <c r="L291">
        <v>38.89</v>
      </c>
      <c r="M291">
        <v>39.17</v>
      </c>
      <c r="N291">
        <v>39.01</v>
      </c>
      <c r="O291">
        <v>38.79</v>
      </c>
      <c r="P291">
        <v>1.3100000000000023</v>
      </c>
      <c r="Q291">
        <v>1.0300000000000011</v>
      </c>
      <c r="R291">
        <v>1.1900000000000048</v>
      </c>
      <c r="S291">
        <v>1.4100000000000037</v>
      </c>
    </row>
    <row r="292" spans="1:19" x14ac:dyDescent="0.25">
      <c r="A292" t="s">
        <v>262</v>
      </c>
      <c r="B292">
        <v>16</v>
      </c>
      <c r="C292">
        <v>80</v>
      </c>
      <c r="D292" t="s">
        <v>301</v>
      </c>
      <c r="E292" t="s">
        <v>298</v>
      </c>
      <c r="F292" t="s">
        <v>298</v>
      </c>
      <c r="G292" t="s">
        <v>298</v>
      </c>
      <c r="H292" t="s">
        <v>304</v>
      </c>
      <c r="I292" t="s">
        <v>298</v>
      </c>
      <c r="J292">
        <v>0.11</v>
      </c>
      <c r="K292">
        <v>116.952145270801</v>
      </c>
      <c r="L292">
        <v>76.08</v>
      </c>
      <c r="M292">
        <v>75.66</v>
      </c>
      <c r="N292">
        <v>75.77</v>
      </c>
      <c r="O292">
        <v>73.27</v>
      </c>
      <c r="P292">
        <v>3.9200000000000017</v>
      </c>
      <c r="Q292">
        <v>4.3400000000000034</v>
      </c>
      <c r="R292">
        <v>4.230000000000004</v>
      </c>
      <c r="S292">
        <v>6.730000000000004</v>
      </c>
    </row>
    <row r="293" spans="1:19" x14ac:dyDescent="0.25">
      <c r="A293" t="s">
        <v>262</v>
      </c>
      <c r="B293">
        <v>20</v>
      </c>
      <c r="C293">
        <v>70.7</v>
      </c>
      <c r="D293" t="s">
        <v>301</v>
      </c>
      <c r="E293" t="s">
        <v>298</v>
      </c>
      <c r="F293" t="s">
        <v>298</v>
      </c>
      <c r="G293" t="s">
        <v>298</v>
      </c>
      <c r="H293" t="s">
        <v>304</v>
      </c>
      <c r="I293" t="s">
        <v>298</v>
      </c>
      <c r="J293">
        <v>0.15</v>
      </c>
      <c r="K293">
        <v>120.06319738086211</v>
      </c>
      <c r="L293">
        <v>72.73</v>
      </c>
      <c r="M293">
        <v>72.37</v>
      </c>
      <c r="N293">
        <v>72.45</v>
      </c>
      <c r="O293">
        <v>70.16</v>
      </c>
      <c r="P293">
        <v>2.0300000000000011</v>
      </c>
      <c r="Q293">
        <v>1.6700000000000017</v>
      </c>
      <c r="R293">
        <v>1.75</v>
      </c>
      <c r="S293">
        <v>0.54000000000000625</v>
      </c>
    </row>
    <row r="294" spans="1:19" x14ac:dyDescent="0.25">
      <c r="A294" t="s">
        <v>262</v>
      </c>
      <c r="B294">
        <v>21</v>
      </c>
      <c r="C294">
        <v>33.6</v>
      </c>
      <c r="D294" t="s">
        <v>301</v>
      </c>
      <c r="E294" t="s">
        <v>298</v>
      </c>
      <c r="F294" t="s">
        <v>298</v>
      </c>
      <c r="G294" t="s">
        <v>298</v>
      </c>
      <c r="H294" t="s">
        <v>299</v>
      </c>
      <c r="I294" t="s">
        <v>298</v>
      </c>
      <c r="J294">
        <v>-0.02</v>
      </c>
      <c r="K294">
        <v>156.05282095926489</v>
      </c>
      <c r="L294">
        <v>33.9</v>
      </c>
      <c r="M294">
        <v>34.28</v>
      </c>
      <c r="N294">
        <v>34.08</v>
      </c>
      <c r="O294">
        <v>34.17</v>
      </c>
      <c r="P294">
        <v>0.29999999999999716</v>
      </c>
      <c r="Q294">
        <v>0.67999999999999972</v>
      </c>
      <c r="R294">
        <v>0.47999999999999687</v>
      </c>
      <c r="S294">
        <v>0.57000000000000028</v>
      </c>
    </row>
    <row r="295" spans="1:19" x14ac:dyDescent="0.25">
      <c r="A295" t="s">
        <v>262</v>
      </c>
      <c r="B295">
        <v>22</v>
      </c>
      <c r="C295">
        <v>24.5</v>
      </c>
      <c r="D295" t="s">
        <v>301</v>
      </c>
      <c r="E295" t="s">
        <v>298</v>
      </c>
      <c r="F295" t="s">
        <v>298</v>
      </c>
      <c r="G295" t="s">
        <v>298</v>
      </c>
      <c r="H295" t="s">
        <v>299</v>
      </c>
      <c r="I295" t="s">
        <v>298</v>
      </c>
      <c r="J295">
        <v>-0.05</v>
      </c>
      <c r="K295">
        <v>167.69356014131901</v>
      </c>
      <c r="L295">
        <v>21.34</v>
      </c>
      <c r="M295">
        <v>21.96</v>
      </c>
      <c r="N295">
        <v>21.66</v>
      </c>
      <c r="O295">
        <v>22.53</v>
      </c>
      <c r="P295">
        <v>3.16</v>
      </c>
      <c r="Q295">
        <v>2.5399999999999991</v>
      </c>
      <c r="R295">
        <v>2.84</v>
      </c>
      <c r="S295">
        <v>1.9699999999999989</v>
      </c>
    </row>
    <row r="296" spans="1:19" x14ac:dyDescent="0.25">
      <c r="A296" t="s">
        <v>262</v>
      </c>
      <c r="B296">
        <v>23</v>
      </c>
      <c r="C296">
        <v>29.2</v>
      </c>
      <c r="D296" t="s">
        <v>301</v>
      </c>
      <c r="E296" t="s">
        <v>298</v>
      </c>
      <c r="F296" t="s">
        <v>298</v>
      </c>
      <c r="G296" t="s">
        <v>298</v>
      </c>
      <c r="H296" t="s">
        <v>299</v>
      </c>
      <c r="I296" t="s">
        <v>298</v>
      </c>
      <c r="J296">
        <v>-0.05</v>
      </c>
      <c r="K296">
        <v>164.7192866586042</v>
      </c>
      <c r="L296">
        <v>24.55</v>
      </c>
      <c r="M296">
        <v>25.11</v>
      </c>
      <c r="N296">
        <v>24.84</v>
      </c>
      <c r="O296">
        <v>25.5</v>
      </c>
      <c r="P296">
        <v>4.6499999999999986</v>
      </c>
      <c r="Q296">
        <v>4.09</v>
      </c>
      <c r="R296">
        <v>4.3599999999999994</v>
      </c>
      <c r="S296">
        <v>3.6999999999999993</v>
      </c>
    </row>
    <row r="297" spans="1:19" x14ac:dyDescent="0.25">
      <c r="A297" t="s">
        <v>262</v>
      </c>
      <c r="B297">
        <v>24</v>
      </c>
      <c r="C297">
        <v>31.9</v>
      </c>
      <c r="D297" t="s">
        <v>301</v>
      </c>
      <c r="E297" t="s">
        <v>298</v>
      </c>
      <c r="F297" t="s">
        <v>298</v>
      </c>
      <c r="G297" t="s">
        <v>298</v>
      </c>
      <c r="H297" t="s">
        <v>299</v>
      </c>
      <c r="I297" t="s">
        <v>298</v>
      </c>
      <c r="J297">
        <v>-0.05</v>
      </c>
      <c r="K297">
        <v>162.0046588389587</v>
      </c>
      <c r="L297">
        <v>27.48</v>
      </c>
      <c r="M297">
        <v>27.98</v>
      </c>
      <c r="N297">
        <v>27.73</v>
      </c>
      <c r="O297">
        <v>28.22</v>
      </c>
      <c r="P297">
        <v>4.4199999999999982</v>
      </c>
      <c r="Q297">
        <v>3.9199999999999982</v>
      </c>
      <c r="R297">
        <v>4.1699999999999982</v>
      </c>
      <c r="S297">
        <v>3.6799999999999997</v>
      </c>
    </row>
    <row r="298" spans="1:19" x14ac:dyDescent="0.25">
      <c r="A298" t="s">
        <v>262</v>
      </c>
      <c r="B298">
        <v>25</v>
      </c>
      <c r="C298">
        <v>22.7</v>
      </c>
      <c r="D298" t="s">
        <v>301</v>
      </c>
      <c r="E298" t="s">
        <v>298</v>
      </c>
      <c r="F298" t="s">
        <v>298</v>
      </c>
      <c r="G298" t="s">
        <v>298</v>
      </c>
      <c r="H298" t="s">
        <v>299</v>
      </c>
      <c r="I298" t="s">
        <v>298</v>
      </c>
      <c r="J298">
        <v>-0.06</v>
      </c>
      <c r="K298">
        <v>170.84381474124089</v>
      </c>
      <c r="L298">
        <v>17.940000000000001</v>
      </c>
      <c r="M298">
        <v>18.62</v>
      </c>
      <c r="N298">
        <v>18.3</v>
      </c>
      <c r="O298">
        <v>19.38</v>
      </c>
      <c r="P298">
        <v>4.759999999999998</v>
      </c>
      <c r="Q298">
        <v>4.0799999999999983</v>
      </c>
      <c r="R298">
        <v>4.3999999999999986</v>
      </c>
      <c r="S298">
        <v>3.3200000000000003</v>
      </c>
    </row>
    <row r="299" spans="1:19" x14ac:dyDescent="0.25">
      <c r="A299" t="s">
        <v>262</v>
      </c>
      <c r="B299">
        <v>26</v>
      </c>
      <c r="C299">
        <v>14.2</v>
      </c>
      <c r="D299" t="s">
        <v>301</v>
      </c>
      <c r="E299" t="s">
        <v>298</v>
      </c>
      <c r="F299" t="s">
        <v>298</v>
      </c>
      <c r="G299" t="s">
        <v>298</v>
      </c>
      <c r="H299" t="s">
        <v>299</v>
      </c>
      <c r="I299" t="s">
        <v>298</v>
      </c>
      <c r="J299">
        <v>-7.0000000000000007E-2</v>
      </c>
      <c r="K299">
        <v>178.51072310629931</v>
      </c>
      <c r="L299">
        <v>9.67</v>
      </c>
      <c r="M299">
        <v>10.51</v>
      </c>
      <c r="N299">
        <v>10.130000000000001</v>
      </c>
      <c r="O299">
        <v>11.71</v>
      </c>
      <c r="P299">
        <v>4.5299999999999994</v>
      </c>
      <c r="Q299">
        <v>3.6899999999999995</v>
      </c>
      <c r="R299">
        <v>4.0699999999999985</v>
      </c>
      <c r="S299">
        <v>2.4899999999999984</v>
      </c>
    </row>
    <row r="300" spans="1:19" x14ac:dyDescent="0.25">
      <c r="A300" t="s">
        <v>262</v>
      </c>
      <c r="B300">
        <v>44</v>
      </c>
      <c r="C300">
        <v>28.6</v>
      </c>
      <c r="D300" t="s">
        <v>301</v>
      </c>
      <c r="E300" t="s">
        <v>298</v>
      </c>
      <c r="F300" t="s">
        <v>298</v>
      </c>
      <c r="G300" t="s">
        <v>298</v>
      </c>
      <c r="H300" t="s">
        <v>299</v>
      </c>
      <c r="I300" t="s">
        <v>298</v>
      </c>
      <c r="J300">
        <v>-0.06</v>
      </c>
      <c r="K300">
        <v>164.89456711663209</v>
      </c>
      <c r="L300">
        <v>24.36</v>
      </c>
      <c r="M300">
        <v>24.92</v>
      </c>
      <c r="N300">
        <v>24.65</v>
      </c>
      <c r="O300">
        <v>25.33</v>
      </c>
      <c r="P300">
        <v>4.240000000000002</v>
      </c>
      <c r="Q300">
        <v>3.6799999999999997</v>
      </c>
      <c r="R300">
        <v>3.9500000000000028</v>
      </c>
      <c r="S300">
        <v>3.2700000000000031</v>
      </c>
    </row>
    <row r="301" spans="1:19" x14ac:dyDescent="0.25">
      <c r="A301" t="s">
        <v>262</v>
      </c>
      <c r="B301">
        <v>48</v>
      </c>
      <c r="C301">
        <v>24.5</v>
      </c>
      <c r="D301" t="s">
        <v>301</v>
      </c>
      <c r="E301" t="s">
        <v>298</v>
      </c>
      <c r="F301" t="s">
        <v>298</v>
      </c>
      <c r="G301" t="s">
        <v>298</v>
      </c>
      <c r="H301" t="s">
        <v>299</v>
      </c>
      <c r="I301" t="s">
        <v>298</v>
      </c>
      <c r="J301">
        <v>-0.06</v>
      </c>
      <c r="K301">
        <v>161.82900338266359</v>
      </c>
      <c r="L301">
        <v>27.67</v>
      </c>
      <c r="M301">
        <v>28.16</v>
      </c>
      <c r="N301">
        <v>27.92</v>
      </c>
      <c r="O301">
        <v>28.39</v>
      </c>
      <c r="P301">
        <v>3.1700000000000017</v>
      </c>
      <c r="Q301">
        <v>3.66</v>
      </c>
      <c r="R301">
        <v>3.4200000000000017</v>
      </c>
      <c r="S301">
        <v>3.8900000000000006</v>
      </c>
    </row>
    <row r="302" spans="1:19" x14ac:dyDescent="0.25">
      <c r="A302" t="s">
        <v>262</v>
      </c>
      <c r="B302">
        <v>56</v>
      </c>
      <c r="C302">
        <v>24.4</v>
      </c>
      <c r="D302" t="s">
        <v>301</v>
      </c>
      <c r="E302" t="s">
        <v>298</v>
      </c>
      <c r="F302" t="s">
        <v>298</v>
      </c>
      <c r="G302" t="s">
        <v>298</v>
      </c>
      <c r="H302" t="s">
        <v>299</v>
      </c>
      <c r="I302" t="s">
        <v>298</v>
      </c>
      <c r="J302">
        <v>-0.05</v>
      </c>
      <c r="K302">
        <v>166.17504116222619</v>
      </c>
      <c r="L302">
        <v>22.98</v>
      </c>
      <c r="M302">
        <v>23.57</v>
      </c>
      <c r="N302">
        <v>23.28</v>
      </c>
      <c r="O302">
        <v>24.05</v>
      </c>
      <c r="P302">
        <v>1.4199999999999982</v>
      </c>
      <c r="Q302">
        <v>0.82999999999999829</v>
      </c>
      <c r="R302">
        <v>1.1199999999999974</v>
      </c>
      <c r="S302">
        <v>0.34999999999999787</v>
      </c>
    </row>
    <row r="303" spans="1:19" x14ac:dyDescent="0.25">
      <c r="A303" t="s">
        <v>265</v>
      </c>
      <c r="B303">
        <v>7</v>
      </c>
      <c r="C303">
        <v>46.5</v>
      </c>
      <c r="D303" t="s">
        <v>301</v>
      </c>
      <c r="E303" t="s">
        <v>298</v>
      </c>
      <c r="F303" t="s">
        <v>298</v>
      </c>
      <c r="G303" t="s">
        <v>298</v>
      </c>
      <c r="H303" t="s">
        <v>299</v>
      </c>
      <c r="I303" t="s">
        <v>298</v>
      </c>
      <c r="J303">
        <v>7.0000000000000007E-2</v>
      </c>
      <c r="K303">
        <v>146.71761121281079</v>
      </c>
      <c r="L303">
        <v>43.97</v>
      </c>
      <c r="M303">
        <v>44.16</v>
      </c>
      <c r="N303">
        <v>44.03</v>
      </c>
      <c r="O303">
        <v>43.5</v>
      </c>
      <c r="P303">
        <v>2.5300000000000011</v>
      </c>
      <c r="Q303">
        <v>2.3400000000000034</v>
      </c>
      <c r="R303">
        <v>2.4699999999999989</v>
      </c>
      <c r="S303">
        <v>3</v>
      </c>
    </row>
    <row r="304" spans="1:19" x14ac:dyDescent="0.25">
      <c r="A304" t="s">
        <v>269</v>
      </c>
      <c r="B304">
        <v>8</v>
      </c>
      <c r="C304">
        <v>37.200000000000003</v>
      </c>
      <c r="D304" t="s">
        <v>301</v>
      </c>
      <c r="E304" t="s">
        <v>302</v>
      </c>
      <c r="F304" t="s">
        <v>298</v>
      </c>
      <c r="G304" t="s">
        <v>298</v>
      </c>
      <c r="H304" t="s">
        <v>304</v>
      </c>
      <c r="I304" t="s">
        <v>298</v>
      </c>
      <c r="J304">
        <v>0.06</v>
      </c>
      <c r="K304">
        <v>148.384594085299</v>
      </c>
      <c r="L304">
        <v>42.17</v>
      </c>
      <c r="M304">
        <v>42.39</v>
      </c>
      <c r="N304">
        <v>42.25</v>
      </c>
      <c r="O304">
        <v>41.84</v>
      </c>
      <c r="P304">
        <v>4.9699999999999989</v>
      </c>
      <c r="Q304">
        <v>5.1899999999999977</v>
      </c>
      <c r="R304">
        <v>5.0499999999999972</v>
      </c>
      <c r="S304">
        <v>4.6400000000000006</v>
      </c>
    </row>
    <row r="305" spans="1:19" x14ac:dyDescent="0.25">
      <c r="A305" t="s">
        <v>269</v>
      </c>
      <c r="B305">
        <v>9</v>
      </c>
      <c r="C305">
        <v>33.700000000000003</v>
      </c>
      <c r="D305" t="s">
        <v>301</v>
      </c>
      <c r="E305" t="s">
        <v>298</v>
      </c>
      <c r="F305" t="s">
        <v>298</v>
      </c>
      <c r="G305" t="s">
        <v>298</v>
      </c>
      <c r="H305" t="s">
        <v>299</v>
      </c>
      <c r="I305" t="s">
        <v>298</v>
      </c>
      <c r="J305">
        <v>0.06</v>
      </c>
      <c r="K305">
        <v>160.01891289730659</v>
      </c>
      <c r="L305">
        <v>29.62</v>
      </c>
      <c r="M305">
        <v>30.08</v>
      </c>
      <c r="N305">
        <v>29.85</v>
      </c>
      <c r="O305">
        <v>30.2</v>
      </c>
      <c r="P305">
        <v>4.0800000000000018</v>
      </c>
      <c r="Q305">
        <v>3.6200000000000045</v>
      </c>
      <c r="R305">
        <v>3.8500000000000014</v>
      </c>
      <c r="S305">
        <v>3.5000000000000036</v>
      </c>
    </row>
    <row r="306" spans="1:19" x14ac:dyDescent="0.25">
      <c r="A306" t="s">
        <v>269</v>
      </c>
      <c r="B306">
        <v>11</v>
      </c>
      <c r="C306">
        <v>72.900000000000006</v>
      </c>
      <c r="D306" t="s">
        <v>301</v>
      </c>
      <c r="E306" t="s">
        <v>298</v>
      </c>
      <c r="F306" t="s">
        <v>298</v>
      </c>
      <c r="G306" t="s">
        <v>298</v>
      </c>
      <c r="H306" t="s">
        <v>299</v>
      </c>
      <c r="I306" t="s">
        <v>298</v>
      </c>
      <c r="J306">
        <v>0.1</v>
      </c>
      <c r="K306">
        <v>119.4468154166768</v>
      </c>
      <c r="L306">
        <v>73.39</v>
      </c>
      <c r="M306">
        <v>73.02</v>
      </c>
      <c r="N306">
        <v>73.11</v>
      </c>
      <c r="O306">
        <v>70.77</v>
      </c>
      <c r="P306">
        <v>0.48999999999999488</v>
      </c>
      <c r="Q306">
        <v>0.11999999999999034</v>
      </c>
      <c r="R306">
        <v>0.20999999999999375</v>
      </c>
      <c r="S306">
        <v>2.1300000000000097</v>
      </c>
    </row>
    <row r="307" spans="1:19" x14ac:dyDescent="0.25">
      <c r="A307" t="s">
        <v>272</v>
      </c>
      <c r="B307">
        <v>8</v>
      </c>
      <c r="C307">
        <v>79.3</v>
      </c>
      <c r="D307" t="s">
        <v>301</v>
      </c>
      <c r="E307" t="s">
        <v>298</v>
      </c>
      <c r="F307" t="s">
        <v>298</v>
      </c>
      <c r="G307" t="s">
        <v>298</v>
      </c>
      <c r="H307" t="s">
        <v>305</v>
      </c>
      <c r="I307" t="s">
        <v>298</v>
      </c>
      <c r="J307">
        <v>0.17</v>
      </c>
      <c r="K307">
        <v>116.63819955986629</v>
      </c>
      <c r="L307">
        <v>76.42</v>
      </c>
      <c r="M307">
        <v>75.989999999999995</v>
      </c>
      <c r="N307">
        <v>76.11</v>
      </c>
      <c r="O307">
        <v>73.58</v>
      </c>
      <c r="P307">
        <v>2.8799999999999955</v>
      </c>
      <c r="Q307">
        <v>3.3100000000000023</v>
      </c>
      <c r="R307">
        <v>3.1899999999999977</v>
      </c>
      <c r="S307">
        <v>5.7199999999999989</v>
      </c>
    </row>
    <row r="308" spans="1:19" x14ac:dyDescent="0.25">
      <c r="A308" t="s">
        <v>272</v>
      </c>
      <c r="B308">
        <v>9</v>
      </c>
      <c r="C308">
        <v>32.9</v>
      </c>
      <c r="D308" t="s">
        <v>301</v>
      </c>
      <c r="E308" t="s">
        <v>298</v>
      </c>
      <c r="F308" t="s">
        <v>298</v>
      </c>
      <c r="G308" t="s">
        <v>298</v>
      </c>
      <c r="H308" t="s">
        <v>299</v>
      </c>
      <c r="I308" t="s">
        <v>298</v>
      </c>
      <c r="J308">
        <v>0</v>
      </c>
      <c r="K308">
        <v>152.323541622427</v>
      </c>
      <c r="L308">
        <v>37.92</v>
      </c>
      <c r="M308">
        <v>38.22</v>
      </c>
      <c r="N308">
        <v>38.049999999999997</v>
      </c>
      <c r="O308">
        <v>37.9</v>
      </c>
      <c r="P308">
        <v>5.0200000000000031</v>
      </c>
      <c r="Q308">
        <v>5.32</v>
      </c>
      <c r="R308">
        <v>5.1499999999999986</v>
      </c>
      <c r="S308">
        <v>5</v>
      </c>
    </row>
    <row r="309" spans="1:19" x14ac:dyDescent="0.25">
      <c r="A309" t="s">
        <v>272</v>
      </c>
      <c r="B309">
        <v>10</v>
      </c>
      <c r="C309">
        <v>45.6</v>
      </c>
      <c r="D309" t="s">
        <v>301</v>
      </c>
      <c r="E309" t="s">
        <v>298</v>
      </c>
      <c r="F309" t="s">
        <v>298</v>
      </c>
      <c r="G309" t="s">
        <v>298</v>
      </c>
      <c r="H309" t="s">
        <v>299</v>
      </c>
      <c r="I309" t="s">
        <v>298</v>
      </c>
      <c r="J309">
        <v>0</v>
      </c>
      <c r="K309">
        <v>145.48170333136551</v>
      </c>
      <c r="L309">
        <v>45.3</v>
      </c>
      <c r="M309">
        <v>45.47</v>
      </c>
      <c r="N309">
        <v>45.35</v>
      </c>
      <c r="O309">
        <v>44.74</v>
      </c>
      <c r="P309">
        <v>0.30000000000000426</v>
      </c>
      <c r="Q309">
        <v>0.13000000000000256</v>
      </c>
      <c r="R309">
        <v>0.25</v>
      </c>
      <c r="S309">
        <v>0.85999999999999943</v>
      </c>
    </row>
    <row r="310" spans="1:19" x14ac:dyDescent="0.25">
      <c r="A310" t="s">
        <v>272</v>
      </c>
      <c r="B310">
        <v>11</v>
      </c>
      <c r="C310">
        <v>30.1</v>
      </c>
      <c r="D310" t="s">
        <v>301</v>
      </c>
      <c r="E310" t="s">
        <v>298</v>
      </c>
      <c r="F310" t="s">
        <v>298</v>
      </c>
      <c r="G310" t="s">
        <v>298</v>
      </c>
      <c r="H310" t="s">
        <v>299</v>
      </c>
      <c r="I310" t="s">
        <v>298</v>
      </c>
      <c r="J310">
        <v>-0.02</v>
      </c>
      <c r="K310">
        <v>155.03984346165259</v>
      </c>
      <c r="L310">
        <v>34.99</v>
      </c>
      <c r="M310">
        <v>35.35</v>
      </c>
      <c r="N310">
        <v>35.159999999999997</v>
      </c>
      <c r="O310">
        <v>35.18</v>
      </c>
      <c r="P310">
        <v>4.8900000000000006</v>
      </c>
      <c r="Q310">
        <v>5.25</v>
      </c>
      <c r="R310">
        <v>5.0599999999999952</v>
      </c>
      <c r="S310">
        <v>5.0799999999999983</v>
      </c>
    </row>
    <row r="311" spans="1:19" x14ac:dyDescent="0.25">
      <c r="A311" t="s">
        <v>276</v>
      </c>
      <c r="B311">
        <v>1</v>
      </c>
      <c r="C311">
        <v>47.9</v>
      </c>
      <c r="D311" t="s">
        <v>301</v>
      </c>
      <c r="E311" t="s">
        <v>298</v>
      </c>
      <c r="F311" t="s">
        <v>302</v>
      </c>
      <c r="G311" t="s">
        <v>298</v>
      </c>
      <c r="H311" t="s">
        <v>299</v>
      </c>
      <c r="I311" t="s">
        <v>298</v>
      </c>
      <c r="J311">
        <v>0.03</v>
      </c>
      <c r="K311">
        <v>140.5228523075223</v>
      </c>
      <c r="L311">
        <v>50.65</v>
      </c>
      <c r="M311">
        <v>50.71</v>
      </c>
      <c r="N311">
        <v>50.64</v>
      </c>
      <c r="O311">
        <v>49.7</v>
      </c>
      <c r="P311">
        <v>2.75</v>
      </c>
      <c r="Q311">
        <v>2.8100000000000023</v>
      </c>
      <c r="R311">
        <v>2.740000000000002</v>
      </c>
      <c r="S311">
        <v>1.8000000000000043</v>
      </c>
    </row>
    <row r="312" spans="1:19" x14ac:dyDescent="0.25">
      <c r="A312" t="s">
        <v>276</v>
      </c>
      <c r="B312">
        <v>2</v>
      </c>
      <c r="C312">
        <v>43.8</v>
      </c>
      <c r="D312" t="s">
        <v>301</v>
      </c>
      <c r="E312" t="s">
        <v>298</v>
      </c>
      <c r="F312" t="s">
        <v>298</v>
      </c>
      <c r="G312" t="s">
        <v>298</v>
      </c>
      <c r="H312" t="s">
        <v>299</v>
      </c>
      <c r="I312" t="s">
        <v>298</v>
      </c>
      <c r="J312">
        <v>0.01</v>
      </c>
      <c r="K312">
        <v>147.44329268216339</v>
      </c>
      <c r="L312">
        <v>43.19</v>
      </c>
      <c r="M312">
        <v>43.39</v>
      </c>
      <c r="N312">
        <v>43.26</v>
      </c>
      <c r="O312">
        <v>42.78</v>
      </c>
      <c r="P312">
        <v>0.60999999999999943</v>
      </c>
      <c r="Q312">
        <v>0.40999999999999659</v>
      </c>
      <c r="R312">
        <v>0.53999999999999915</v>
      </c>
      <c r="S312">
        <v>1.019999999999996</v>
      </c>
    </row>
    <row r="313" spans="1:19" x14ac:dyDescent="0.25">
      <c r="A313" t="s">
        <v>276</v>
      </c>
      <c r="B313">
        <v>3</v>
      </c>
      <c r="C313">
        <v>24.1</v>
      </c>
      <c r="D313" t="s">
        <v>301</v>
      </c>
      <c r="E313" t="s">
        <v>298</v>
      </c>
      <c r="F313" t="s">
        <v>298</v>
      </c>
      <c r="G313" t="s">
        <v>298</v>
      </c>
      <c r="H313" t="s">
        <v>299</v>
      </c>
      <c r="I313" t="s">
        <v>298</v>
      </c>
      <c r="J313">
        <v>-0.05</v>
      </c>
      <c r="K313">
        <v>163.95981665200921</v>
      </c>
      <c r="L313">
        <v>25.37</v>
      </c>
      <c r="M313">
        <v>25.91</v>
      </c>
      <c r="N313">
        <v>25.65</v>
      </c>
      <c r="O313">
        <v>26.26</v>
      </c>
      <c r="P313">
        <v>1.2699999999999996</v>
      </c>
      <c r="Q313">
        <v>1.8099999999999987</v>
      </c>
      <c r="R313">
        <v>1.5499999999999972</v>
      </c>
      <c r="S313">
        <v>2.16</v>
      </c>
    </row>
    <row r="314" spans="1:19" x14ac:dyDescent="0.25">
      <c r="A314" t="s">
        <v>276</v>
      </c>
      <c r="B314">
        <v>4</v>
      </c>
      <c r="C314">
        <v>24.1</v>
      </c>
      <c r="D314" t="s">
        <v>301</v>
      </c>
      <c r="E314" t="s">
        <v>298</v>
      </c>
      <c r="F314" t="s">
        <v>298</v>
      </c>
      <c r="G314" t="s">
        <v>298</v>
      </c>
      <c r="H314" t="s">
        <v>299</v>
      </c>
      <c r="I314" t="s">
        <v>298</v>
      </c>
      <c r="J314">
        <v>-0.05</v>
      </c>
      <c r="K314">
        <v>160.5122792425004</v>
      </c>
      <c r="L314">
        <v>29.09</v>
      </c>
      <c r="M314">
        <v>29.56</v>
      </c>
      <c r="N314">
        <v>29.32</v>
      </c>
      <c r="O314">
        <v>29.71</v>
      </c>
      <c r="P314">
        <v>4.9899999999999984</v>
      </c>
      <c r="Q314">
        <v>5.4599999999999973</v>
      </c>
      <c r="R314">
        <v>5.2199999999999989</v>
      </c>
      <c r="S314">
        <v>5.6099999999999994</v>
      </c>
    </row>
    <row r="315" spans="1:19" x14ac:dyDescent="0.25">
      <c r="A315" t="s">
        <v>276</v>
      </c>
      <c r="B315">
        <v>5</v>
      </c>
      <c r="C315">
        <v>47.6</v>
      </c>
      <c r="D315" t="s">
        <v>301</v>
      </c>
      <c r="E315" t="s">
        <v>298</v>
      </c>
      <c r="F315" t="s">
        <v>298</v>
      </c>
      <c r="G315" t="s">
        <v>298</v>
      </c>
      <c r="H315" t="s">
        <v>304</v>
      </c>
      <c r="I315" t="s">
        <v>298</v>
      </c>
      <c r="J315">
        <v>0.1</v>
      </c>
      <c r="K315">
        <v>142.62544607093051</v>
      </c>
      <c r="L315">
        <v>48.39</v>
      </c>
      <c r="M315">
        <v>48.49</v>
      </c>
      <c r="N315">
        <v>48.39</v>
      </c>
      <c r="O315">
        <v>47.6</v>
      </c>
      <c r="P315">
        <v>0.78999999999999915</v>
      </c>
      <c r="Q315">
        <v>0.89000000000000057</v>
      </c>
      <c r="R315">
        <v>0.78999999999999915</v>
      </c>
      <c r="S315">
        <v>0</v>
      </c>
    </row>
    <row r="316" spans="1:19" x14ac:dyDescent="0.25">
      <c r="A316" t="s">
        <v>276</v>
      </c>
      <c r="B316">
        <v>7</v>
      </c>
      <c r="C316">
        <v>7.6</v>
      </c>
      <c r="D316" t="s">
        <v>301</v>
      </c>
      <c r="E316" t="s">
        <v>298</v>
      </c>
      <c r="F316" t="s">
        <v>298</v>
      </c>
      <c r="G316" t="s">
        <v>298</v>
      </c>
      <c r="H316" t="s">
        <v>299</v>
      </c>
      <c r="I316" t="s">
        <v>298</v>
      </c>
      <c r="J316">
        <v>-0.06</v>
      </c>
      <c r="K316">
        <v>182.40373827596241</v>
      </c>
      <c r="L316">
        <v>5.47</v>
      </c>
      <c r="M316">
        <v>6.39</v>
      </c>
      <c r="N316">
        <v>5.98</v>
      </c>
      <c r="O316">
        <v>7.82</v>
      </c>
      <c r="P316">
        <v>2.13</v>
      </c>
      <c r="Q316">
        <v>1.21</v>
      </c>
      <c r="R316">
        <v>1.6199999999999992</v>
      </c>
      <c r="S316">
        <v>0.22000000000000064</v>
      </c>
    </row>
    <row r="317" spans="1:19" x14ac:dyDescent="0.25">
      <c r="A317" t="s">
        <v>276</v>
      </c>
      <c r="B317">
        <v>8</v>
      </c>
      <c r="C317">
        <v>8.1999999999999993</v>
      </c>
      <c r="D317" t="s">
        <v>301</v>
      </c>
      <c r="E317" t="s">
        <v>298</v>
      </c>
      <c r="F317" t="s">
        <v>298</v>
      </c>
      <c r="G317" t="s">
        <v>298</v>
      </c>
      <c r="H317" t="s">
        <v>299</v>
      </c>
      <c r="I317" t="s">
        <v>298</v>
      </c>
      <c r="J317">
        <v>-0.06</v>
      </c>
      <c r="K317">
        <v>180.17334007889531</v>
      </c>
      <c r="L317">
        <v>7.88</v>
      </c>
      <c r="M317">
        <v>8.75</v>
      </c>
      <c r="N317">
        <v>8.36</v>
      </c>
      <c r="O317">
        <v>10.050000000000001</v>
      </c>
      <c r="P317">
        <v>0.3199999999999994</v>
      </c>
      <c r="Q317">
        <v>0.55000000000000071</v>
      </c>
      <c r="R317">
        <v>0.16000000000000014</v>
      </c>
      <c r="S317">
        <v>1.8500000000000014</v>
      </c>
    </row>
    <row r="318" spans="1:19" x14ac:dyDescent="0.25">
      <c r="A318" t="s">
        <v>279</v>
      </c>
      <c r="B318">
        <v>1</v>
      </c>
      <c r="C318">
        <v>44.8</v>
      </c>
      <c r="D318" t="s">
        <v>301</v>
      </c>
      <c r="E318" t="s">
        <v>298</v>
      </c>
      <c r="F318" t="s">
        <v>298</v>
      </c>
      <c r="G318" t="s">
        <v>298</v>
      </c>
      <c r="H318" t="s">
        <v>299</v>
      </c>
      <c r="I318" t="s">
        <v>298</v>
      </c>
      <c r="J318">
        <v>0</v>
      </c>
      <c r="K318">
        <v>144.59190852160171</v>
      </c>
      <c r="L318">
        <v>46.26</v>
      </c>
      <c r="M318">
        <v>46.41</v>
      </c>
      <c r="N318">
        <v>46.3</v>
      </c>
      <c r="O318">
        <v>45.63</v>
      </c>
      <c r="P318">
        <v>1.4600000000000009</v>
      </c>
      <c r="Q318">
        <v>1.6099999999999994</v>
      </c>
      <c r="R318">
        <v>1.5</v>
      </c>
      <c r="S318">
        <v>0.8300000000000054</v>
      </c>
    </row>
    <row r="319" spans="1:19" x14ac:dyDescent="0.25">
      <c r="A319" t="s">
        <v>279</v>
      </c>
      <c r="B319">
        <v>5</v>
      </c>
      <c r="C319">
        <v>47.9</v>
      </c>
      <c r="D319" t="s">
        <v>301</v>
      </c>
      <c r="E319" t="s">
        <v>298</v>
      </c>
      <c r="F319" t="s">
        <v>298</v>
      </c>
      <c r="G319" t="s">
        <v>298</v>
      </c>
      <c r="H319" t="s">
        <v>299</v>
      </c>
      <c r="I319" t="s">
        <v>298</v>
      </c>
      <c r="J319">
        <v>0.02</v>
      </c>
      <c r="K319">
        <v>146.336500600417</v>
      </c>
      <c r="L319">
        <v>44.38</v>
      </c>
      <c r="M319">
        <v>44.56</v>
      </c>
      <c r="N319">
        <v>44.44</v>
      </c>
      <c r="O319">
        <v>43.89</v>
      </c>
      <c r="P319">
        <v>3.519999999999996</v>
      </c>
      <c r="Q319">
        <v>3.3399999999999963</v>
      </c>
      <c r="R319">
        <v>3.4600000000000009</v>
      </c>
      <c r="S319">
        <v>4.009999999999998</v>
      </c>
    </row>
    <row r="320" spans="1:19" x14ac:dyDescent="0.25">
      <c r="A320" t="s">
        <v>279</v>
      </c>
      <c r="B320">
        <v>6</v>
      </c>
      <c r="C320">
        <v>11.2</v>
      </c>
      <c r="D320" t="s">
        <v>301</v>
      </c>
      <c r="E320" t="s">
        <v>298</v>
      </c>
      <c r="F320" t="s">
        <v>298</v>
      </c>
      <c r="G320" t="s">
        <v>298</v>
      </c>
      <c r="H320" t="s">
        <v>299</v>
      </c>
      <c r="I320" t="s">
        <v>298</v>
      </c>
      <c r="J320">
        <v>-0.05</v>
      </c>
      <c r="K320">
        <v>176.8630780822181</v>
      </c>
      <c r="L320">
        <v>11.45</v>
      </c>
      <c r="M320">
        <v>12.25</v>
      </c>
      <c r="N320">
        <v>11.89</v>
      </c>
      <c r="O320">
        <v>13.36</v>
      </c>
      <c r="P320">
        <v>0.25</v>
      </c>
      <c r="Q320">
        <v>1.0500000000000007</v>
      </c>
      <c r="R320">
        <v>0.69000000000000128</v>
      </c>
      <c r="S320">
        <v>2.16</v>
      </c>
    </row>
    <row r="321" spans="1:19" x14ac:dyDescent="0.25">
      <c r="A321" t="s">
        <v>279</v>
      </c>
      <c r="B321">
        <v>7</v>
      </c>
      <c r="C321">
        <v>46</v>
      </c>
      <c r="D321" t="s">
        <v>301</v>
      </c>
      <c r="E321" t="s">
        <v>298</v>
      </c>
      <c r="F321" t="s">
        <v>298</v>
      </c>
      <c r="G321" t="s">
        <v>298</v>
      </c>
      <c r="H321" t="s">
        <v>299</v>
      </c>
      <c r="I321" t="s">
        <v>298</v>
      </c>
      <c r="J321">
        <v>0.02</v>
      </c>
      <c r="K321">
        <v>144.73575755260691</v>
      </c>
      <c r="L321">
        <v>46.11</v>
      </c>
      <c r="M321">
        <v>46.25</v>
      </c>
      <c r="N321">
        <v>46.14</v>
      </c>
      <c r="O321">
        <v>45.49</v>
      </c>
      <c r="P321">
        <v>0.10999999999999943</v>
      </c>
      <c r="Q321">
        <v>0.25</v>
      </c>
      <c r="R321">
        <v>0.14000000000000057</v>
      </c>
      <c r="S321">
        <v>0.50999999999999801</v>
      </c>
    </row>
    <row r="322" spans="1:19" x14ac:dyDescent="0.25">
      <c r="A322" t="s">
        <v>279</v>
      </c>
      <c r="B322">
        <v>8</v>
      </c>
      <c r="C322">
        <v>13.8</v>
      </c>
      <c r="D322" t="s">
        <v>301</v>
      </c>
      <c r="E322" t="s">
        <v>298</v>
      </c>
      <c r="F322" t="s">
        <v>298</v>
      </c>
      <c r="G322" t="s">
        <v>298</v>
      </c>
      <c r="H322" t="s">
        <v>299</v>
      </c>
      <c r="I322" t="s">
        <v>298</v>
      </c>
      <c r="J322">
        <v>-0.05</v>
      </c>
      <c r="K322">
        <v>180.51002376784481</v>
      </c>
      <c r="L322">
        <v>7.51</v>
      </c>
      <c r="M322">
        <v>8.39</v>
      </c>
      <c r="N322">
        <v>8</v>
      </c>
      <c r="O322">
        <v>9.7100000000000009</v>
      </c>
      <c r="P322">
        <v>6.2900000000000009</v>
      </c>
      <c r="Q322">
        <v>5.41</v>
      </c>
      <c r="R322">
        <v>5.8000000000000007</v>
      </c>
      <c r="S322">
        <v>4.09</v>
      </c>
    </row>
    <row r="323" spans="1:19" x14ac:dyDescent="0.25">
      <c r="A323" t="s">
        <v>279</v>
      </c>
      <c r="B323">
        <v>9</v>
      </c>
      <c r="C323">
        <v>23.4</v>
      </c>
      <c r="D323" t="s">
        <v>301</v>
      </c>
      <c r="E323" t="s">
        <v>298</v>
      </c>
      <c r="F323" t="s">
        <v>298</v>
      </c>
      <c r="G323" t="s">
        <v>298</v>
      </c>
      <c r="H323" t="s">
        <v>299</v>
      </c>
      <c r="I323" t="s">
        <v>298</v>
      </c>
      <c r="J323">
        <v>-0.05</v>
      </c>
      <c r="K323">
        <v>163.938845448162</v>
      </c>
      <c r="L323">
        <v>25.39</v>
      </c>
      <c r="M323">
        <v>25.93</v>
      </c>
      <c r="N323">
        <v>25.67</v>
      </c>
      <c r="O323">
        <v>26.28</v>
      </c>
      <c r="P323">
        <v>1.990000000000002</v>
      </c>
      <c r="Q323">
        <v>2.5300000000000011</v>
      </c>
      <c r="R323">
        <v>2.2700000000000031</v>
      </c>
      <c r="S323">
        <v>2.8800000000000026</v>
      </c>
    </row>
    <row r="324" spans="1:19" x14ac:dyDescent="0.25">
      <c r="A324" t="s">
        <v>279</v>
      </c>
      <c r="B324">
        <v>10</v>
      </c>
      <c r="C324">
        <v>13.8</v>
      </c>
      <c r="D324" t="s">
        <v>301</v>
      </c>
      <c r="E324" t="s">
        <v>298</v>
      </c>
      <c r="F324" t="s">
        <v>298</v>
      </c>
      <c r="G324" t="s">
        <v>298</v>
      </c>
      <c r="H324" t="s">
        <v>299</v>
      </c>
      <c r="I324" t="s">
        <v>298</v>
      </c>
      <c r="J324">
        <v>-0.06</v>
      </c>
      <c r="K324">
        <v>175.59366293621309</v>
      </c>
      <c r="L324">
        <v>12.82</v>
      </c>
      <c r="M324">
        <v>13.6</v>
      </c>
      <c r="N324">
        <v>13.24</v>
      </c>
      <c r="O324">
        <v>14.63</v>
      </c>
      <c r="P324">
        <v>0.98000000000000043</v>
      </c>
      <c r="Q324">
        <v>0.20000000000000107</v>
      </c>
      <c r="R324">
        <v>0.5600000000000005</v>
      </c>
      <c r="S324">
        <v>0.83000000000000007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B1BE-D5C9-4948-AC74-29F2906F19C3}">
  <dimension ref="A1:S10"/>
  <sheetViews>
    <sheetView workbookViewId="0">
      <selection activeCell="D16" sqref="D16"/>
    </sheetView>
  </sheetViews>
  <sheetFormatPr baseColWidth="10" defaultRowHeight="15" x14ac:dyDescent="0.25"/>
  <sheetData>
    <row r="1" spans="1:19" x14ac:dyDescent="0.25">
      <c r="A1" t="s">
        <v>0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306</v>
      </c>
      <c r="Q1" t="s">
        <v>307</v>
      </c>
      <c r="R1" t="s">
        <v>308</v>
      </c>
      <c r="S1" t="s">
        <v>309</v>
      </c>
    </row>
    <row r="2" spans="1:19" x14ac:dyDescent="0.25">
      <c r="A2" t="s">
        <v>12</v>
      </c>
      <c r="B2">
        <v>5</v>
      </c>
      <c r="C2">
        <v>113.8</v>
      </c>
      <c r="D2" t="s">
        <v>303</v>
      </c>
      <c r="E2" t="s">
        <v>298</v>
      </c>
      <c r="F2" t="s">
        <v>298</v>
      </c>
      <c r="G2" t="s">
        <v>298</v>
      </c>
      <c r="H2" t="s">
        <v>299</v>
      </c>
      <c r="I2" t="s">
        <v>298</v>
      </c>
      <c r="J2" s="2">
        <v>0.11</v>
      </c>
      <c r="K2">
        <v>92.093427079725686</v>
      </c>
      <c r="L2">
        <v>102.9</v>
      </c>
      <c r="M2">
        <v>101.97</v>
      </c>
      <c r="N2">
        <v>102.28</v>
      </c>
      <c r="O2">
        <v>98.13</v>
      </c>
      <c r="P2">
        <v>10.899999999999991</v>
      </c>
      <c r="Q2">
        <v>11.829999999999998</v>
      </c>
      <c r="R2">
        <v>11.519999999999996</v>
      </c>
      <c r="S2">
        <v>15.670000000000002</v>
      </c>
    </row>
    <row r="3" spans="1:19" x14ac:dyDescent="0.25">
      <c r="A3" t="s">
        <v>19</v>
      </c>
      <c r="B3">
        <v>1</v>
      </c>
      <c r="C3">
        <v>72</v>
      </c>
      <c r="D3" t="s">
        <v>303</v>
      </c>
      <c r="E3" t="s">
        <v>298</v>
      </c>
      <c r="F3" t="s">
        <v>298</v>
      </c>
      <c r="G3" t="s">
        <v>298</v>
      </c>
      <c r="H3" t="s">
        <v>299</v>
      </c>
      <c r="I3" t="s">
        <v>298</v>
      </c>
      <c r="J3" s="2">
        <v>-0.12</v>
      </c>
      <c r="K3">
        <v>127.7480748765461</v>
      </c>
      <c r="L3">
        <v>64.44</v>
      </c>
      <c r="M3">
        <v>64.23</v>
      </c>
      <c r="N3">
        <v>64.260000000000005</v>
      </c>
      <c r="O3">
        <v>62.47</v>
      </c>
      <c r="P3">
        <v>7.5600000000000023</v>
      </c>
      <c r="Q3">
        <v>7.769999999999996</v>
      </c>
      <c r="R3">
        <v>7.7399999999999949</v>
      </c>
      <c r="S3">
        <v>9.5300000000000011</v>
      </c>
    </row>
    <row r="4" spans="1:19" x14ac:dyDescent="0.25">
      <c r="A4" t="s">
        <v>19</v>
      </c>
      <c r="B4">
        <v>2</v>
      </c>
      <c r="C4">
        <v>79.8</v>
      </c>
      <c r="D4" t="s">
        <v>303</v>
      </c>
      <c r="E4" t="s">
        <v>298</v>
      </c>
      <c r="F4" t="s">
        <v>298</v>
      </c>
      <c r="G4" t="s">
        <v>298</v>
      </c>
      <c r="H4" t="s">
        <v>299</v>
      </c>
      <c r="I4" t="s">
        <v>298</v>
      </c>
      <c r="J4" s="2">
        <v>-0.1</v>
      </c>
      <c r="K4">
        <v>119.2831892892502</v>
      </c>
      <c r="L4">
        <v>73.569999999999993</v>
      </c>
      <c r="M4">
        <v>73.19</v>
      </c>
      <c r="N4">
        <v>73.290000000000006</v>
      </c>
      <c r="O4">
        <v>70.94</v>
      </c>
      <c r="P4">
        <v>6.230000000000004</v>
      </c>
      <c r="Q4">
        <v>6.6099999999999994</v>
      </c>
      <c r="R4">
        <v>6.5099999999999909</v>
      </c>
      <c r="S4">
        <v>8.86</v>
      </c>
    </row>
    <row r="5" spans="1:19" x14ac:dyDescent="0.25">
      <c r="A5" t="s">
        <v>110</v>
      </c>
      <c r="B5">
        <v>7</v>
      </c>
      <c r="C5">
        <v>115.8</v>
      </c>
      <c r="D5" t="s">
        <v>303</v>
      </c>
      <c r="E5" t="s">
        <v>298</v>
      </c>
      <c r="F5" t="s">
        <v>298</v>
      </c>
      <c r="G5" t="s">
        <v>298</v>
      </c>
      <c r="H5" t="s">
        <v>299</v>
      </c>
      <c r="I5" t="s">
        <v>298</v>
      </c>
      <c r="J5" s="2">
        <v>0.1</v>
      </c>
      <c r="K5">
        <v>88.453038362567511</v>
      </c>
      <c r="L5">
        <v>106.83</v>
      </c>
      <c r="M5">
        <v>105.82</v>
      </c>
      <c r="N5">
        <v>106.16</v>
      </c>
      <c r="O5">
        <v>101.77</v>
      </c>
      <c r="P5">
        <v>8.9699999999999989</v>
      </c>
      <c r="Q5">
        <v>9.980000000000004</v>
      </c>
      <c r="R5">
        <v>9.64</v>
      </c>
      <c r="S5">
        <v>14.030000000000001</v>
      </c>
    </row>
    <row r="6" spans="1:19" x14ac:dyDescent="0.25">
      <c r="A6" t="s">
        <v>110</v>
      </c>
      <c r="B6">
        <v>8</v>
      </c>
      <c r="C6">
        <v>115.8</v>
      </c>
      <c r="D6" t="s">
        <v>303</v>
      </c>
      <c r="E6" t="s">
        <v>298</v>
      </c>
      <c r="F6" t="s">
        <v>298</v>
      </c>
      <c r="G6" t="s">
        <v>298</v>
      </c>
      <c r="H6" t="s">
        <v>299</v>
      </c>
      <c r="I6" t="s">
        <v>298</v>
      </c>
      <c r="J6" s="2">
        <v>0.1</v>
      </c>
      <c r="K6">
        <v>88.453038362564669</v>
      </c>
      <c r="L6">
        <v>106.83</v>
      </c>
      <c r="M6">
        <v>105.82</v>
      </c>
      <c r="N6">
        <v>106.16</v>
      </c>
      <c r="O6">
        <v>101.77</v>
      </c>
      <c r="P6">
        <v>8.9699999999999989</v>
      </c>
      <c r="Q6">
        <v>9.980000000000004</v>
      </c>
      <c r="R6">
        <v>9.64</v>
      </c>
      <c r="S6">
        <v>14.030000000000001</v>
      </c>
    </row>
    <row r="7" spans="1:19" x14ac:dyDescent="0.25">
      <c r="A7" t="s">
        <v>186</v>
      </c>
      <c r="B7">
        <v>13</v>
      </c>
      <c r="C7">
        <v>119.3</v>
      </c>
      <c r="D7" t="s">
        <v>303</v>
      </c>
      <c r="E7" t="s">
        <v>298</v>
      </c>
      <c r="F7" t="s">
        <v>298</v>
      </c>
      <c r="G7" t="s">
        <v>298</v>
      </c>
      <c r="H7" t="s">
        <v>299</v>
      </c>
      <c r="I7" t="s">
        <v>298</v>
      </c>
      <c r="J7" s="2">
        <v>0.1</v>
      </c>
      <c r="K7">
        <v>84.912562229543838</v>
      </c>
      <c r="L7">
        <v>110.65</v>
      </c>
      <c r="M7">
        <v>109.57</v>
      </c>
      <c r="N7">
        <v>109.94</v>
      </c>
      <c r="O7">
        <v>105.31</v>
      </c>
      <c r="P7">
        <v>8.6499999999999915</v>
      </c>
      <c r="Q7">
        <v>9.730000000000004</v>
      </c>
      <c r="R7">
        <v>9.36</v>
      </c>
      <c r="S7">
        <v>13.989999999999995</v>
      </c>
    </row>
    <row r="8" spans="1:19" x14ac:dyDescent="0.25">
      <c r="A8" t="s">
        <v>198</v>
      </c>
      <c r="B8">
        <v>10</v>
      </c>
      <c r="C8">
        <v>119.2</v>
      </c>
      <c r="D8" t="s">
        <v>303</v>
      </c>
      <c r="E8" t="s">
        <v>298</v>
      </c>
      <c r="F8" t="s">
        <v>298</v>
      </c>
      <c r="G8" t="s">
        <v>298</v>
      </c>
      <c r="H8" t="s">
        <v>299</v>
      </c>
      <c r="I8" t="s">
        <v>298</v>
      </c>
      <c r="J8" s="2">
        <v>7.0000000000000007E-2</v>
      </c>
      <c r="K8">
        <v>89.142623813004846</v>
      </c>
      <c r="L8">
        <v>106.09</v>
      </c>
      <c r="M8">
        <v>105.09</v>
      </c>
      <c r="N8">
        <v>105.42</v>
      </c>
      <c r="O8">
        <v>101.08</v>
      </c>
      <c r="P8">
        <v>13.11</v>
      </c>
      <c r="Q8">
        <v>14.11</v>
      </c>
      <c r="R8">
        <v>13.780000000000001</v>
      </c>
      <c r="S8">
        <v>18.120000000000005</v>
      </c>
    </row>
    <row r="9" spans="1:19" x14ac:dyDescent="0.25">
      <c r="A9" t="s">
        <v>221</v>
      </c>
      <c r="B9">
        <v>14</v>
      </c>
      <c r="C9">
        <v>120.8</v>
      </c>
      <c r="D9" t="s">
        <v>303</v>
      </c>
      <c r="E9" t="s">
        <v>298</v>
      </c>
      <c r="F9" t="s">
        <v>298</v>
      </c>
      <c r="G9" t="s">
        <v>298</v>
      </c>
      <c r="H9" t="s">
        <v>299</v>
      </c>
      <c r="I9" t="s">
        <v>298</v>
      </c>
      <c r="J9" s="2">
        <v>0.08</v>
      </c>
      <c r="K9">
        <v>81.339754719755831</v>
      </c>
      <c r="L9">
        <v>114.5</v>
      </c>
      <c r="M9">
        <v>113.35</v>
      </c>
      <c r="N9">
        <v>113.75</v>
      </c>
      <c r="O9">
        <v>108.88</v>
      </c>
      <c r="P9">
        <v>6.2999999999999972</v>
      </c>
      <c r="Q9">
        <v>7.4500000000000028</v>
      </c>
      <c r="R9">
        <v>7.0499999999999972</v>
      </c>
      <c r="S9">
        <v>11.920000000000002</v>
      </c>
    </row>
    <row r="10" spans="1:19" x14ac:dyDescent="0.25">
      <c r="A10" t="s">
        <v>276</v>
      </c>
      <c r="B10">
        <v>6</v>
      </c>
      <c r="C10">
        <v>121.5</v>
      </c>
      <c r="D10" t="s">
        <v>303</v>
      </c>
      <c r="E10" t="s">
        <v>298</v>
      </c>
      <c r="F10" t="s">
        <v>298</v>
      </c>
      <c r="G10" t="s">
        <v>298</v>
      </c>
      <c r="H10" t="s">
        <v>299</v>
      </c>
      <c r="I10" t="s">
        <v>298</v>
      </c>
      <c r="J10" s="2">
        <v>0.08</v>
      </c>
      <c r="K10">
        <v>82.645278126451529</v>
      </c>
      <c r="L10">
        <v>113.1</v>
      </c>
      <c r="M10">
        <v>111.97</v>
      </c>
      <c r="N10">
        <v>112.35</v>
      </c>
      <c r="O10">
        <v>107.58</v>
      </c>
      <c r="P10">
        <v>8.4000000000000057</v>
      </c>
      <c r="Q10">
        <v>9.5300000000000011</v>
      </c>
      <c r="R10">
        <v>9.1500000000000057</v>
      </c>
      <c r="S10">
        <v>13.920000000000002</v>
      </c>
    </row>
  </sheetData>
  <conditionalFormatting sqref="P2:P10">
    <cfRule type="cellIs" dxfId="0" priority="1" operator="greaterThan">
      <formula>10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Allgemein</vt:lpstr>
      <vt:lpstr>13c-daten</vt:lpstr>
      <vt:lpstr>Datenanalyse-1</vt:lpstr>
      <vt:lpstr>Regressionsrechnung</vt:lpstr>
      <vt:lpstr>13C sp2</vt:lpstr>
      <vt:lpstr>13C sp3</vt:lpstr>
      <vt:lpstr>13C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Thomas</dc:creator>
  <cp:lastModifiedBy>Steffen Thomas</cp:lastModifiedBy>
  <dcterms:created xsi:type="dcterms:W3CDTF">2024-12-13T03:48:54Z</dcterms:created>
  <dcterms:modified xsi:type="dcterms:W3CDTF">2025-02-19T11:38:10Z</dcterms:modified>
</cp:coreProperties>
</file>