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dB_kizilteca\Steuermythen\Grafiken\Daten\"/>
    </mc:Choice>
  </mc:AlternateContent>
  <bookViews>
    <workbookView xWindow="0" yWindow="0" windowWidth="28800" windowHeight="13935"/>
  </bookViews>
  <sheets>
    <sheet name="Daten Abb1" sheetId="2" r:id="rId1"/>
    <sheet name="Abb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6" i="2" l="1"/>
  <c r="F286" i="2" s="1"/>
  <c r="D286" i="2"/>
  <c r="E286" i="2"/>
  <c r="J286" i="2"/>
  <c r="K286" i="2"/>
  <c r="L286" i="2"/>
  <c r="C287" i="2"/>
  <c r="F287" i="2" s="1"/>
  <c r="E287" i="2"/>
  <c r="J287" i="2"/>
  <c r="K287" i="2"/>
  <c r="L287" i="2"/>
  <c r="C288" i="2"/>
  <c r="F288" i="2" s="1"/>
  <c r="D288" i="2"/>
  <c r="E288" i="2"/>
  <c r="J288" i="2"/>
  <c r="K288" i="2"/>
  <c r="L288" i="2"/>
  <c r="C289" i="2"/>
  <c r="F289" i="2" s="1"/>
  <c r="E289" i="2"/>
  <c r="J289" i="2"/>
  <c r="K289" i="2"/>
  <c r="L289" i="2"/>
  <c r="C290" i="2"/>
  <c r="F290" i="2" s="1"/>
  <c r="D290" i="2"/>
  <c r="E290" i="2"/>
  <c r="J290" i="2"/>
  <c r="K290" i="2"/>
  <c r="L290" i="2"/>
  <c r="C291" i="2"/>
  <c r="F291" i="2" s="1"/>
  <c r="E291" i="2"/>
  <c r="J291" i="2"/>
  <c r="K291" i="2"/>
  <c r="L291" i="2"/>
  <c r="C292" i="2"/>
  <c r="F292" i="2" s="1"/>
  <c r="D292" i="2"/>
  <c r="E292" i="2"/>
  <c r="J292" i="2"/>
  <c r="K292" i="2"/>
  <c r="L292" i="2"/>
  <c r="C293" i="2"/>
  <c r="F293" i="2" s="1"/>
  <c r="E293" i="2"/>
  <c r="J293" i="2"/>
  <c r="K293" i="2"/>
  <c r="L293" i="2"/>
  <c r="C294" i="2"/>
  <c r="F294" i="2" s="1"/>
  <c r="D294" i="2"/>
  <c r="E294" i="2"/>
  <c r="J294" i="2"/>
  <c r="K294" i="2"/>
  <c r="L294" i="2"/>
  <c r="C276" i="2"/>
  <c r="D276" i="2" s="1"/>
  <c r="E276" i="2"/>
  <c r="F276" i="2"/>
  <c r="G276" i="2" s="1"/>
  <c r="J276" i="2"/>
  <c r="K276" i="2" s="1"/>
  <c r="L276" i="2"/>
  <c r="C277" i="2"/>
  <c r="F277" i="2" s="1"/>
  <c r="D277" i="2"/>
  <c r="E277" i="2"/>
  <c r="J277" i="2"/>
  <c r="K277" i="2"/>
  <c r="L277" i="2"/>
  <c r="C278" i="2"/>
  <c r="D278" i="2" s="1"/>
  <c r="E278" i="2"/>
  <c r="F278" i="2"/>
  <c r="G278" i="2" s="1"/>
  <c r="J278" i="2"/>
  <c r="K278" i="2" s="1"/>
  <c r="L278" i="2"/>
  <c r="C279" i="2"/>
  <c r="F279" i="2" s="1"/>
  <c r="D279" i="2"/>
  <c r="E279" i="2"/>
  <c r="J279" i="2"/>
  <c r="K279" i="2"/>
  <c r="L279" i="2"/>
  <c r="C280" i="2"/>
  <c r="D280" i="2" s="1"/>
  <c r="E280" i="2"/>
  <c r="F280" i="2"/>
  <c r="G280" i="2" s="1"/>
  <c r="J280" i="2"/>
  <c r="K280" i="2" s="1"/>
  <c r="L280" i="2"/>
  <c r="C281" i="2"/>
  <c r="F281" i="2" s="1"/>
  <c r="D281" i="2"/>
  <c r="E281" i="2"/>
  <c r="J281" i="2"/>
  <c r="K281" i="2"/>
  <c r="L281" i="2"/>
  <c r="C282" i="2"/>
  <c r="D282" i="2" s="1"/>
  <c r="E282" i="2"/>
  <c r="F282" i="2"/>
  <c r="G282" i="2" s="1"/>
  <c r="J282" i="2"/>
  <c r="K282" i="2" s="1"/>
  <c r="L282" i="2"/>
  <c r="C283" i="2"/>
  <c r="F283" i="2" s="1"/>
  <c r="D283" i="2"/>
  <c r="E283" i="2"/>
  <c r="J283" i="2"/>
  <c r="K283" i="2"/>
  <c r="L283" i="2"/>
  <c r="C284" i="2"/>
  <c r="D284" i="2" s="1"/>
  <c r="E284" i="2"/>
  <c r="F284" i="2"/>
  <c r="G284" i="2" s="1"/>
  <c r="J284" i="2"/>
  <c r="K284" i="2" s="1"/>
  <c r="L284" i="2"/>
  <c r="C266" i="2"/>
  <c r="D266" i="2" s="1"/>
  <c r="E266" i="2"/>
  <c r="J266" i="2"/>
  <c r="K266" i="2"/>
  <c r="L266" i="2"/>
  <c r="C267" i="2"/>
  <c r="F267" i="2" s="1"/>
  <c r="E267" i="2"/>
  <c r="J267" i="2"/>
  <c r="K267" i="2"/>
  <c r="L267" i="2"/>
  <c r="C268" i="2"/>
  <c r="D268" i="2" s="1"/>
  <c r="E268" i="2"/>
  <c r="J268" i="2"/>
  <c r="K268" i="2"/>
  <c r="L268" i="2"/>
  <c r="C269" i="2"/>
  <c r="F269" i="2" s="1"/>
  <c r="E269" i="2"/>
  <c r="J269" i="2"/>
  <c r="K269" i="2"/>
  <c r="L269" i="2"/>
  <c r="C270" i="2"/>
  <c r="D270" i="2" s="1"/>
  <c r="E270" i="2"/>
  <c r="J270" i="2"/>
  <c r="K270" i="2"/>
  <c r="L270" i="2"/>
  <c r="C271" i="2"/>
  <c r="F271" i="2" s="1"/>
  <c r="E271" i="2"/>
  <c r="J271" i="2"/>
  <c r="K271" i="2"/>
  <c r="L271" i="2"/>
  <c r="C272" i="2"/>
  <c r="D272" i="2" s="1"/>
  <c r="E272" i="2"/>
  <c r="J272" i="2"/>
  <c r="K272" i="2"/>
  <c r="L272" i="2"/>
  <c r="C273" i="2"/>
  <c r="F273" i="2" s="1"/>
  <c r="E273" i="2"/>
  <c r="J273" i="2"/>
  <c r="K273" i="2"/>
  <c r="L273" i="2"/>
  <c r="C274" i="2"/>
  <c r="D274" i="2" s="1"/>
  <c r="E274" i="2"/>
  <c r="J274" i="2"/>
  <c r="K274" i="2"/>
  <c r="L274" i="2"/>
  <c r="C256" i="2"/>
  <c r="D256" i="2" s="1"/>
  <c r="E256" i="2"/>
  <c r="J256" i="2"/>
  <c r="K256" i="2" s="1"/>
  <c r="L256" i="2"/>
  <c r="C257" i="2"/>
  <c r="F257" i="2" s="1"/>
  <c r="D257" i="2"/>
  <c r="E257" i="2"/>
  <c r="J257" i="2"/>
  <c r="K257" i="2"/>
  <c r="L257" i="2"/>
  <c r="C258" i="2"/>
  <c r="D258" i="2" s="1"/>
  <c r="E258" i="2"/>
  <c r="F258" i="2"/>
  <c r="G258" i="2" s="1"/>
  <c r="J258" i="2"/>
  <c r="K258" i="2" s="1"/>
  <c r="L258" i="2"/>
  <c r="C259" i="2"/>
  <c r="F259" i="2" s="1"/>
  <c r="D259" i="2"/>
  <c r="E259" i="2"/>
  <c r="J259" i="2"/>
  <c r="K259" i="2"/>
  <c r="L259" i="2"/>
  <c r="C260" i="2"/>
  <c r="D260" i="2" s="1"/>
  <c r="E260" i="2"/>
  <c r="F260" i="2"/>
  <c r="G260" i="2" s="1"/>
  <c r="J260" i="2"/>
  <c r="K260" i="2" s="1"/>
  <c r="L260" i="2"/>
  <c r="C261" i="2"/>
  <c r="F261" i="2" s="1"/>
  <c r="D261" i="2"/>
  <c r="E261" i="2"/>
  <c r="J261" i="2"/>
  <c r="K261" i="2"/>
  <c r="L261" i="2"/>
  <c r="C262" i="2"/>
  <c r="D262" i="2" s="1"/>
  <c r="E262" i="2"/>
  <c r="F262" i="2"/>
  <c r="G262" i="2" s="1"/>
  <c r="J262" i="2"/>
  <c r="K262" i="2" s="1"/>
  <c r="L262" i="2"/>
  <c r="C263" i="2"/>
  <c r="F263" i="2" s="1"/>
  <c r="D263" i="2"/>
  <c r="E263" i="2"/>
  <c r="J263" i="2"/>
  <c r="K263" i="2"/>
  <c r="L263" i="2"/>
  <c r="C264" i="2"/>
  <c r="D264" i="2" s="1"/>
  <c r="E264" i="2"/>
  <c r="F264" i="2"/>
  <c r="G264" i="2" s="1"/>
  <c r="J264" i="2"/>
  <c r="K264" i="2" s="1"/>
  <c r="L264" i="2"/>
  <c r="C246" i="2"/>
  <c r="D246" i="2" s="1"/>
  <c r="E246" i="2"/>
  <c r="J246" i="2"/>
  <c r="K246" i="2"/>
  <c r="L246" i="2"/>
  <c r="C247" i="2"/>
  <c r="F247" i="2" s="1"/>
  <c r="E247" i="2"/>
  <c r="J247" i="2"/>
  <c r="K247" i="2"/>
  <c r="L247" i="2"/>
  <c r="C248" i="2"/>
  <c r="D248" i="2" s="1"/>
  <c r="E248" i="2"/>
  <c r="J248" i="2"/>
  <c r="K248" i="2"/>
  <c r="L248" i="2"/>
  <c r="C249" i="2"/>
  <c r="F249" i="2" s="1"/>
  <c r="E249" i="2"/>
  <c r="J249" i="2"/>
  <c r="K249" i="2"/>
  <c r="L249" i="2"/>
  <c r="C250" i="2"/>
  <c r="D250" i="2" s="1"/>
  <c r="E250" i="2"/>
  <c r="J250" i="2"/>
  <c r="K250" i="2"/>
  <c r="L250" i="2"/>
  <c r="C251" i="2"/>
  <c r="F251" i="2" s="1"/>
  <c r="E251" i="2"/>
  <c r="J251" i="2"/>
  <c r="K251" i="2"/>
  <c r="L251" i="2"/>
  <c r="C252" i="2"/>
  <c r="D252" i="2" s="1"/>
  <c r="E252" i="2"/>
  <c r="J252" i="2"/>
  <c r="K252" i="2"/>
  <c r="L252" i="2"/>
  <c r="C253" i="2"/>
  <c r="F253" i="2" s="1"/>
  <c r="E253" i="2"/>
  <c r="J253" i="2"/>
  <c r="K253" i="2"/>
  <c r="L253" i="2"/>
  <c r="C254" i="2"/>
  <c r="D254" i="2" s="1"/>
  <c r="E254" i="2"/>
  <c r="J254" i="2"/>
  <c r="K254" i="2"/>
  <c r="L254" i="2"/>
  <c r="C236" i="2"/>
  <c r="D236" i="2" s="1"/>
  <c r="E236" i="2"/>
  <c r="J236" i="2"/>
  <c r="K236" i="2"/>
  <c r="L236" i="2"/>
  <c r="C237" i="2"/>
  <c r="F237" i="2" s="1"/>
  <c r="E237" i="2"/>
  <c r="J237" i="2"/>
  <c r="K237" i="2"/>
  <c r="L237" i="2"/>
  <c r="C238" i="2"/>
  <c r="D238" i="2" s="1"/>
  <c r="E238" i="2"/>
  <c r="J238" i="2"/>
  <c r="K238" i="2"/>
  <c r="L238" i="2"/>
  <c r="C239" i="2"/>
  <c r="F239" i="2" s="1"/>
  <c r="E239" i="2"/>
  <c r="J239" i="2"/>
  <c r="K239" i="2"/>
  <c r="L239" i="2"/>
  <c r="C240" i="2"/>
  <c r="D240" i="2" s="1"/>
  <c r="E240" i="2"/>
  <c r="J240" i="2"/>
  <c r="K240" i="2"/>
  <c r="L240" i="2"/>
  <c r="C241" i="2"/>
  <c r="F241" i="2" s="1"/>
  <c r="E241" i="2"/>
  <c r="J241" i="2"/>
  <c r="K241" i="2"/>
  <c r="L241" i="2"/>
  <c r="C242" i="2"/>
  <c r="D242" i="2" s="1"/>
  <c r="E242" i="2"/>
  <c r="J242" i="2"/>
  <c r="K242" i="2"/>
  <c r="L242" i="2"/>
  <c r="C243" i="2"/>
  <c r="F243" i="2" s="1"/>
  <c r="E243" i="2"/>
  <c r="J243" i="2"/>
  <c r="K243" i="2"/>
  <c r="L243" i="2"/>
  <c r="C244" i="2"/>
  <c r="D244" i="2" s="1"/>
  <c r="E244" i="2"/>
  <c r="J244" i="2"/>
  <c r="K244" i="2"/>
  <c r="L244" i="2"/>
  <c r="C226" i="2"/>
  <c r="D226" i="2" s="1"/>
  <c r="E226" i="2"/>
  <c r="F226" i="2"/>
  <c r="G226" i="2" s="1"/>
  <c r="L226" i="2"/>
  <c r="C227" i="2"/>
  <c r="F227" i="2" s="1"/>
  <c r="D227" i="2"/>
  <c r="E227" i="2"/>
  <c r="L227" i="2"/>
  <c r="C228" i="2"/>
  <c r="D228" i="2" s="1"/>
  <c r="E228" i="2"/>
  <c r="L228" i="2"/>
  <c r="C229" i="2"/>
  <c r="F229" i="2" s="1"/>
  <c r="E229" i="2"/>
  <c r="L229" i="2"/>
  <c r="C230" i="2"/>
  <c r="D230" i="2" s="1"/>
  <c r="E230" i="2"/>
  <c r="L230" i="2"/>
  <c r="C231" i="2"/>
  <c r="F231" i="2" s="1"/>
  <c r="E231" i="2"/>
  <c r="L231" i="2"/>
  <c r="C232" i="2"/>
  <c r="D232" i="2" s="1"/>
  <c r="E232" i="2"/>
  <c r="F232" i="2"/>
  <c r="G232" i="2" s="1"/>
  <c r="L232" i="2"/>
  <c r="C233" i="2"/>
  <c r="F233" i="2" s="1"/>
  <c r="E233" i="2"/>
  <c r="L233" i="2"/>
  <c r="C234" i="2"/>
  <c r="D234" i="2" s="1"/>
  <c r="E234" i="2"/>
  <c r="F234" i="2"/>
  <c r="G234" i="2" s="1"/>
  <c r="L234" i="2"/>
  <c r="C216" i="2"/>
  <c r="F216" i="2" s="1"/>
  <c r="D216" i="2"/>
  <c r="E216" i="2"/>
  <c r="L216" i="2"/>
  <c r="C217" i="2"/>
  <c r="F217" i="2" s="1"/>
  <c r="E217" i="2"/>
  <c r="L217" i="2"/>
  <c r="C218" i="2"/>
  <c r="F218" i="2" s="1"/>
  <c r="E218" i="2"/>
  <c r="L218" i="2"/>
  <c r="C219" i="2"/>
  <c r="F219" i="2" s="1"/>
  <c r="E219" i="2"/>
  <c r="L219" i="2"/>
  <c r="C220" i="2"/>
  <c r="F220" i="2" s="1"/>
  <c r="E220" i="2"/>
  <c r="L220" i="2"/>
  <c r="C221" i="2"/>
  <c r="F221" i="2" s="1"/>
  <c r="E221" i="2"/>
  <c r="L221" i="2"/>
  <c r="C222" i="2"/>
  <c r="F222" i="2" s="1"/>
  <c r="E222" i="2"/>
  <c r="L222" i="2"/>
  <c r="C223" i="2"/>
  <c r="F223" i="2" s="1"/>
  <c r="E223" i="2"/>
  <c r="L223" i="2"/>
  <c r="C224" i="2"/>
  <c r="F224" i="2" s="1"/>
  <c r="D224" i="2"/>
  <c r="E224" i="2"/>
  <c r="L224" i="2"/>
  <c r="C206" i="2"/>
  <c r="D206" i="2" s="1"/>
  <c r="E206" i="2"/>
  <c r="L206" i="2"/>
  <c r="C207" i="2"/>
  <c r="F207" i="2" s="1"/>
  <c r="E207" i="2"/>
  <c r="L207" i="2"/>
  <c r="C208" i="2"/>
  <c r="D208" i="2" s="1"/>
  <c r="E208" i="2"/>
  <c r="L208" i="2"/>
  <c r="C209" i="2"/>
  <c r="F209" i="2" s="1"/>
  <c r="E209" i="2"/>
  <c r="L209" i="2"/>
  <c r="C210" i="2"/>
  <c r="D210" i="2" s="1"/>
  <c r="E210" i="2"/>
  <c r="L210" i="2"/>
  <c r="C211" i="2"/>
  <c r="F211" i="2" s="1"/>
  <c r="E211" i="2"/>
  <c r="L211" i="2"/>
  <c r="C212" i="2"/>
  <c r="D212" i="2" s="1"/>
  <c r="E212" i="2"/>
  <c r="L212" i="2"/>
  <c r="C213" i="2"/>
  <c r="F213" i="2" s="1"/>
  <c r="E213" i="2"/>
  <c r="L213" i="2"/>
  <c r="C214" i="2"/>
  <c r="D214" i="2" s="1"/>
  <c r="E214" i="2"/>
  <c r="L214" i="2"/>
  <c r="C196" i="2"/>
  <c r="D196" i="2" s="1"/>
  <c r="E196" i="2"/>
  <c r="L196" i="2"/>
  <c r="C197" i="2"/>
  <c r="F197" i="2" s="1"/>
  <c r="E197" i="2"/>
  <c r="L197" i="2"/>
  <c r="C198" i="2"/>
  <c r="D198" i="2" s="1"/>
  <c r="E198" i="2"/>
  <c r="L198" i="2"/>
  <c r="C199" i="2"/>
  <c r="F199" i="2" s="1"/>
  <c r="E199" i="2"/>
  <c r="L199" i="2"/>
  <c r="C200" i="2"/>
  <c r="D200" i="2" s="1"/>
  <c r="E200" i="2"/>
  <c r="L200" i="2"/>
  <c r="C201" i="2"/>
  <c r="F201" i="2" s="1"/>
  <c r="E201" i="2"/>
  <c r="L201" i="2"/>
  <c r="C202" i="2"/>
  <c r="D202" i="2" s="1"/>
  <c r="E202" i="2"/>
  <c r="L202" i="2"/>
  <c r="C203" i="2"/>
  <c r="F203" i="2" s="1"/>
  <c r="E203" i="2"/>
  <c r="L203" i="2"/>
  <c r="C204" i="2"/>
  <c r="D204" i="2" s="1"/>
  <c r="E204" i="2"/>
  <c r="L204" i="2"/>
  <c r="C186" i="2"/>
  <c r="D186" i="2" s="1"/>
  <c r="E186" i="2"/>
  <c r="L186" i="2"/>
  <c r="C187" i="2"/>
  <c r="F187" i="2" s="1"/>
  <c r="E187" i="2"/>
  <c r="L187" i="2"/>
  <c r="C188" i="2"/>
  <c r="D188" i="2" s="1"/>
  <c r="E188" i="2"/>
  <c r="F188" i="2"/>
  <c r="G188" i="2" s="1"/>
  <c r="L188" i="2"/>
  <c r="C189" i="2"/>
  <c r="F189" i="2" s="1"/>
  <c r="D189" i="2"/>
  <c r="E189" i="2"/>
  <c r="L189" i="2"/>
  <c r="C190" i="2"/>
  <c r="D190" i="2" s="1"/>
  <c r="E190" i="2"/>
  <c r="F190" i="2"/>
  <c r="G190" i="2" s="1"/>
  <c r="L190" i="2"/>
  <c r="C191" i="2"/>
  <c r="F191" i="2" s="1"/>
  <c r="E191" i="2"/>
  <c r="L191" i="2"/>
  <c r="C192" i="2"/>
  <c r="D192" i="2" s="1"/>
  <c r="E192" i="2"/>
  <c r="L192" i="2"/>
  <c r="C193" i="2"/>
  <c r="F193" i="2" s="1"/>
  <c r="E193" i="2"/>
  <c r="L193" i="2"/>
  <c r="C194" i="2"/>
  <c r="D194" i="2" s="1"/>
  <c r="E194" i="2"/>
  <c r="L194" i="2"/>
  <c r="C176" i="2"/>
  <c r="D176" i="2" s="1"/>
  <c r="E176" i="2"/>
  <c r="L176" i="2"/>
  <c r="C177" i="2"/>
  <c r="F177" i="2" s="1"/>
  <c r="E177" i="2"/>
  <c r="L177" i="2"/>
  <c r="C178" i="2"/>
  <c r="D178" i="2" s="1"/>
  <c r="E178" i="2"/>
  <c r="L178" i="2"/>
  <c r="C179" i="2"/>
  <c r="F179" i="2" s="1"/>
  <c r="E179" i="2"/>
  <c r="L179" i="2"/>
  <c r="C180" i="2"/>
  <c r="D180" i="2" s="1"/>
  <c r="E180" i="2"/>
  <c r="F180" i="2"/>
  <c r="G180" i="2" s="1"/>
  <c r="L180" i="2"/>
  <c r="C181" i="2"/>
  <c r="F181" i="2" s="1"/>
  <c r="D181" i="2"/>
  <c r="E181" i="2"/>
  <c r="L181" i="2"/>
  <c r="C182" i="2"/>
  <c r="D182" i="2" s="1"/>
  <c r="E182" i="2"/>
  <c r="F182" i="2"/>
  <c r="G182" i="2" s="1"/>
  <c r="L182" i="2"/>
  <c r="C183" i="2"/>
  <c r="F183" i="2" s="1"/>
  <c r="D183" i="2"/>
  <c r="E183" i="2"/>
  <c r="L183" i="2"/>
  <c r="C184" i="2"/>
  <c r="D184" i="2" s="1"/>
  <c r="E184" i="2"/>
  <c r="L184" i="2"/>
  <c r="C166" i="2"/>
  <c r="D166" i="2" s="1"/>
  <c r="E166" i="2"/>
  <c r="F166" i="2"/>
  <c r="G166" i="2" s="1"/>
  <c r="L166" i="2"/>
  <c r="C167" i="2"/>
  <c r="F167" i="2" s="1"/>
  <c r="D167" i="2"/>
  <c r="E167" i="2"/>
  <c r="L167" i="2"/>
  <c r="C168" i="2"/>
  <c r="D168" i="2" s="1"/>
  <c r="E168" i="2"/>
  <c r="L168" i="2"/>
  <c r="C169" i="2"/>
  <c r="F169" i="2" s="1"/>
  <c r="E169" i="2"/>
  <c r="L169" i="2"/>
  <c r="C170" i="2"/>
  <c r="D170" i="2" s="1"/>
  <c r="E170" i="2"/>
  <c r="L170" i="2"/>
  <c r="C171" i="2"/>
  <c r="F171" i="2" s="1"/>
  <c r="E171" i="2"/>
  <c r="L171" i="2"/>
  <c r="C172" i="2"/>
  <c r="D172" i="2" s="1"/>
  <c r="E172" i="2"/>
  <c r="F172" i="2"/>
  <c r="G172" i="2" s="1"/>
  <c r="L172" i="2"/>
  <c r="C173" i="2"/>
  <c r="F173" i="2" s="1"/>
  <c r="D173" i="2"/>
  <c r="E173" i="2"/>
  <c r="L173" i="2"/>
  <c r="C174" i="2"/>
  <c r="D174" i="2" s="1"/>
  <c r="E174" i="2"/>
  <c r="F174" i="2"/>
  <c r="G174" i="2" s="1"/>
  <c r="L174" i="2"/>
  <c r="C156" i="2"/>
  <c r="D156" i="2" s="1"/>
  <c r="E156" i="2"/>
  <c r="F156" i="2"/>
  <c r="G156" i="2" s="1"/>
  <c r="L156" i="2"/>
  <c r="C157" i="2"/>
  <c r="F157" i="2" s="1"/>
  <c r="D157" i="2"/>
  <c r="E157" i="2"/>
  <c r="L157" i="2"/>
  <c r="C158" i="2"/>
  <c r="D158" i="2" s="1"/>
  <c r="E158" i="2"/>
  <c r="L158" i="2"/>
  <c r="C159" i="2"/>
  <c r="F159" i="2" s="1"/>
  <c r="E159" i="2"/>
  <c r="L159" i="2"/>
  <c r="C160" i="2"/>
  <c r="D160" i="2" s="1"/>
  <c r="E160" i="2"/>
  <c r="L160" i="2"/>
  <c r="C161" i="2"/>
  <c r="F161" i="2" s="1"/>
  <c r="E161" i="2"/>
  <c r="L161" i="2"/>
  <c r="C162" i="2"/>
  <c r="D162" i="2" s="1"/>
  <c r="E162" i="2"/>
  <c r="F162" i="2"/>
  <c r="G162" i="2" s="1"/>
  <c r="L162" i="2"/>
  <c r="C163" i="2"/>
  <c r="F163" i="2" s="1"/>
  <c r="E163" i="2"/>
  <c r="L163" i="2"/>
  <c r="C164" i="2"/>
  <c r="D164" i="2" s="1"/>
  <c r="E164" i="2"/>
  <c r="F164" i="2"/>
  <c r="G164" i="2" s="1"/>
  <c r="L164" i="2"/>
  <c r="C146" i="2"/>
  <c r="F146" i="2" s="1"/>
  <c r="D146" i="2"/>
  <c r="E146" i="2"/>
  <c r="L146" i="2"/>
  <c r="C147" i="2"/>
  <c r="D147" i="2" s="1"/>
  <c r="E147" i="2"/>
  <c r="L147" i="2"/>
  <c r="C148" i="2"/>
  <c r="D148" i="2" s="1"/>
  <c r="E148" i="2"/>
  <c r="F148" i="2"/>
  <c r="G148" i="2" s="1"/>
  <c r="L148" i="2"/>
  <c r="C149" i="2"/>
  <c r="F149" i="2" s="1"/>
  <c r="D149" i="2"/>
  <c r="E149" i="2"/>
  <c r="L149" i="2"/>
  <c r="C150" i="2"/>
  <c r="D150" i="2"/>
  <c r="E150" i="2"/>
  <c r="F150" i="2"/>
  <c r="G150" i="2" s="1"/>
  <c r="L150" i="2"/>
  <c r="C151" i="2"/>
  <c r="F151" i="2" s="1"/>
  <c r="E151" i="2"/>
  <c r="L151" i="2"/>
  <c r="C152" i="2"/>
  <c r="F152" i="2" s="1"/>
  <c r="G152" i="2" s="1"/>
  <c r="D152" i="2"/>
  <c r="E152" i="2"/>
  <c r="L152" i="2"/>
  <c r="C153" i="2"/>
  <c r="D153" i="2" s="1"/>
  <c r="E153" i="2"/>
  <c r="F153" i="2"/>
  <c r="G153" i="2" s="1"/>
  <c r="L153" i="2"/>
  <c r="C154" i="2"/>
  <c r="F154" i="2" s="1"/>
  <c r="G154" i="2" s="1"/>
  <c r="E154" i="2"/>
  <c r="L154" i="2"/>
  <c r="C136" i="2"/>
  <c r="F136" i="2" s="1"/>
  <c r="E136" i="2"/>
  <c r="L136" i="2"/>
  <c r="C137" i="2"/>
  <c r="D137" i="2" s="1"/>
  <c r="E137" i="2"/>
  <c r="L137" i="2"/>
  <c r="C138" i="2"/>
  <c r="F138" i="2" s="1"/>
  <c r="E138" i="2"/>
  <c r="L138" i="2"/>
  <c r="C139" i="2"/>
  <c r="D139" i="2" s="1"/>
  <c r="E139" i="2"/>
  <c r="F139" i="2"/>
  <c r="G139" i="2" s="1"/>
  <c r="L139" i="2"/>
  <c r="C140" i="2"/>
  <c r="F140" i="2" s="1"/>
  <c r="E140" i="2"/>
  <c r="L140" i="2"/>
  <c r="C141" i="2"/>
  <c r="D141" i="2" s="1"/>
  <c r="E141" i="2"/>
  <c r="F141" i="2"/>
  <c r="G141" i="2" s="1"/>
  <c r="L141" i="2"/>
  <c r="C142" i="2"/>
  <c r="D142" i="2" s="1"/>
  <c r="E142" i="2"/>
  <c r="L142" i="2"/>
  <c r="C143" i="2"/>
  <c r="D143" i="2" s="1"/>
  <c r="E143" i="2"/>
  <c r="L143" i="2"/>
  <c r="C144" i="2"/>
  <c r="F144" i="2" s="1"/>
  <c r="E144" i="2"/>
  <c r="L144" i="2"/>
  <c r="C126" i="2"/>
  <c r="F126" i="2" s="1"/>
  <c r="G126" i="2" s="1"/>
  <c r="D126" i="2"/>
  <c r="E126" i="2"/>
  <c r="L126" i="2"/>
  <c r="C127" i="2"/>
  <c r="D127" i="2" s="1"/>
  <c r="E127" i="2"/>
  <c r="F127" i="2"/>
  <c r="G127" i="2" s="1"/>
  <c r="L127" i="2"/>
  <c r="C128" i="2"/>
  <c r="F128" i="2" s="1"/>
  <c r="G128" i="2" s="1"/>
  <c r="E128" i="2"/>
  <c r="L128" i="2"/>
  <c r="C129" i="2"/>
  <c r="F129" i="2" s="1"/>
  <c r="D129" i="2"/>
  <c r="E129" i="2"/>
  <c r="L129" i="2"/>
  <c r="C130" i="2"/>
  <c r="D130" i="2" s="1"/>
  <c r="E130" i="2"/>
  <c r="F130" i="2"/>
  <c r="G130" i="2" s="1"/>
  <c r="L130" i="2"/>
  <c r="C131" i="2"/>
  <c r="F131" i="2" s="1"/>
  <c r="D131" i="2"/>
  <c r="E131" i="2"/>
  <c r="L131" i="2"/>
  <c r="C132" i="2"/>
  <c r="D132" i="2"/>
  <c r="E132" i="2"/>
  <c r="F132" i="2"/>
  <c r="G132" i="2" s="1"/>
  <c r="L132" i="2"/>
  <c r="C133" i="2"/>
  <c r="F133" i="2" s="1"/>
  <c r="E133" i="2"/>
  <c r="L133" i="2"/>
  <c r="C134" i="2"/>
  <c r="F134" i="2" s="1"/>
  <c r="G134" i="2" s="1"/>
  <c r="D134" i="2"/>
  <c r="E134" i="2"/>
  <c r="L134" i="2"/>
  <c r="C116" i="2"/>
  <c r="F116" i="2" s="1"/>
  <c r="E116" i="2"/>
  <c r="L116" i="2"/>
  <c r="C117" i="2"/>
  <c r="D117" i="2" s="1"/>
  <c r="E117" i="2"/>
  <c r="L117" i="2"/>
  <c r="C118" i="2"/>
  <c r="E118" i="2"/>
  <c r="L118" i="2"/>
  <c r="C119" i="2"/>
  <c r="D119" i="2" s="1"/>
  <c r="E119" i="2"/>
  <c r="F119" i="2"/>
  <c r="G119" i="2" s="1"/>
  <c r="L119" i="2"/>
  <c r="C120" i="2"/>
  <c r="F120" i="2" s="1"/>
  <c r="D120" i="2"/>
  <c r="E120" i="2"/>
  <c r="L120" i="2"/>
  <c r="C121" i="2"/>
  <c r="D121" i="2" s="1"/>
  <c r="E121" i="2"/>
  <c r="F121" i="2"/>
  <c r="G121" i="2" s="1"/>
  <c r="L121" i="2"/>
  <c r="C122" i="2"/>
  <c r="F122" i="2" s="1"/>
  <c r="E122" i="2"/>
  <c r="L122" i="2"/>
  <c r="C123" i="2"/>
  <c r="E123" i="2"/>
  <c r="L123" i="2"/>
  <c r="C124" i="2"/>
  <c r="F124" i="2" s="1"/>
  <c r="E124" i="2"/>
  <c r="L124" i="2"/>
  <c r="C106" i="2"/>
  <c r="D106" i="2" s="1"/>
  <c r="E106" i="2"/>
  <c r="L106" i="2"/>
  <c r="C107" i="2"/>
  <c r="F107" i="2" s="1"/>
  <c r="E107" i="2"/>
  <c r="L107" i="2"/>
  <c r="C108" i="2"/>
  <c r="D108" i="2" s="1"/>
  <c r="E108" i="2"/>
  <c r="L108" i="2"/>
  <c r="C109" i="2"/>
  <c r="F109" i="2" s="1"/>
  <c r="E109" i="2"/>
  <c r="L109" i="2"/>
  <c r="C110" i="2"/>
  <c r="D110" i="2" s="1"/>
  <c r="E110" i="2"/>
  <c r="L110" i="2"/>
  <c r="C111" i="2"/>
  <c r="F111" i="2" s="1"/>
  <c r="E111" i="2"/>
  <c r="L111" i="2"/>
  <c r="C112" i="2"/>
  <c r="D112" i="2" s="1"/>
  <c r="E112" i="2"/>
  <c r="L112" i="2"/>
  <c r="C113" i="2"/>
  <c r="F113" i="2" s="1"/>
  <c r="E113" i="2"/>
  <c r="L113" i="2"/>
  <c r="C114" i="2"/>
  <c r="D114" i="2" s="1"/>
  <c r="E114" i="2"/>
  <c r="L114" i="2"/>
  <c r="C96" i="2"/>
  <c r="F96" i="2" s="1"/>
  <c r="E96" i="2"/>
  <c r="L96" i="2"/>
  <c r="C97" i="2"/>
  <c r="F97" i="2" s="1"/>
  <c r="E97" i="2"/>
  <c r="L97" i="2"/>
  <c r="C98" i="2"/>
  <c r="F98" i="2" s="1"/>
  <c r="E98" i="2"/>
  <c r="L98" i="2"/>
  <c r="C99" i="2"/>
  <c r="F99" i="2" s="1"/>
  <c r="E99" i="2"/>
  <c r="L99" i="2"/>
  <c r="C100" i="2"/>
  <c r="E100" i="2"/>
  <c r="L100" i="2"/>
  <c r="C101" i="2"/>
  <c r="F101" i="2" s="1"/>
  <c r="E101" i="2"/>
  <c r="L101" i="2"/>
  <c r="C102" i="2"/>
  <c r="F102" i="2" s="1"/>
  <c r="E102" i="2"/>
  <c r="L102" i="2"/>
  <c r="C103" i="2"/>
  <c r="F103" i="2" s="1"/>
  <c r="E103" i="2"/>
  <c r="L103" i="2"/>
  <c r="C104" i="2"/>
  <c r="F104" i="2" s="1"/>
  <c r="E104" i="2"/>
  <c r="L104" i="2"/>
  <c r="C86" i="2"/>
  <c r="E86" i="2"/>
  <c r="L86" i="2"/>
  <c r="C87" i="2"/>
  <c r="F87" i="2" s="1"/>
  <c r="E87" i="2"/>
  <c r="L87" i="2"/>
  <c r="C88" i="2"/>
  <c r="F88" i="2" s="1"/>
  <c r="E88" i="2"/>
  <c r="L88" i="2"/>
  <c r="C89" i="2"/>
  <c r="F89" i="2" s="1"/>
  <c r="E89" i="2"/>
  <c r="L89" i="2"/>
  <c r="C90" i="2"/>
  <c r="F90" i="2" s="1"/>
  <c r="E90" i="2"/>
  <c r="L90" i="2"/>
  <c r="C91" i="2"/>
  <c r="F91" i="2" s="1"/>
  <c r="E91" i="2"/>
  <c r="L91" i="2"/>
  <c r="C92" i="2"/>
  <c r="F92" i="2" s="1"/>
  <c r="E92" i="2"/>
  <c r="L92" i="2"/>
  <c r="C93" i="2"/>
  <c r="F93" i="2" s="1"/>
  <c r="E93" i="2"/>
  <c r="L93" i="2"/>
  <c r="C94" i="2"/>
  <c r="E94" i="2"/>
  <c r="L94" i="2"/>
  <c r="C76" i="2"/>
  <c r="D76" i="2" s="1"/>
  <c r="E76" i="2"/>
  <c r="L76" i="2"/>
  <c r="C77" i="2"/>
  <c r="F77" i="2" s="1"/>
  <c r="E77" i="2"/>
  <c r="L77" i="2"/>
  <c r="C78" i="2"/>
  <c r="D78" i="2" s="1"/>
  <c r="E78" i="2"/>
  <c r="L78" i="2"/>
  <c r="C79" i="2"/>
  <c r="F79" i="2" s="1"/>
  <c r="E79" i="2"/>
  <c r="L79" i="2"/>
  <c r="C80" i="2"/>
  <c r="E80" i="2"/>
  <c r="L80" i="2"/>
  <c r="C81" i="2"/>
  <c r="F81" i="2" s="1"/>
  <c r="E81" i="2"/>
  <c r="L81" i="2"/>
  <c r="C82" i="2"/>
  <c r="E82" i="2"/>
  <c r="L82" i="2"/>
  <c r="C83" i="2"/>
  <c r="E83" i="2"/>
  <c r="L83" i="2"/>
  <c r="C84" i="2"/>
  <c r="D84" i="2" s="1"/>
  <c r="E84" i="2"/>
  <c r="L84" i="2"/>
  <c r="C66" i="2"/>
  <c r="E66" i="2"/>
  <c r="L66" i="2"/>
  <c r="C67" i="2"/>
  <c r="E67" i="2"/>
  <c r="L67" i="2"/>
  <c r="C68" i="2"/>
  <c r="D68" i="2" s="1"/>
  <c r="E68" i="2"/>
  <c r="L68" i="2"/>
  <c r="C69" i="2"/>
  <c r="F69" i="2" s="1"/>
  <c r="E69" i="2"/>
  <c r="L69" i="2"/>
  <c r="C70" i="2"/>
  <c r="D70" i="2" s="1"/>
  <c r="E70" i="2"/>
  <c r="L70" i="2"/>
  <c r="C71" i="2"/>
  <c r="F71" i="2" s="1"/>
  <c r="E71" i="2"/>
  <c r="L71" i="2"/>
  <c r="C72" i="2"/>
  <c r="E72" i="2"/>
  <c r="L72" i="2"/>
  <c r="C73" i="2"/>
  <c r="F73" i="2" s="1"/>
  <c r="E73" i="2"/>
  <c r="L73" i="2"/>
  <c r="C74" i="2"/>
  <c r="E74" i="2"/>
  <c r="L74" i="2"/>
  <c r="C56" i="2"/>
  <c r="D56" i="2" s="1"/>
  <c r="E56" i="2"/>
  <c r="L56" i="2"/>
  <c r="C57" i="2"/>
  <c r="F57" i="2" s="1"/>
  <c r="E57" i="2"/>
  <c r="L57" i="2"/>
  <c r="C58" i="2"/>
  <c r="D58" i="2" s="1"/>
  <c r="E58" i="2"/>
  <c r="L58" i="2"/>
  <c r="C59" i="2"/>
  <c r="E59" i="2"/>
  <c r="L59" i="2"/>
  <c r="C60" i="2"/>
  <c r="D60" i="2" s="1"/>
  <c r="E60" i="2"/>
  <c r="L60" i="2"/>
  <c r="C61" i="2"/>
  <c r="F61" i="2" s="1"/>
  <c r="E61" i="2"/>
  <c r="L61" i="2"/>
  <c r="C62" i="2"/>
  <c r="D62" i="2" s="1"/>
  <c r="E62" i="2"/>
  <c r="L62" i="2"/>
  <c r="C63" i="2"/>
  <c r="F63" i="2" s="1"/>
  <c r="E63" i="2"/>
  <c r="L63" i="2"/>
  <c r="C64" i="2"/>
  <c r="D64" i="2" s="1"/>
  <c r="E64" i="2"/>
  <c r="L64" i="2"/>
  <c r="C46" i="2"/>
  <c r="D46" i="2" s="1"/>
  <c r="E46" i="2"/>
  <c r="J46" i="2"/>
  <c r="K46" i="2" s="1"/>
  <c r="L46" i="2"/>
  <c r="C47" i="2"/>
  <c r="F47" i="2" s="1"/>
  <c r="E47" i="2"/>
  <c r="J47" i="2"/>
  <c r="K47" i="2" s="1"/>
  <c r="L47" i="2"/>
  <c r="C48" i="2"/>
  <c r="E48" i="2"/>
  <c r="J48" i="2"/>
  <c r="K48" i="2" s="1"/>
  <c r="L48" i="2"/>
  <c r="C49" i="2"/>
  <c r="F49" i="2" s="1"/>
  <c r="E49" i="2"/>
  <c r="J49" i="2"/>
  <c r="K49" i="2" s="1"/>
  <c r="L49" i="2"/>
  <c r="C50" i="2"/>
  <c r="E50" i="2"/>
  <c r="L50" i="2"/>
  <c r="C51" i="2"/>
  <c r="E51" i="2"/>
  <c r="L51" i="2"/>
  <c r="C52" i="2"/>
  <c r="D52" i="2" s="1"/>
  <c r="E52" i="2"/>
  <c r="L52" i="2"/>
  <c r="C53" i="2"/>
  <c r="F53" i="2" s="1"/>
  <c r="E53" i="2"/>
  <c r="L53" i="2"/>
  <c r="C54" i="2"/>
  <c r="D54" i="2" s="1"/>
  <c r="E54" i="2"/>
  <c r="L54" i="2"/>
  <c r="C36" i="2"/>
  <c r="F36" i="2" s="1"/>
  <c r="E36" i="2"/>
  <c r="J36" i="2"/>
  <c r="K36" i="2" s="1"/>
  <c r="L36" i="2"/>
  <c r="C37" i="2"/>
  <c r="F37" i="2" s="1"/>
  <c r="E37" i="2"/>
  <c r="J37" i="2"/>
  <c r="K37" i="2" s="1"/>
  <c r="L37" i="2"/>
  <c r="C38" i="2"/>
  <c r="F38" i="2" s="1"/>
  <c r="E38" i="2"/>
  <c r="J38" i="2"/>
  <c r="K38" i="2" s="1"/>
  <c r="L38" i="2"/>
  <c r="C39" i="2"/>
  <c r="F39" i="2" s="1"/>
  <c r="E39" i="2"/>
  <c r="J39" i="2"/>
  <c r="K39" i="2" s="1"/>
  <c r="L39" i="2"/>
  <c r="C40" i="2"/>
  <c r="E40" i="2"/>
  <c r="J40" i="2"/>
  <c r="K40" i="2" s="1"/>
  <c r="L40" i="2"/>
  <c r="C41" i="2"/>
  <c r="F41" i="2" s="1"/>
  <c r="E41" i="2"/>
  <c r="J41" i="2"/>
  <c r="K41" i="2" s="1"/>
  <c r="L41" i="2"/>
  <c r="C42" i="2"/>
  <c r="F42" i="2" s="1"/>
  <c r="E42" i="2"/>
  <c r="J42" i="2"/>
  <c r="K42" i="2" s="1"/>
  <c r="L42" i="2"/>
  <c r="C43" i="2"/>
  <c r="F43" i="2" s="1"/>
  <c r="E43" i="2"/>
  <c r="J43" i="2"/>
  <c r="K43" i="2" s="1"/>
  <c r="L43" i="2"/>
  <c r="C44" i="2"/>
  <c r="F44" i="2" s="1"/>
  <c r="E44" i="2"/>
  <c r="J44" i="2"/>
  <c r="K44" i="2" s="1"/>
  <c r="L44" i="2"/>
  <c r="C26" i="2"/>
  <c r="E26" i="2"/>
  <c r="J26" i="2"/>
  <c r="K26" i="2" s="1"/>
  <c r="L26" i="2"/>
  <c r="C27" i="2"/>
  <c r="F27" i="2" s="1"/>
  <c r="E27" i="2"/>
  <c r="J27" i="2"/>
  <c r="K27" i="2" s="1"/>
  <c r="L27" i="2"/>
  <c r="C28" i="2"/>
  <c r="E28" i="2"/>
  <c r="J28" i="2"/>
  <c r="K28" i="2" s="1"/>
  <c r="L28" i="2"/>
  <c r="C29" i="2"/>
  <c r="E29" i="2"/>
  <c r="J29" i="2"/>
  <c r="K29" i="2" s="1"/>
  <c r="L29" i="2"/>
  <c r="C30" i="2"/>
  <c r="D30" i="2" s="1"/>
  <c r="E30" i="2"/>
  <c r="J30" i="2"/>
  <c r="K30" i="2" s="1"/>
  <c r="L30" i="2"/>
  <c r="C31" i="2"/>
  <c r="F31" i="2" s="1"/>
  <c r="E31" i="2"/>
  <c r="J31" i="2"/>
  <c r="K31" i="2" s="1"/>
  <c r="L31" i="2"/>
  <c r="C32" i="2"/>
  <c r="D32" i="2" s="1"/>
  <c r="E32" i="2"/>
  <c r="J32" i="2"/>
  <c r="K32" i="2" s="1"/>
  <c r="L32" i="2"/>
  <c r="C33" i="2"/>
  <c r="F33" i="2" s="1"/>
  <c r="E33" i="2"/>
  <c r="J33" i="2"/>
  <c r="K33" i="2" s="1"/>
  <c r="L33" i="2"/>
  <c r="C34" i="2"/>
  <c r="E34" i="2"/>
  <c r="J34" i="2"/>
  <c r="K34" i="2" s="1"/>
  <c r="L34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85" i="2"/>
  <c r="L275" i="2"/>
  <c r="L265" i="2"/>
  <c r="L255" i="2"/>
  <c r="L245" i="2"/>
  <c r="L235" i="2"/>
  <c r="L225" i="2"/>
  <c r="L215" i="2"/>
  <c r="L205" i="2"/>
  <c r="L195" i="2"/>
  <c r="L185" i="2"/>
  <c r="L175" i="2"/>
  <c r="L165" i="2"/>
  <c r="L155" i="2"/>
  <c r="L145" i="2"/>
  <c r="L135" i="2"/>
  <c r="L125" i="2"/>
  <c r="L115" i="2"/>
  <c r="L105" i="2"/>
  <c r="L95" i="2"/>
  <c r="L85" i="2"/>
  <c r="L75" i="2"/>
  <c r="L65" i="2"/>
  <c r="L55" i="2"/>
  <c r="L45" i="2"/>
  <c r="L35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C16" i="2"/>
  <c r="D16" i="2" s="1"/>
  <c r="E16" i="2"/>
  <c r="J16" i="2"/>
  <c r="K16" i="2" s="1"/>
  <c r="C17" i="2"/>
  <c r="E17" i="2"/>
  <c r="J17" i="2"/>
  <c r="K17" i="2" s="1"/>
  <c r="C18" i="2"/>
  <c r="D18" i="2" s="1"/>
  <c r="E18" i="2"/>
  <c r="J18" i="2"/>
  <c r="K18" i="2" s="1"/>
  <c r="C19" i="2"/>
  <c r="E19" i="2"/>
  <c r="J19" i="2"/>
  <c r="K19" i="2" s="1"/>
  <c r="C20" i="2"/>
  <c r="D20" i="2" s="1"/>
  <c r="E20" i="2"/>
  <c r="J20" i="2"/>
  <c r="K20" i="2" s="1"/>
  <c r="C21" i="2"/>
  <c r="E21" i="2"/>
  <c r="J21" i="2"/>
  <c r="K21" i="2" s="1"/>
  <c r="C22" i="2"/>
  <c r="D22" i="2" s="1"/>
  <c r="E22" i="2"/>
  <c r="J22" i="2"/>
  <c r="K22" i="2" s="1"/>
  <c r="C23" i="2"/>
  <c r="E23" i="2"/>
  <c r="J23" i="2"/>
  <c r="K23" i="2" s="1"/>
  <c r="C24" i="2"/>
  <c r="D24" i="2" s="1"/>
  <c r="E24" i="2"/>
  <c r="J24" i="2"/>
  <c r="K24" i="2" s="1"/>
  <c r="J45" i="2"/>
  <c r="K45" i="2" s="1"/>
  <c r="J35" i="2"/>
  <c r="K35" i="2" s="1"/>
  <c r="J25" i="2"/>
  <c r="K25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4" i="2"/>
  <c r="K4" i="2" s="1"/>
  <c r="J5" i="2"/>
  <c r="K5" i="2" s="1"/>
  <c r="Q16" i="2"/>
  <c r="Q15" i="2"/>
  <c r="Q14" i="2"/>
  <c r="Q13" i="2"/>
  <c r="Q12" i="2"/>
  <c r="Q11" i="2"/>
  <c r="C8" i="2"/>
  <c r="F8" i="2" s="1"/>
  <c r="E8" i="2"/>
  <c r="C9" i="2"/>
  <c r="F9" i="2" s="1"/>
  <c r="E9" i="2"/>
  <c r="C10" i="2"/>
  <c r="D10" i="2" s="1"/>
  <c r="E10" i="2"/>
  <c r="C11" i="2"/>
  <c r="F11" i="2" s="1"/>
  <c r="E11" i="2"/>
  <c r="C12" i="2"/>
  <c r="F12" i="2" s="1"/>
  <c r="E12" i="2"/>
  <c r="C13" i="2"/>
  <c r="F13" i="2" s="1"/>
  <c r="E13" i="2"/>
  <c r="C14" i="2"/>
  <c r="E14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85" i="2"/>
  <c r="E275" i="2"/>
  <c r="E265" i="2"/>
  <c r="E255" i="2"/>
  <c r="E245" i="2"/>
  <c r="E235" i="2"/>
  <c r="E225" i="2"/>
  <c r="E215" i="2"/>
  <c r="E205" i="2"/>
  <c r="E195" i="2"/>
  <c r="E185" i="2"/>
  <c r="E175" i="2"/>
  <c r="E165" i="2"/>
  <c r="E155" i="2"/>
  <c r="E145" i="2"/>
  <c r="E135" i="2"/>
  <c r="E125" i="2"/>
  <c r="E115" i="2"/>
  <c r="E105" i="2"/>
  <c r="E95" i="2"/>
  <c r="E85" i="2"/>
  <c r="E75" i="2"/>
  <c r="E65" i="2"/>
  <c r="E55" i="2"/>
  <c r="E45" i="2"/>
  <c r="E35" i="2"/>
  <c r="E25" i="2"/>
  <c r="E15" i="2"/>
  <c r="E7" i="2"/>
  <c r="E6" i="2"/>
  <c r="E5" i="2"/>
  <c r="E4" i="2"/>
  <c r="C6" i="2"/>
  <c r="D6" i="2" s="1"/>
  <c r="C7" i="2"/>
  <c r="F7" i="2" s="1"/>
  <c r="H7" i="2" s="1"/>
  <c r="I7" i="2" s="1"/>
  <c r="C296" i="2"/>
  <c r="D296" i="2" s="1"/>
  <c r="C297" i="2"/>
  <c r="C298" i="2"/>
  <c r="D298" i="2" s="1"/>
  <c r="C299" i="2"/>
  <c r="F299" i="2" s="1"/>
  <c r="C300" i="2"/>
  <c r="D300" i="2" s="1"/>
  <c r="C301" i="2"/>
  <c r="F301" i="2" s="1"/>
  <c r="C302" i="2"/>
  <c r="D302" i="2" s="1"/>
  <c r="C303" i="2"/>
  <c r="F303" i="2" s="1"/>
  <c r="C304" i="2"/>
  <c r="C205" i="2"/>
  <c r="D205" i="2" s="1"/>
  <c r="C215" i="2"/>
  <c r="D215" i="2" s="1"/>
  <c r="C225" i="2"/>
  <c r="D225" i="2" s="1"/>
  <c r="C235" i="2"/>
  <c r="D235" i="2" s="1"/>
  <c r="C245" i="2"/>
  <c r="D245" i="2" s="1"/>
  <c r="C255" i="2"/>
  <c r="D255" i="2" s="1"/>
  <c r="C265" i="2"/>
  <c r="D265" i="2" s="1"/>
  <c r="C275" i="2"/>
  <c r="F275" i="2" s="1"/>
  <c r="G275" i="2" s="1"/>
  <c r="C285" i="2"/>
  <c r="D285" i="2" s="1"/>
  <c r="C155" i="2"/>
  <c r="D155" i="2" s="1"/>
  <c r="C165" i="2"/>
  <c r="F165" i="2" s="1"/>
  <c r="C175" i="2"/>
  <c r="D175" i="2" s="1"/>
  <c r="C185" i="2"/>
  <c r="F185" i="2" s="1"/>
  <c r="C105" i="2"/>
  <c r="F105" i="2" s="1"/>
  <c r="C115" i="2"/>
  <c r="F115" i="2" s="1"/>
  <c r="C125" i="2"/>
  <c r="F125" i="2" s="1"/>
  <c r="C135" i="2"/>
  <c r="F135" i="2" s="1"/>
  <c r="C320" i="2"/>
  <c r="F320" i="2" s="1"/>
  <c r="C319" i="2"/>
  <c r="D319" i="2" s="1"/>
  <c r="C318" i="2"/>
  <c r="F318" i="2" s="1"/>
  <c r="C317" i="2"/>
  <c r="D317" i="2" s="1"/>
  <c r="C316" i="2"/>
  <c r="F316" i="2" s="1"/>
  <c r="C315" i="2"/>
  <c r="D315" i="2" s="1"/>
  <c r="C314" i="2"/>
  <c r="F314" i="2" s="1"/>
  <c r="C313" i="2"/>
  <c r="D313" i="2" s="1"/>
  <c r="C312" i="2"/>
  <c r="F312" i="2" s="1"/>
  <c r="C311" i="2"/>
  <c r="D311" i="2" s="1"/>
  <c r="C310" i="2"/>
  <c r="F310" i="2" s="1"/>
  <c r="C309" i="2"/>
  <c r="D309" i="2" s="1"/>
  <c r="C308" i="2"/>
  <c r="F308" i="2" s="1"/>
  <c r="C307" i="2"/>
  <c r="D307" i="2" s="1"/>
  <c r="C306" i="2"/>
  <c r="F306" i="2" s="1"/>
  <c r="C305" i="2"/>
  <c r="D305" i="2" s="1"/>
  <c r="C295" i="2"/>
  <c r="F295" i="2" s="1"/>
  <c r="C195" i="2"/>
  <c r="D195" i="2" s="1"/>
  <c r="C145" i="2"/>
  <c r="F145" i="2" s="1"/>
  <c r="C95" i="2"/>
  <c r="D95" i="2" s="1"/>
  <c r="C85" i="2"/>
  <c r="F85" i="2" s="1"/>
  <c r="C75" i="2"/>
  <c r="D75" i="2" s="1"/>
  <c r="C65" i="2"/>
  <c r="F65" i="2" s="1"/>
  <c r="C55" i="2"/>
  <c r="D55" i="2" s="1"/>
  <c r="C45" i="2"/>
  <c r="F45" i="2" s="1"/>
  <c r="C35" i="2"/>
  <c r="D35" i="2" s="1"/>
  <c r="C25" i="2"/>
  <c r="F25" i="2" s="1"/>
  <c r="C15" i="2"/>
  <c r="D15" i="2" s="1"/>
  <c r="C5" i="2"/>
  <c r="F5" i="2" s="1"/>
  <c r="C4" i="2"/>
  <c r="D4" i="2" s="1"/>
  <c r="G290" i="2" l="1"/>
  <c r="H290" i="2"/>
  <c r="I290" i="2" s="1"/>
  <c r="H293" i="2"/>
  <c r="I293" i="2" s="1"/>
  <c r="G293" i="2"/>
  <c r="G288" i="2"/>
  <c r="H288" i="2"/>
  <c r="I288" i="2" s="1"/>
  <c r="G287" i="2"/>
  <c r="H287" i="2"/>
  <c r="I287" i="2" s="1"/>
  <c r="G292" i="2"/>
  <c r="H292" i="2"/>
  <c r="I292" i="2" s="1"/>
  <c r="H289" i="2"/>
  <c r="I289" i="2" s="1"/>
  <c r="G289" i="2"/>
  <c r="G294" i="2"/>
  <c r="H294" i="2"/>
  <c r="I294" i="2" s="1"/>
  <c r="G291" i="2"/>
  <c r="H291" i="2"/>
  <c r="I291" i="2" s="1"/>
  <c r="G286" i="2"/>
  <c r="H286" i="2"/>
  <c r="I286" i="2" s="1"/>
  <c r="D293" i="2"/>
  <c r="D291" i="2"/>
  <c r="D289" i="2"/>
  <c r="D287" i="2"/>
  <c r="G281" i="2"/>
  <c r="H281" i="2"/>
  <c r="I281" i="2" s="1"/>
  <c r="G283" i="2"/>
  <c r="H283" i="2"/>
  <c r="I283" i="2" s="1"/>
  <c r="G277" i="2"/>
  <c r="H277" i="2"/>
  <c r="I277" i="2" s="1"/>
  <c r="G279" i="2"/>
  <c r="H279" i="2"/>
  <c r="I279" i="2" s="1"/>
  <c r="H284" i="2"/>
  <c r="I284" i="2" s="1"/>
  <c r="H282" i="2"/>
  <c r="I282" i="2" s="1"/>
  <c r="H280" i="2"/>
  <c r="I280" i="2" s="1"/>
  <c r="H278" i="2"/>
  <c r="I278" i="2" s="1"/>
  <c r="H276" i="2"/>
  <c r="I276" i="2" s="1"/>
  <c r="H273" i="2"/>
  <c r="I273" i="2" s="1"/>
  <c r="G273" i="2"/>
  <c r="G269" i="2"/>
  <c r="H269" i="2"/>
  <c r="I269" i="2" s="1"/>
  <c r="H267" i="2"/>
  <c r="I267" i="2" s="1"/>
  <c r="G267" i="2"/>
  <c r="G271" i="2"/>
  <c r="H271" i="2"/>
  <c r="I271" i="2" s="1"/>
  <c r="F274" i="2"/>
  <c r="D273" i="2"/>
  <c r="F272" i="2"/>
  <c r="D271" i="2"/>
  <c r="F270" i="2"/>
  <c r="D269" i="2"/>
  <c r="F268" i="2"/>
  <c r="D267" i="2"/>
  <c r="F266" i="2"/>
  <c r="F256" i="2"/>
  <c r="G256" i="2" s="1"/>
  <c r="H263" i="2"/>
  <c r="I263" i="2" s="1"/>
  <c r="G263" i="2"/>
  <c r="G257" i="2"/>
  <c r="H257" i="2"/>
  <c r="I257" i="2" s="1"/>
  <c r="G261" i="2"/>
  <c r="H261" i="2"/>
  <c r="I261" i="2" s="1"/>
  <c r="H259" i="2"/>
  <c r="I259" i="2" s="1"/>
  <c r="G259" i="2"/>
  <c r="H264" i="2"/>
  <c r="I264" i="2" s="1"/>
  <c r="H262" i="2"/>
  <c r="I262" i="2" s="1"/>
  <c r="H260" i="2"/>
  <c r="I260" i="2" s="1"/>
  <c r="H258" i="2"/>
  <c r="I258" i="2" s="1"/>
  <c r="H256" i="2"/>
  <c r="I256" i="2" s="1"/>
  <c r="G253" i="2"/>
  <c r="H253" i="2"/>
  <c r="I253" i="2" s="1"/>
  <c r="H249" i="2"/>
  <c r="I249" i="2" s="1"/>
  <c r="G249" i="2"/>
  <c r="H251" i="2"/>
  <c r="I251" i="2" s="1"/>
  <c r="G251" i="2"/>
  <c r="G247" i="2"/>
  <c r="H247" i="2"/>
  <c r="I247" i="2" s="1"/>
  <c r="F254" i="2"/>
  <c r="D253" i="2"/>
  <c r="F252" i="2"/>
  <c r="D251" i="2"/>
  <c r="F250" i="2"/>
  <c r="D249" i="2"/>
  <c r="F248" i="2"/>
  <c r="D247" i="2"/>
  <c r="F246" i="2"/>
  <c r="G243" i="2"/>
  <c r="H243" i="2"/>
  <c r="I243" i="2" s="1"/>
  <c r="G239" i="2"/>
  <c r="H239" i="2"/>
  <c r="I239" i="2" s="1"/>
  <c r="H241" i="2"/>
  <c r="I241" i="2" s="1"/>
  <c r="G241" i="2"/>
  <c r="H237" i="2"/>
  <c r="I237" i="2" s="1"/>
  <c r="G237" i="2"/>
  <c r="F244" i="2"/>
  <c r="D243" i="2"/>
  <c r="F242" i="2"/>
  <c r="D241" i="2"/>
  <c r="F240" i="2"/>
  <c r="D239" i="2"/>
  <c r="F238" i="2"/>
  <c r="D237" i="2"/>
  <c r="F236" i="2"/>
  <c r="D123" i="2"/>
  <c r="F123" i="2"/>
  <c r="G123" i="2" s="1"/>
  <c r="F118" i="2"/>
  <c r="G118" i="2" s="1"/>
  <c r="D118" i="2"/>
  <c r="J231" i="2"/>
  <c r="K231" i="2" s="1"/>
  <c r="J220" i="2"/>
  <c r="K220" i="2" s="1"/>
  <c r="J223" i="2"/>
  <c r="K223" i="2" s="1"/>
  <c r="J193" i="2"/>
  <c r="K193" i="2" s="1"/>
  <c r="J166" i="2"/>
  <c r="K166" i="2" s="1"/>
  <c r="J174" i="2"/>
  <c r="K174" i="2" s="1"/>
  <c r="J158" i="2"/>
  <c r="K158" i="2" s="1"/>
  <c r="J144" i="2"/>
  <c r="K144" i="2" s="1"/>
  <c r="J128" i="2"/>
  <c r="K128" i="2" s="1"/>
  <c r="J131" i="2"/>
  <c r="K131" i="2" s="1"/>
  <c r="J228" i="2"/>
  <c r="K228" i="2" s="1"/>
  <c r="J207" i="2"/>
  <c r="K207" i="2" s="1"/>
  <c r="J200" i="2"/>
  <c r="K200" i="2" s="1"/>
  <c r="J161" i="2"/>
  <c r="K161" i="2" s="1"/>
  <c r="J146" i="2"/>
  <c r="K146" i="2" s="1"/>
  <c r="J138" i="2"/>
  <c r="K138" i="2" s="1"/>
  <c r="J211" i="2"/>
  <c r="K211" i="2" s="1"/>
  <c r="J196" i="2"/>
  <c r="K196" i="2" s="1"/>
  <c r="J204" i="2"/>
  <c r="K204" i="2" s="1"/>
  <c r="J190" i="2"/>
  <c r="K190" i="2" s="1"/>
  <c r="J177" i="2"/>
  <c r="K177" i="2" s="1"/>
  <c r="J182" i="2"/>
  <c r="K182" i="2" s="1"/>
  <c r="J169" i="2"/>
  <c r="K169" i="2" s="1"/>
  <c r="J149" i="2"/>
  <c r="K149" i="2" s="1"/>
  <c r="J154" i="2"/>
  <c r="K154" i="2" s="1"/>
  <c r="G151" i="2"/>
  <c r="H151" i="2"/>
  <c r="I151" i="2" s="1"/>
  <c r="G146" i="2"/>
  <c r="H146" i="2"/>
  <c r="I146" i="2" s="1"/>
  <c r="G133" i="2"/>
  <c r="H133" i="2"/>
  <c r="I133" i="2" s="1"/>
  <c r="G149" i="2"/>
  <c r="H149" i="2"/>
  <c r="I149" i="2" s="1"/>
  <c r="J121" i="2"/>
  <c r="K121" i="2" s="1"/>
  <c r="J116" i="2"/>
  <c r="K116" i="2" s="1"/>
  <c r="J227" i="2"/>
  <c r="K227" i="2" s="1"/>
  <c r="J124" i="2"/>
  <c r="K124" i="2" s="1"/>
  <c r="G131" i="2"/>
  <c r="H131" i="2"/>
  <c r="I131" i="2" s="1"/>
  <c r="G129" i="2"/>
  <c r="H129" i="2"/>
  <c r="I129" i="2" s="1"/>
  <c r="J122" i="2"/>
  <c r="K122" i="2" s="1"/>
  <c r="J119" i="2"/>
  <c r="K119" i="2" s="1"/>
  <c r="F117" i="2"/>
  <c r="G117" i="2" s="1"/>
  <c r="J133" i="2"/>
  <c r="K133" i="2" s="1"/>
  <c r="D133" i="2"/>
  <c r="J130" i="2"/>
  <c r="K130" i="2" s="1"/>
  <c r="D128" i="2"/>
  <c r="H127" i="2"/>
  <c r="I127" i="2" s="1"/>
  <c r="J142" i="2"/>
  <c r="K142" i="2" s="1"/>
  <c r="J141" i="2"/>
  <c r="K141" i="2" s="1"/>
  <c r="D140" i="2"/>
  <c r="J136" i="2"/>
  <c r="K136" i="2" s="1"/>
  <c r="D154" i="2"/>
  <c r="H153" i="2"/>
  <c r="I153" i="2" s="1"/>
  <c r="J151" i="2"/>
  <c r="K151" i="2" s="1"/>
  <c r="D151" i="2"/>
  <c r="J148" i="2"/>
  <c r="K148" i="2" s="1"/>
  <c r="F147" i="2"/>
  <c r="J164" i="2"/>
  <c r="K164" i="2" s="1"/>
  <c r="D163" i="2"/>
  <c r="J159" i="2"/>
  <c r="K159" i="2" s="1"/>
  <c r="J156" i="2"/>
  <c r="K156" i="2" s="1"/>
  <c r="J172" i="2"/>
  <c r="K172" i="2" s="1"/>
  <c r="D171" i="2"/>
  <c r="F170" i="2"/>
  <c r="G170" i="2" s="1"/>
  <c r="J167" i="2"/>
  <c r="K167" i="2" s="1"/>
  <c r="J183" i="2"/>
  <c r="K183" i="2" s="1"/>
  <c r="J180" i="2"/>
  <c r="K180" i="2" s="1"/>
  <c r="D179" i="2"/>
  <c r="F178" i="2"/>
  <c r="G178" i="2" s="1"/>
  <c r="F194" i="2"/>
  <c r="G194" i="2" s="1"/>
  <c r="J191" i="2"/>
  <c r="K191" i="2" s="1"/>
  <c r="J188" i="2"/>
  <c r="K188" i="2" s="1"/>
  <c r="D187" i="2"/>
  <c r="F186" i="2"/>
  <c r="G186" i="2" s="1"/>
  <c r="J201" i="2"/>
  <c r="K201" i="2" s="1"/>
  <c r="J197" i="2"/>
  <c r="K197" i="2" s="1"/>
  <c r="J212" i="2"/>
  <c r="K212" i="2" s="1"/>
  <c r="J208" i="2"/>
  <c r="K208" i="2" s="1"/>
  <c r="D222" i="2"/>
  <c r="J221" i="2"/>
  <c r="K221" i="2" s="1"/>
  <c r="J218" i="2"/>
  <c r="K218" i="2" s="1"/>
  <c r="J234" i="2"/>
  <c r="K234" i="2" s="1"/>
  <c r="D233" i="2"/>
  <c r="J229" i="2"/>
  <c r="K229" i="2" s="1"/>
  <c r="J226" i="2"/>
  <c r="K226" i="2" s="1"/>
  <c r="J123" i="2"/>
  <c r="K123" i="2" s="1"/>
  <c r="D122" i="2"/>
  <c r="J118" i="2"/>
  <c r="K118" i="2" s="1"/>
  <c r="J134" i="2"/>
  <c r="K134" i="2" s="1"/>
  <c r="J129" i="2"/>
  <c r="K129" i="2" s="1"/>
  <c r="J126" i="2"/>
  <c r="K126" i="2" s="1"/>
  <c r="J143" i="2"/>
  <c r="K143" i="2" s="1"/>
  <c r="J140" i="2"/>
  <c r="K140" i="2" s="1"/>
  <c r="J137" i="2"/>
  <c r="K137" i="2" s="1"/>
  <c r="D136" i="2"/>
  <c r="J152" i="2"/>
  <c r="K152" i="2" s="1"/>
  <c r="J147" i="2"/>
  <c r="K147" i="2" s="1"/>
  <c r="J163" i="2"/>
  <c r="K163" i="2" s="1"/>
  <c r="J160" i="2"/>
  <c r="K160" i="2" s="1"/>
  <c r="D159" i="2"/>
  <c r="F158" i="2"/>
  <c r="G158" i="2" s="1"/>
  <c r="J171" i="2"/>
  <c r="K171" i="2" s="1"/>
  <c r="J168" i="2"/>
  <c r="K168" i="2" s="1"/>
  <c r="J184" i="2"/>
  <c r="K184" i="2" s="1"/>
  <c r="J179" i="2"/>
  <c r="K179" i="2" s="1"/>
  <c r="J176" i="2"/>
  <c r="K176" i="2" s="1"/>
  <c r="J192" i="2"/>
  <c r="K192" i="2" s="1"/>
  <c r="D191" i="2"/>
  <c r="J187" i="2"/>
  <c r="K187" i="2" s="1"/>
  <c r="J203" i="2"/>
  <c r="K203" i="2" s="1"/>
  <c r="J199" i="2"/>
  <c r="K199" i="2" s="1"/>
  <c r="J214" i="2"/>
  <c r="K214" i="2" s="1"/>
  <c r="J210" i="2"/>
  <c r="K210" i="2" s="1"/>
  <c r="J206" i="2"/>
  <c r="K206" i="2" s="1"/>
  <c r="J222" i="2"/>
  <c r="K222" i="2" s="1"/>
  <c r="D218" i="2"/>
  <c r="J217" i="2"/>
  <c r="K217" i="2" s="1"/>
  <c r="J233" i="2"/>
  <c r="K233" i="2" s="1"/>
  <c r="J230" i="2"/>
  <c r="K230" i="2" s="1"/>
  <c r="D229" i="2"/>
  <c r="F228" i="2"/>
  <c r="G228" i="2" s="1"/>
  <c r="D124" i="2"/>
  <c r="J120" i="2"/>
  <c r="K120" i="2" s="1"/>
  <c r="J117" i="2"/>
  <c r="K117" i="2" s="1"/>
  <c r="D116" i="2"/>
  <c r="J132" i="2"/>
  <c r="K132" i="2" s="1"/>
  <c r="J127" i="2"/>
  <c r="K127" i="2" s="1"/>
  <c r="D144" i="2"/>
  <c r="F143" i="2"/>
  <c r="G143" i="2" s="1"/>
  <c r="J139" i="2"/>
  <c r="K139" i="2" s="1"/>
  <c r="D138" i="2"/>
  <c r="F137" i="2"/>
  <c r="G137" i="2" s="1"/>
  <c r="J153" i="2"/>
  <c r="K153" i="2" s="1"/>
  <c r="J150" i="2"/>
  <c r="K150" i="2" s="1"/>
  <c r="J162" i="2"/>
  <c r="K162" i="2" s="1"/>
  <c r="D161" i="2"/>
  <c r="F160" i="2"/>
  <c r="G160" i="2" s="1"/>
  <c r="J157" i="2"/>
  <c r="K157" i="2" s="1"/>
  <c r="J173" i="2"/>
  <c r="K173" i="2" s="1"/>
  <c r="J170" i="2"/>
  <c r="K170" i="2" s="1"/>
  <c r="D169" i="2"/>
  <c r="F168" i="2"/>
  <c r="G168" i="2" s="1"/>
  <c r="F184" i="2"/>
  <c r="G184" i="2" s="1"/>
  <c r="J181" i="2"/>
  <c r="K181" i="2" s="1"/>
  <c r="J178" i="2"/>
  <c r="K178" i="2" s="1"/>
  <c r="D177" i="2"/>
  <c r="F176" i="2"/>
  <c r="G176" i="2" s="1"/>
  <c r="J194" i="2"/>
  <c r="K194" i="2" s="1"/>
  <c r="D193" i="2"/>
  <c r="F192" i="2"/>
  <c r="G192" i="2" s="1"/>
  <c r="J189" i="2"/>
  <c r="K189" i="2" s="1"/>
  <c r="J186" i="2"/>
  <c r="K186" i="2" s="1"/>
  <c r="J202" i="2"/>
  <c r="K202" i="2" s="1"/>
  <c r="J198" i="2"/>
  <c r="K198" i="2" s="1"/>
  <c r="J213" i="2"/>
  <c r="K213" i="2" s="1"/>
  <c r="J209" i="2"/>
  <c r="K209" i="2" s="1"/>
  <c r="J224" i="2"/>
  <c r="K224" i="2" s="1"/>
  <c r="D220" i="2"/>
  <c r="J219" i="2"/>
  <c r="K219" i="2" s="1"/>
  <c r="J216" i="2"/>
  <c r="K216" i="2" s="1"/>
  <c r="J232" i="2"/>
  <c r="K232" i="2" s="1"/>
  <c r="D231" i="2"/>
  <c r="F230" i="2"/>
  <c r="G230" i="2" s="1"/>
  <c r="G231" i="2"/>
  <c r="H231" i="2"/>
  <c r="I231" i="2" s="1"/>
  <c r="H233" i="2"/>
  <c r="I233" i="2" s="1"/>
  <c r="G233" i="2"/>
  <c r="H227" i="2"/>
  <c r="I227" i="2" s="1"/>
  <c r="G227" i="2"/>
  <c r="G229" i="2"/>
  <c r="H229" i="2"/>
  <c r="I229" i="2" s="1"/>
  <c r="H234" i="2"/>
  <c r="I234" i="2" s="1"/>
  <c r="H232" i="2"/>
  <c r="I232" i="2" s="1"/>
  <c r="H230" i="2"/>
  <c r="I230" i="2" s="1"/>
  <c r="H226" i="2"/>
  <c r="I226" i="2" s="1"/>
  <c r="G223" i="2"/>
  <c r="H223" i="2"/>
  <c r="I223" i="2" s="1"/>
  <c r="G218" i="2"/>
  <c r="H218" i="2"/>
  <c r="I218" i="2" s="1"/>
  <c r="H217" i="2"/>
  <c r="I217" i="2" s="1"/>
  <c r="G217" i="2"/>
  <c r="G222" i="2"/>
  <c r="H222" i="2"/>
  <c r="I222" i="2" s="1"/>
  <c r="G219" i="2"/>
  <c r="H219" i="2"/>
  <c r="I219" i="2" s="1"/>
  <c r="G220" i="2"/>
  <c r="H220" i="2"/>
  <c r="I220" i="2" s="1"/>
  <c r="G224" i="2"/>
  <c r="H224" i="2"/>
  <c r="I224" i="2" s="1"/>
  <c r="G221" i="2"/>
  <c r="H221" i="2"/>
  <c r="I221" i="2" s="1"/>
  <c r="G216" i="2"/>
  <c r="H216" i="2"/>
  <c r="I216" i="2" s="1"/>
  <c r="D223" i="2"/>
  <c r="D221" i="2"/>
  <c r="D219" i="2"/>
  <c r="D217" i="2"/>
  <c r="G213" i="2"/>
  <c r="H213" i="2"/>
  <c r="I213" i="2" s="1"/>
  <c r="G209" i="2"/>
  <c r="H209" i="2"/>
  <c r="I209" i="2" s="1"/>
  <c r="G211" i="2"/>
  <c r="H211" i="2"/>
  <c r="I211" i="2" s="1"/>
  <c r="G207" i="2"/>
  <c r="H207" i="2"/>
  <c r="I207" i="2" s="1"/>
  <c r="F214" i="2"/>
  <c r="D213" i="2"/>
  <c r="F212" i="2"/>
  <c r="D211" i="2"/>
  <c r="F210" i="2"/>
  <c r="D209" i="2"/>
  <c r="F208" i="2"/>
  <c r="D207" i="2"/>
  <c r="F206" i="2"/>
  <c r="H203" i="2"/>
  <c r="I203" i="2" s="1"/>
  <c r="G203" i="2"/>
  <c r="G199" i="2"/>
  <c r="H199" i="2"/>
  <c r="I199" i="2" s="1"/>
  <c r="H201" i="2"/>
  <c r="I201" i="2" s="1"/>
  <c r="G201" i="2"/>
  <c r="G197" i="2"/>
  <c r="H197" i="2"/>
  <c r="I197" i="2" s="1"/>
  <c r="F204" i="2"/>
  <c r="D203" i="2"/>
  <c r="F202" i="2"/>
  <c r="D201" i="2"/>
  <c r="F200" i="2"/>
  <c r="D199" i="2"/>
  <c r="F198" i="2"/>
  <c r="D197" i="2"/>
  <c r="F196" i="2"/>
  <c r="G189" i="2"/>
  <c r="H189" i="2"/>
  <c r="I189" i="2" s="1"/>
  <c r="G191" i="2"/>
  <c r="H191" i="2"/>
  <c r="I191" i="2" s="1"/>
  <c r="G193" i="2"/>
  <c r="H193" i="2"/>
  <c r="I193" i="2" s="1"/>
  <c r="G187" i="2"/>
  <c r="H187" i="2"/>
  <c r="I187" i="2" s="1"/>
  <c r="H194" i="2"/>
  <c r="I194" i="2" s="1"/>
  <c r="H192" i="2"/>
  <c r="I192" i="2" s="1"/>
  <c r="H190" i="2"/>
  <c r="I190" i="2" s="1"/>
  <c r="H188" i="2"/>
  <c r="I188" i="2" s="1"/>
  <c r="H186" i="2"/>
  <c r="I186" i="2" s="1"/>
  <c r="H181" i="2"/>
  <c r="I181" i="2" s="1"/>
  <c r="G181" i="2"/>
  <c r="H183" i="2"/>
  <c r="I183" i="2" s="1"/>
  <c r="G183" i="2"/>
  <c r="G177" i="2"/>
  <c r="H177" i="2"/>
  <c r="I177" i="2" s="1"/>
  <c r="G179" i="2"/>
  <c r="H179" i="2"/>
  <c r="I179" i="2" s="1"/>
  <c r="H184" i="2"/>
  <c r="I184" i="2" s="1"/>
  <c r="H182" i="2"/>
  <c r="I182" i="2" s="1"/>
  <c r="H180" i="2"/>
  <c r="I180" i="2" s="1"/>
  <c r="H178" i="2"/>
  <c r="I178" i="2" s="1"/>
  <c r="H176" i="2"/>
  <c r="I176" i="2" s="1"/>
  <c r="G173" i="2"/>
  <c r="H173" i="2"/>
  <c r="I173" i="2" s="1"/>
  <c r="G167" i="2"/>
  <c r="H167" i="2"/>
  <c r="I167" i="2" s="1"/>
  <c r="G171" i="2"/>
  <c r="H171" i="2"/>
  <c r="I171" i="2" s="1"/>
  <c r="G169" i="2"/>
  <c r="H169" i="2"/>
  <c r="I169" i="2" s="1"/>
  <c r="H174" i="2"/>
  <c r="I174" i="2" s="1"/>
  <c r="H172" i="2"/>
  <c r="I172" i="2" s="1"/>
  <c r="H170" i="2"/>
  <c r="I170" i="2" s="1"/>
  <c r="H168" i="2"/>
  <c r="I168" i="2" s="1"/>
  <c r="H166" i="2"/>
  <c r="I166" i="2" s="1"/>
  <c r="G161" i="2"/>
  <c r="H161" i="2"/>
  <c r="I161" i="2" s="1"/>
  <c r="G163" i="2"/>
  <c r="H163" i="2"/>
  <c r="I163" i="2" s="1"/>
  <c r="G157" i="2"/>
  <c r="H157" i="2"/>
  <c r="I157" i="2" s="1"/>
  <c r="H159" i="2"/>
  <c r="I159" i="2" s="1"/>
  <c r="G159" i="2"/>
  <c r="H164" i="2"/>
  <c r="I164" i="2" s="1"/>
  <c r="H162" i="2"/>
  <c r="I162" i="2" s="1"/>
  <c r="H156" i="2"/>
  <c r="I156" i="2" s="1"/>
  <c r="H154" i="2"/>
  <c r="I154" i="2" s="1"/>
  <c r="H152" i="2"/>
  <c r="I152" i="2" s="1"/>
  <c r="H150" i="2"/>
  <c r="I150" i="2" s="1"/>
  <c r="H148" i="2"/>
  <c r="I148" i="2" s="1"/>
  <c r="G140" i="2"/>
  <c r="H140" i="2"/>
  <c r="I140" i="2" s="1"/>
  <c r="G144" i="2"/>
  <c r="H144" i="2"/>
  <c r="I144" i="2" s="1"/>
  <c r="G138" i="2"/>
  <c r="H138" i="2"/>
  <c r="I138" i="2" s="1"/>
  <c r="G136" i="2"/>
  <c r="H136" i="2"/>
  <c r="I136" i="2" s="1"/>
  <c r="H143" i="2"/>
  <c r="I143" i="2" s="1"/>
  <c r="F142" i="2"/>
  <c r="H141" i="2"/>
  <c r="I141" i="2" s="1"/>
  <c r="H139" i="2"/>
  <c r="I139" i="2" s="1"/>
  <c r="H137" i="2"/>
  <c r="I137" i="2" s="1"/>
  <c r="H134" i="2"/>
  <c r="I134" i="2" s="1"/>
  <c r="H132" i="2"/>
  <c r="I132" i="2" s="1"/>
  <c r="H130" i="2"/>
  <c r="I130" i="2" s="1"/>
  <c r="H128" i="2"/>
  <c r="I128" i="2" s="1"/>
  <c r="H126" i="2"/>
  <c r="I126" i="2" s="1"/>
  <c r="G120" i="2"/>
  <c r="H120" i="2"/>
  <c r="I120" i="2" s="1"/>
  <c r="G122" i="2"/>
  <c r="H122" i="2"/>
  <c r="I122" i="2" s="1"/>
  <c r="G124" i="2"/>
  <c r="H124" i="2"/>
  <c r="I124" i="2" s="1"/>
  <c r="G116" i="2"/>
  <c r="H116" i="2"/>
  <c r="I116" i="2" s="1"/>
  <c r="H123" i="2"/>
  <c r="I123" i="2" s="1"/>
  <c r="H121" i="2"/>
  <c r="I121" i="2" s="1"/>
  <c r="H119" i="2"/>
  <c r="I119" i="2" s="1"/>
  <c r="H117" i="2"/>
  <c r="I117" i="2" s="1"/>
  <c r="F68" i="2"/>
  <c r="G68" i="2" s="1"/>
  <c r="D96" i="2"/>
  <c r="D316" i="2"/>
  <c r="D8" i="2"/>
  <c r="F54" i="2"/>
  <c r="G54" i="2" s="1"/>
  <c r="D63" i="2"/>
  <c r="D79" i="2"/>
  <c r="F76" i="2"/>
  <c r="G76" i="2" s="1"/>
  <c r="F313" i="2"/>
  <c r="H313" i="2" s="1"/>
  <c r="I313" i="2" s="1"/>
  <c r="F215" i="2"/>
  <c r="G215" i="2" s="1"/>
  <c r="D77" i="2"/>
  <c r="D90" i="2"/>
  <c r="D104" i="2"/>
  <c r="F32" i="2"/>
  <c r="G32" i="2" s="1"/>
  <c r="F52" i="2"/>
  <c r="G52" i="2" s="1"/>
  <c r="D47" i="2"/>
  <c r="F46" i="2"/>
  <c r="G46" i="2" s="1"/>
  <c r="F175" i="2"/>
  <c r="D301" i="2"/>
  <c r="D7" i="2"/>
  <c r="D33" i="2"/>
  <c r="D44" i="2"/>
  <c r="D61" i="2"/>
  <c r="D71" i="2"/>
  <c r="F84" i="2"/>
  <c r="G84" i="2" s="1"/>
  <c r="F78" i="2"/>
  <c r="G78" i="2" s="1"/>
  <c r="D102" i="2"/>
  <c r="D185" i="2"/>
  <c r="D275" i="2"/>
  <c r="F302" i="2"/>
  <c r="G302" i="2" s="1"/>
  <c r="D12" i="2"/>
  <c r="F10" i="2"/>
  <c r="G10" i="2" s="1"/>
  <c r="D9" i="2"/>
  <c r="D31" i="2"/>
  <c r="F30" i="2"/>
  <c r="G30" i="2" s="1"/>
  <c r="D36" i="2"/>
  <c r="D53" i="2"/>
  <c r="F55" i="2"/>
  <c r="H55" i="2" s="1"/>
  <c r="I55" i="2" s="1"/>
  <c r="D85" i="2"/>
  <c r="F300" i="2"/>
  <c r="F298" i="2"/>
  <c r="J59" i="2"/>
  <c r="K59" i="2" s="1"/>
  <c r="F70" i="2"/>
  <c r="G70" i="2" s="1"/>
  <c r="J60" i="2"/>
  <c r="K60" i="2" s="1"/>
  <c r="J103" i="2"/>
  <c r="K103" i="2" s="1"/>
  <c r="J75" i="2"/>
  <c r="K75" i="2" s="1"/>
  <c r="J54" i="2"/>
  <c r="K54" i="2" s="1"/>
  <c r="J73" i="2"/>
  <c r="K73" i="2" s="1"/>
  <c r="J72" i="2"/>
  <c r="K72" i="2" s="1"/>
  <c r="J70" i="2"/>
  <c r="K70" i="2" s="1"/>
  <c r="J62" i="2"/>
  <c r="K62" i="2" s="1"/>
  <c r="J57" i="2"/>
  <c r="K57" i="2" s="1"/>
  <c r="J51" i="2"/>
  <c r="K51" i="2" s="1"/>
  <c r="J67" i="2"/>
  <c r="K67" i="2" s="1"/>
  <c r="J65" i="2"/>
  <c r="K65" i="2" s="1"/>
  <c r="G165" i="2"/>
  <c r="H165" i="2"/>
  <c r="I165" i="2" s="1"/>
  <c r="G185" i="2"/>
  <c r="H185" i="2"/>
  <c r="I185" i="2" s="1"/>
  <c r="J235" i="2"/>
  <c r="K235" i="2" s="1"/>
  <c r="J305" i="2"/>
  <c r="K305" i="2" s="1"/>
  <c r="D21" i="2"/>
  <c r="F21" i="2"/>
  <c r="G21" i="2" s="1"/>
  <c r="D17" i="2"/>
  <c r="F17" i="2"/>
  <c r="G17" i="2" s="1"/>
  <c r="F40" i="2"/>
  <c r="H40" i="2" s="1"/>
  <c r="I40" i="2" s="1"/>
  <c r="D40" i="2"/>
  <c r="F83" i="2"/>
  <c r="G83" i="2" s="1"/>
  <c r="D83" i="2"/>
  <c r="J89" i="2"/>
  <c r="K89" i="2" s="1"/>
  <c r="J101" i="2"/>
  <c r="K101" i="2" s="1"/>
  <c r="J111" i="2"/>
  <c r="K111" i="2" s="1"/>
  <c r="D308" i="2"/>
  <c r="F155" i="2"/>
  <c r="D14" i="2"/>
  <c r="F14" i="2"/>
  <c r="G14" i="2" s="1"/>
  <c r="J105" i="2"/>
  <c r="K105" i="2" s="1"/>
  <c r="J265" i="2"/>
  <c r="K265" i="2" s="1"/>
  <c r="J308" i="2"/>
  <c r="K308" i="2" s="1"/>
  <c r="D34" i="2"/>
  <c r="F34" i="2"/>
  <c r="G34" i="2" s="1"/>
  <c r="D48" i="2"/>
  <c r="F48" i="2"/>
  <c r="G48" i="2" s="1"/>
  <c r="D72" i="2"/>
  <c r="F72" i="2"/>
  <c r="G72" i="2" s="1"/>
  <c r="J80" i="2"/>
  <c r="K80" i="2" s="1"/>
  <c r="J78" i="2"/>
  <c r="K78" i="2" s="1"/>
  <c r="J87" i="2"/>
  <c r="K87" i="2" s="1"/>
  <c r="J100" i="2"/>
  <c r="K100" i="2" s="1"/>
  <c r="J114" i="2"/>
  <c r="K114" i="2" s="1"/>
  <c r="J110" i="2"/>
  <c r="K110" i="2" s="1"/>
  <c r="J106" i="2"/>
  <c r="K106" i="2" s="1"/>
  <c r="F235" i="2"/>
  <c r="G235" i="2" s="1"/>
  <c r="D303" i="2"/>
  <c r="J108" i="2"/>
  <c r="K108" i="2" s="1"/>
  <c r="J115" i="2"/>
  <c r="K115" i="2" s="1"/>
  <c r="J195" i="2"/>
  <c r="K195" i="2" s="1"/>
  <c r="J275" i="2"/>
  <c r="K275" i="2" s="1"/>
  <c r="J301" i="2"/>
  <c r="K301" i="2" s="1"/>
  <c r="J309" i="2"/>
  <c r="K309" i="2" s="1"/>
  <c r="J317" i="2"/>
  <c r="K317" i="2" s="1"/>
  <c r="D23" i="2"/>
  <c r="F23" i="2"/>
  <c r="G23" i="2" s="1"/>
  <c r="D19" i="2"/>
  <c r="F19" i="2"/>
  <c r="G19" i="2" s="1"/>
  <c r="D42" i="2"/>
  <c r="F51" i="2"/>
  <c r="G51" i="2" s="1"/>
  <c r="D51" i="2"/>
  <c r="D69" i="2"/>
  <c r="J83" i="2"/>
  <c r="K83" i="2" s="1"/>
  <c r="F94" i="2"/>
  <c r="H94" i="2" s="1"/>
  <c r="I94" i="2" s="1"/>
  <c r="D94" i="2"/>
  <c r="D88" i="2"/>
  <c r="J86" i="2"/>
  <c r="K86" i="2" s="1"/>
  <c r="J155" i="2"/>
  <c r="K155" i="2" s="1"/>
  <c r="J297" i="2"/>
  <c r="K297" i="2" s="1"/>
  <c r="J313" i="2"/>
  <c r="K313" i="2" s="1"/>
  <c r="F67" i="2"/>
  <c r="G67" i="2" s="1"/>
  <c r="D67" i="2"/>
  <c r="J94" i="2"/>
  <c r="K94" i="2" s="1"/>
  <c r="F86" i="2"/>
  <c r="G86" i="2" s="1"/>
  <c r="D86" i="2"/>
  <c r="J98" i="2"/>
  <c r="K98" i="2" s="1"/>
  <c r="J107" i="2"/>
  <c r="K107" i="2" s="1"/>
  <c r="F305" i="2"/>
  <c r="H305" i="2" s="1"/>
  <c r="I305" i="2" s="1"/>
  <c r="D304" i="2"/>
  <c r="F304" i="2"/>
  <c r="J185" i="2"/>
  <c r="K185" i="2" s="1"/>
  <c r="J300" i="2"/>
  <c r="K300" i="2" s="1"/>
  <c r="J316" i="2"/>
  <c r="K316" i="2" s="1"/>
  <c r="D50" i="2"/>
  <c r="F50" i="2"/>
  <c r="G50" i="2" s="1"/>
  <c r="D74" i="2"/>
  <c r="F74" i="2"/>
  <c r="G74" i="2" s="1"/>
  <c r="J81" i="2"/>
  <c r="K81" i="2" s="1"/>
  <c r="D165" i="2"/>
  <c r="F255" i="2"/>
  <c r="G255" i="2" s="1"/>
  <c r="F297" i="2"/>
  <c r="G297" i="2" s="1"/>
  <c r="D297" i="2"/>
  <c r="J145" i="2"/>
  <c r="K145" i="2" s="1"/>
  <c r="J225" i="2"/>
  <c r="K225" i="2" s="1"/>
  <c r="J296" i="2"/>
  <c r="K296" i="2" s="1"/>
  <c r="J304" i="2"/>
  <c r="K304" i="2" s="1"/>
  <c r="J312" i="2"/>
  <c r="K312" i="2" s="1"/>
  <c r="J320" i="2"/>
  <c r="K320" i="2" s="1"/>
  <c r="F29" i="2"/>
  <c r="H29" i="2" s="1"/>
  <c r="I29" i="2" s="1"/>
  <c r="D29" i="2"/>
  <c r="D28" i="2"/>
  <c r="F28" i="2"/>
  <c r="G28" i="2" s="1"/>
  <c r="D26" i="2"/>
  <c r="F26" i="2"/>
  <c r="G26" i="2" s="1"/>
  <c r="F59" i="2"/>
  <c r="H59" i="2" s="1"/>
  <c r="I59" i="2" s="1"/>
  <c r="D59" i="2"/>
  <c r="D66" i="2"/>
  <c r="F66" i="2"/>
  <c r="G66" i="2" s="1"/>
  <c r="D82" i="2"/>
  <c r="F82" i="2"/>
  <c r="G82" i="2" s="1"/>
  <c r="D80" i="2"/>
  <c r="F80" i="2"/>
  <c r="G80" i="2" s="1"/>
  <c r="J92" i="2"/>
  <c r="K92" i="2" s="1"/>
  <c r="F100" i="2"/>
  <c r="G100" i="2" s="1"/>
  <c r="D100" i="2"/>
  <c r="D299" i="2"/>
  <c r="F296" i="2"/>
  <c r="D13" i="2"/>
  <c r="J85" i="2"/>
  <c r="K85" i="2" s="1"/>
  <c r="J125" i="2"/>
  <c r="K125" i="2" s="1"/>
  <c r="J165" i="2"/>
  <c r="K165" i="2" s="1"/>
  <c r="J205" i="2"/>
  <c r="K205" i="2" s="1"/>
  <c r="J245" i="2"/>
  <c r="K245" i="2" s="1"/>
  <c r="J285" i="2"/>
  <c r="K285" i="2" s="1"/>
  <c r="J298" i="2"/>
  <c r="K298" i="2" s="1"/>
  <c r="J302" i="2"/>
  <c r="K302" i="2" s="1"/>
  <c r="J306" i="2"/>
  <c r="K306" i="2" s="1"/>
  <c r="J310" i="2"/>
  <c r="K310" i="2" s="1"/>
  <c r="J314" i="2"/>
  <c r="K314" i="2" s="1"/>
  <c r="J318" i="2"/>
  <c r="K318" i="2" s="1"/>
  <c r="D27" i="2"/>
  <c r="D38" i="2"/>
  <c r="J53" i="2"/>
  <c r="K53" i="2" s="1"/>
  <c r="J50" i="2"/>
  <c r="K50" i="2" s="1"/>
  <c r="D49" i="2"/>
  <c r="J64" i="2"/>
  <c r="K64" i="2" s="1"/>
  <c r="J61" i="2"/>
  <c r="K61" i="2" s="1"/>
  <c r="D57" i="2"/>
  <c r="J56" i="2"/>
  <c r="K56" i="2" s="1"/>
  <c r="J74" i="2"/>
  <c r="K74" i="2" s="1"/>
  <c r="D73" i="2"/>
  <c r="J69" i="2"/>
  <c r="K69" i="2" s="1"/>
  <c r="J66" i="2"/>
  <c r="K66" i="2" s="1"/>
  <c r="J82" i="2"/>
  <c r="K82" i="2" s="1"/>
  <c r="D81" i="2"/>
  <c r="J77" i="2"/>
  <c r="K77" i="2" s="1"/>
  <c r="D92" i="2"/>
  <c r="J91" i="2"/>
  <c r="K91" i="2" s="1"/>
  <c r="J88" i="2"/>
  <c r="K88" i="2" s="1"/>
  <c r="J102" i="2"/>
  <c r="K102" i="2" s="1"/>
  <c r="D98" i="2"/>
  <c r="J97" i="2"/>
  <c r="K97" i="2" s="1"/>
  <c r="J113" i="2"/>
  <c r="K113" i="2" s="1"/>
  <c r="J109" i="2"/>
  <c r="K109" i="2" s="1"/>
  <c r="J55" i="2"/>
  <c r="K55" i="2" s="1"/>
  <c r="J95" i="2"/>
  <c r="K95" i="2" s="1"/>
  <c r="J135" i="2"/>
  <c r="K135" i="2" s="1"/>
  <c r="J175" i="2"/>
  <c r="K175" i="2" s="1"/>
  <c r="J215" i="2"/>
  <c r="K215" i="2" s="1"/>
  <c r="J255" i="2"/>
  <c r="K255" i="2" s="1"/>
  <c r="J295" i="2"/>
  <c r="K295" i="2" s="1"/>
  <c r="J299" i="2"/>
  <c r="K299" i="2" s="1"/>
  <c r="J303" i="2"/>
  <c r="K303" i="2" s="1"/>
  <c r="J307" i="2"/>
  <c r="K307" i="2" s="1"/>
  <c r="J311" i="2"/>
  <c r="K311" i="2" s="1"/>
  <c r="J315" i="2"/>
  <c r="K315" i="2" s="1"/>
  <c r="J319" i="2"/>
  <c r="K319" i="2" s="1"/>
  <c r="J52" i="2"/>
  <c r="K52" i="2" s="1"/>
  <c r="J63" i="2"/>
  <c r="K63" i="2" s="1"/>
  <c r="J58" i="2"/>
  <c r="K58" i="2" s="1"/>
  <c r="J71" i="2"/>
  <c r="K71" i="2" s="1"/>
  <c r="J68" i="2"/>
  <c r="K68" i="2" s="1"/>
  <c r="J84" i="2"/>
  <c r="K84" i="2" s="1"/>
  <c r="J79" i="2"/>
  <c r="K79" i="2" s="1"/>
  <c r="J76" i="2"/>
  <c r="K76" i="2" s="1"/>
  <c r="J93" i="2"/>
  <c r="K93" i="2" s="1"/>
  <c r="J90" i="2"/>
  <c r="K90" i="2" s="1"/>
  <c r="J104" i="2"/>
  <c r="K104" i="2" s="1"/>
  <c r="J99" i="2"/>
  <c r="K99" i="2" s="1"/>
  <c r="J96" i="2"/>
  <c r="K96" i="2" s="1"/>
  <c r="J112" i="2"/>
  <c r="K112" i="2" s="1"/>
  <c r="G113" i="2"/>
  <c r="H113" i="2"/>
  <c r="I113" i="2" s="1"/>
  <c r="G109" i="2"/>
  <c r="H109" i="2"/>
  <c r="I109" i="2" s="1"/>
  <c r="G111" i="2"/>
  <c r="H111" i="2"/>
  <c r="I111" i="2" s="1"/>
  <c r="G107" i="2"/>
  <c r="H107" i="2"/>
  <c r="I107" i="2" s="1"/>
  <c r="F114" i="2"/>
  <c r="D113" i="2"/>
  <c r="F112" i="2"/>
  <c r="D111" i="2"/>
  <c r="F110" i="2"/>
  <c r="D109" i="2"/>
  <c r="F108" i="2"/>
  <c r="D107" i="2"/>
  <c r="F106" i="2"/>
  <c r="G103" i="2"/>
  <c r="H103" i="2"/>
  <c r="I103" i="2" s="1"/>
  <c r="G98" i="2"/>
  <c r="H98" i="2"/>
  <c r="I98" i="2" s="1"/>
  <c r="H97" i="2"/>
  <c r="I97" i="2" s="1"/>
  <c r="G97" i="2"/>
  <c r="G102" i="2"/>
  <c r="H102" i="2"/>
  <c r="I102" i="2" s="1"/>
  <c r="G99" i="2"/>
  <c r="H99" i="2"/>
  <c r="I99" i="2" s="1"/>
  <c r="G104" i="2"/>
  <c r="H104" i="2"/>
  <c r="I104" i="2" s="1"/>
  <c r="H101" i="2"/>
  <c r="I101" i="2" s="1"/>
  <c r="G101" i="2"/>
  <c r="G96" i="2"/>
  <c r="H96" i="2"/>
  <c r="I96" i="2" s="1"/>
  <c r="D103" i="2"/>
  <c r="D101" i="2"/>
  <c r="D99" i="2"/>
  <c r="D97" i="2"/>
  <c r="G92" i="2"/>
  <c r="H92" i="2"/>
  <c r="I92" i="2" s="1"/>
  <c r="H89" i="2"/>
  <c r="I89" i="2" s="1"/>
  <c r="G89" i="2"/>
  <c r="G93" i="2"/>
  <c r="H93" i="2"/>
  <c r="I93" i="2" s="1"/>
  <c r="G88" i="2"/>
  <c r="H88" i="2"/>
  <c r="I88" i="2" s="1"/>
  <c r="G90" i="2"/>
  <c r="H90" i="2"/>
  <c r="I90" i="2" s="1"/>
  <c r="G87" i="2"/>
  <c r="H87" i="2"/>
  <c r="I87" i="2" s="1"/>
  <c r="G91" i="2"/>
  <c r="H91" i="2"/>
  <c r="I91" i="2" s="1"/>
  <c r="D93" i="2"/>
  <c r="D91" i="2"/>
  <c r="D89" i="2"/>
  <c r="D87" i="2"/>
  <c r="G81" i="2"/>
  <c r="H81" i="2"/>
  <c r="I81" i="2" s="1"/>
  <c r="H77" i="2"/>
  <c r="I77" i="2" s="1"/>
  <c r="G77" i="2"/>
  <c r="H79" i="2"/>
  <c r="I79" i="2" s="1"/>
  <c r="G79" i="2"/>
  <c r="H78" i="2"/>
  <c r="I78" i="2" s="1"/>
  <c r="G71" i="2"/>
  <c r="H71" i="2"/>
  <c r="I71" i="2" s="1"/>
  <c r="G73" i="2"/>
  <c r="H73" i="2"/>
  <c r="I73" i="2" s="1"/>
  <c r="G69" i="2"/>
  <c r="H69" i="2"/>
  <c r="I69" i="2" s="1"/>
  <c r="G61" i="2"/>
  <c r="H61" i="2"/>
  <c r="I61" i="2" s="1"/>
  <c r="G63" i="2"/>
  <c r="H63" i="2"/>
  <c r="I63" i="2" s="1"/>
  <c r="G57" i="2"/>
  <c r="H57" i="2"/>
  <c r="I57" i="2" s="1"/>
  <c r="F64" i="2"/>
  <c r="F62" i="2"/>
  <c r="F60" i="2"/>
  <c r="F58" i="2"/>
  <c r="F56" i="2"/>
  <c r="G53" i="2"/>
  <c r="H53" i="2"/>
  <c r="I53" i="2" s="1"/>
  <c r="G47" i="2"/>
  <c r="H47" i="2"/>
  <c r="I47" i="2" s="1"/>
  <c r="G49" i="2"/>
  <c r="H49" i="2"/>
  <c r="I49" i="2" s="1"/>
  <c r="H54" i="2"/>
  <c r="I54" i="2" s="1"/>
  <c r="G37" i="2"/>
  <c r="H37" i="2"/>
  <c r="I37" i="2" s="1"/>
  <c r="G42" i="2"/>
  <c r="H42" i="2"/>
  <c r="I42" i="2" s="1"/>
  <c r="H39" i="2"/>
  <c r="I39" i="2" s="1"/>
  <c r="G39" i="2"/>
  <c r="G44" i="2"/>
  <c r="H44" i="2"/>
  <c r="I44" i="2" s="1"/>
  <c r="G41" i="2"/>
  <c r="H41" i="2"/>
  <c r="I41" i="2" s="1"/>
  <c r="G36" i="2"/>
  <c r="H36" i="2"/>
  <c r="I36" i="2" s="1"/>
  <c r="G43" i="2"/>
  <c r="H43" i="2"/>
  <c r="I43" i="2" s="1"/>
  <c r="G38" i="2"/>
  <c r="H38" i="2"/>
  <c r="I38" i="2" s="1"/>
  <c r="D43" i="2"/>
  <c r="D41" i="2"/>
  <c r="D39" i="2"/>
  <c r="D37" i="2"/>
  <c r="G33" i="2"/>
  <c r="H33" i="2"/>
  <c r="I33" i="2" s="1"/>
  <c r="G27" i="2"/>
  <c r="H27" i="2"/>
  <c r="I27" i="2" s="1"/>
  <c r="G31" i="2"/>
  <c r="H31" i="2"/>
  <c r="I31" i="2" s="1"/>
  <c r="H32" i="2"/>
  <c r="I32" i="2" s="1"/>
  <c r="F24" i="2"/>
  <c r="F22" i="2"/>
  <c r="H21" i="2"/>
  <c r="I21" i="2" s="1"/>
  <c r="F20" i="2"/>
  <c r="F18" i="2"/>
  <c r="F16" i="2"/>
  <c r="H13" i="2"/>
  <c r="I13" i="2" s="1"/>
  <c r="G13" i="2"/>
  <c r="H11" i="2"/>
  <c r="I11" i="2" s="1"/>
  <c r="G11" i="2"/>
  <c r="G8" i="2"/>
  <c r="H8" i="2"/>
  <c r="I8" i="2" s="1"/>
  <c r="G12" i="2"/>
  <c r="H12" i="2"/>
  <c r="I12" i="2" s="1"/>
  <c r="H9" i="2"/>
  <c r="I9" i="2" s="1"/>
  <c r="G9" i="2"/>
  <c r="H10" i="2"/>
  <c r="I10" i="2" s="1"/>
  <c r="D11" i="2"/>
  <c r="G7" i="2"/>
  <c r="F6" i="2"/>
  <c r="D5" i="2"/>
  <c r="G303" i="2"/>
  <c r="H303" i="2"/>
  <c r="I303" i="2" s="1"/>
  <c r="G301" i="2"/>
  <c r="H301" i="2"/>
  <c r="I301" i="2" s="1"/>
  <c r="G299" i="2"/>
  <c r="H299" i="2"/>
  <c r="I299" i="2" s="1"/>
  <c r="F285" i="2"/>
  <c r="H275" i="2"/>
  <c r="I275" i="2" s="1"/>
  <c r="F265" i="2"/>
  <c r="F225" i="2"/>
  <c r="F205" i="2"/>
  <c r="F245" i="2"/>
  <c r="H235" i="2"/>
  <c r="I235" i="2" s="1"/>
  <c r="G135" i="2"/>
  <c r="H135" i="2"/>
  <c r="I135" i="2" s="1"/>
  <c r="G125" i="2"/>
  <c r="H125" i="2"/>
  <c r="I125" i="2" s="1"/>
  <c r="G115" i="2"/>
  <c r="H115" i="2"/>
  <c r="I115" i="2" s="1"/>
  <c r="G105" i="2"/>
  <c r="H105" i="2"/>
  <c r="I105" i="2" s="1"/>
  <c r="F35" i="2"/>
  <c r="D65" i="2"/>
  <c r="F195" i="2"/>
  <c r="D306" i="2"/>
  <c r="F311" i="2"/>
  <c r="D314" i="2"/>
  <c r="F319" i="2"/>
  <c r="D135" i="2"/>
  <c r="D125" i="2"/>
  <c r="F4" i="2"/>
  <c r="D25" i="2"/>
  <c r="F75" i="2"/>
  <c r="D145" i="2"/>
  <c r="F307" i="2"/>
  <c r="D310" i="2"/>
  <c r="F315" i="2"/>
  <c r="D318" i="2"/>
  <c r="D115" i="2"/>
  <c r="F15" i="2"/>
  <c r="D45" i="2"/>
  <c r="F95" i="2"/>
  <c r="D295" i="2"/>
  <c r="F309" i="2"/>
  <c r="D312" i="2"/>
  <c r="F317" i="2"/>
  <c r="D320" i="2"/>
  <c r="D105" i="2"/>
  <c r="H310" i="2"/>
  <c r="I310" i="2" s="1"/>
  <c r="G310" i="2"/>
  <c r="H5" i="2"/>
  <c r="I5" i="2" s="1"/>
  <c r="G5" i="2"/>
  <c r="H85" i="2"/>
  <c r="I85" i="2" s="1"/>
  <c r="G85" i="2"/>
  <c r="H308" i="2"/>
  <c r="I308" i="2" s="1"/>
  <c r="G308" i="2"/>
  <c r="H316" i="2"/>
  <c r="I316" i="2" s="1"/>
  <c r="G316" i="2"/>
  <c r="H318" i="2"/>
  <c r="I318" i="2" s="1"/>
  <c r="G318" i="2"/>
  <c r="H45" i="2"/>
  <c r="I45" i="2" s="1"/>
  <c r="G45" i="2"/>
  <c r="H295" i="2"/>
  <c r="I295" i="2" s="1"/>
  <c r="G295" i="2"/>
  <c r="H312" i="2"/>
  <c r="I312" i="2" s="1"/>
  <c r="G312" i="2"/>
  <c r="H320" i="2"/>
  <c r="I320" i="2" s="1"/>
  <c r="G320" i="2"/>
  <c r="H25" i="2"/>
  <c r="I25" i="2" s="1"/>
  <c r="G25" i="2"/>
  <c r="H145" i="2"/>
  <c r="I145" i="2" s="1"/>
  <c r="G145" i="2"/>
  <c r="H65" i="2"/>
  <c r="I65" i="2" s="1"/>
  <c r="G65" i="2"/>
  <c r="H306" i="2"/>
  <c r="I306" i="2" s="1"/>
  <c r="G306" i="2"/>
  <c r="H314" i="2"/>
  <c r="I314" i="2" s="1"/>
  <c r="G314" i="2"/>
  <c r="G272" i="2" l="1"/>
  <c r="H272" i="2"/>
  <c r="I272" i="2" s="1"/>
  <c r="G268" i="2"/>
  <c r="H268" i="2"/>
  <c r="I268" i="2" s="1"/>
  <c r="H255" i="2"/>
  <c r="I255" i="2" s="1"/>
  <c r="G266" i="2"/>
  <c r="H266" i="2"/>
  <c r="I266" i="2" s="1"/>
  <c r="G270" i="2"/>
  <c r="H270" i="2"/>
  <c r="I270" i="2" s="1"/>
  <c r="G274" i="2"/>
  <c r="H274" i="2"/>
  <c r="I274" i="2" s="1"/>
  <c r="G246" i="2"/>
  <c r="H246" i="2"/>
  <c r="I246" i="2" s="1"/>
  <c r="G250" i="2"/>
  <c r="H250" i="2"/>
  <c r="I250" i="2" s="1"/>
  <c r="G248" i="2"/>
  <c r="H248" i="2"/>
  <c r="I248" i="2" s="1"/>
  <c r="G252" i="2"/>
  <c r="H252" i="2"/>
  <c r="I252" i="2" s="1"/>
  <c r="G254" i="2"/>
  <c r="H254" i="2"/>
  <c r="I254" i="2" s="1"/>
  <c r="G242" i="2"/>
  <c r="H242" i="2"/>
  <c r="I242" i="2" s="1"/>
  <c r="G238" i="2"/>
  <c r="H238" i="2"/>
  <c r="I238" i="2" s="1"/>
  <c r="G236" i="2"/>
  <c r="H236" i="2"/>
  <c r="I236" i="2" s="1"/>
  <c r="G240" i="2"/>
  <c r="H240" i="2"/>
  <c r="I240" i="2" s="1"/>
  <c r="G244" i="2"/>
  <c r="H244" i="2"/>
  <c r="I244" i="2" s="1"/>
  <c r="G147" i="2"/>
  <c r="H147" i="2"/>
  <c r="I147" i="2" s="1"/>
  <c r="G313" i="2"/>
  <c r="H19" i="2"/>
  <c r="I19" i="2" s="1"/>
  <c r="H46" i="2"/>
  <c r="I46" i="2" s="1"/>
  <c r="H84" i="2"/>
  <c r="I84" i="2" s="1"/>
  <c r="H160" i="2"/>
  <c r="I160" i="2" s="1"/>
  <c r="H118" i="2"/>
  <c r="I118" i="2" s="1"/>
  <c r="G305" i="2"/>
  <c r="H68" i="2"/>
  <c r="I68" i="2" s="1"/>
  <c r="H82" i="2"/>
  <c r="I82" i="2" s="1"/>
  <c r="H158" i="2"/>
  <c r="I158" i="2" s="1"/>
  <c r="H228" i="2"/>
  <c r="I228" i="2" s="1"/>
  <c r="G208" i="2"/>
  <c r="H208" i="2"/>
  <c r="I208" i="2" s="1"/>
  <c r="G212" i="2"/>
  <c r="H212" i="2"/>
  <c r="I212" i="2" s="1"/>
  <c r="G206" i="2"/>
  <c r="H206" i="2"/>
  <c r="I206" i="2" s="1"/>
  <c r="G210" i="2"/>
  <c r="H210" i="2"/>
  <c r="I210" i="2" s="1"/>
  <c r="G214" i="2"/>
  <c r="H214" i="2"/>
  <c r="I214" i="2" s="1"/>
  <c r="G202" i="2"/>
  <c r="H202" i="2"/>
  <c r="I202" i="2" s="1"/>
  <c r="G198" i="2"/>
  <c r="H198" i="2"/>
  <c r="I198" i="2" s="1"/>
  <c r="G196" i="2"/>
  <c r="H196" i="2"/>
  <c r="I196" i="2" s="1"/>
  <c r="G200" i="2"/>
  <c r="H200" i="2"/>
  <c r="I200" i="2" s="1"/>
  <c r="G204" i="2"/>
  <c r="H204" i="2"/>
  <c r="I204" i="2" s="1"/>
  <c r="H142" i="2"/>
  <c r="I142" i="2" s="1"/>
  <c r="G142" i="2"/>
  <c r="H14" i="2"/>
  <c r="I14" i="2" s="1"/>
  <c r="G59" i="2"/>
  <c r="H76" i="2"/>
  <c r="I76" i="2" s="1"/>
  <c r="H83" i="2"/>
  <c r="I83" i="2" s="1"/>
  <c r="H30" i="2"/>
  <c r="I30" i="2" s="1"/>
  <c r="H100" i="2"/>
  <c r="I100" i="2" s="1"/>
  <c r="H34" i="2"/>
  <c r="I34" i="2" s="1"/>
  <c r="H72" i="2"/>
  <c r="I72" i="2" s="1"/>
  <c r="H26" i="2"/>
  <c r="I26" i="2" s="1"/>
  <c r="H80" i="2"/>
  <c r="I80" i="2" s="1"/>
  <c r="H48" i="2"/>
  <c r="I48" i="2" s="1"/>
  <c r="H66" i="2"/>
  <c r="I66" i="2" s="1"/>
  <c r="G55" i="2"/>
  <c r="H215" i="2"/>
  <c r="I215" i="2" s="1"/>
  <c r="H17" i="2"/>
  <c r="I17" i="2" s="1"/>
  <c r="H28" i="2"/>
  <c r="I28" i="2" s="1"/>
  <c r="H86" i="2"/>
  <c r="I86" i="2" s="1"/>
  <c r="G94" i="2"/>
  <c r="H302" i="2"/>
  <c r="I302" i="2" s="1"/>
  <c r="H52" i="2"/>
  <c r="I52" i="2" s="1"/>
  <c r="H70" i="2"/>
  <c r="I70" i="2" s="1"/>
  <c r="H67" i="2"/>
  <c r="I67" i="2" s="1"/>
  <c r="G29" i="2"/>
  <c r="G40" i="2"/>
  <c r="H297" i="2"/>
  <c r="I297" i="2" s="1"/>
  <c r="H298" i="2"/>
  <c r="I298" i="2" s="1"/>
  <c r="G298" i="2"/>
  <c r="H300" i="2"/>
  <c r="I300" i="2" s="1"/>
  <c r="G300" i="2"/>
  <c r="H74" i="2"/>
  <c r="I74" i="2" s="1"/>
  <c r="G175" i="2"/>
  <c r="H175" i="2"/>
  <c r="I175" i="2" s="1"/>
  <c r="H51" i="2"/>
  <c r="I51" i="2" s="1"/>
  <c r="H296" i="2"/>
  <c r="I296" i="2" s="1"/>
  <c r="G296" i="2"/>
  <c r="H50" i="2"/>
  <c r="I50" i="2" s="1"/>
  <c r="H304" i="2"/>
  <c r="I304" i="2" s="1"/>
  <c r="G304" i="2"/>
  <c r="H23" i="2"/>
  <c r="I23" i="2" s="1"/>
  <c r="G155" i="2"/>
  <c r="H155" i="2"/>
  <c r="I155" i="2" s="1"/>
  <c r="G108" i="2"/>
  <c r="H108" i="2"/>
  <c r="I108" i="2" s="1"/>
  <c r="G112" i="2"/>
  <c r="H112" i="2"/>
  <c r="I112" i="2" s="1"/>
  <c r="G106" i="2"/>
  <c r="H106" i="2"/>
  <c r="I106" i="2" s="1"/>
  <c r="G110" i="2"/>
  <c r="H110" i="2"/>
  <c r="I110" i="2" s="1"/>
  <c r="G114" i="2"/>
  <c r="H114" i="2"/>
  <c r="I114" i="2" s="1"/>
  <c r="H56" i="2"/>
  <c r="I56" i="2" s="1"/>
  <c r="G56" i="2"/>
  <c r="H64" i="2"/>
  <c r="I64" i="2" s="1"/>
  <c r="G64" i="2"/>
  <c r="H58" i="2"/>
  <c r="I58" i="2" s="1"/>
  <c r="G58" i="2"/>
  <c r="H60" i="2"/>
  <c r="I60" i="2" s="1"/>
  <c r="G60" i="2"/>
  <c r="H62" i="2"/>
  <c r="I62" i="2" s="1"/>
  <c r="G62" i="2"/>
  <c r="H18" i="2"/>
  <c r="I18" i="2" s="1"/>
  <c r="G18" i="2"/>
  <c r="H22" i="2"/>
  <c r="I22" i="2" s="1"/>
  <c r="G22" i="2"/>
  <c r="H16" i="2"/>
  <c r="I16" i="2" s="1"/>
  <c r="G16" i="2"/>
  <c r="H20" i="2"/>
  <c r="I20" i="2" s="1"/>
  <c r="G20" i="2"/>
  <c r="H24" i="2"/>
  <c r="I24" i="2" s="1"/>
  <c r="G24" i="2"/>
  <c r="G6" i="2"/>
  <c r="H6" i="2"/>
  <c r="I6" i="2" s="1"/>
  <c r="H205" i="2"/>
  <c r="I205" i="2" s="1"/>
  <c r="G205" i="2"/>
  <c r="G225" i="2"/>
  <c r="H225" i="2"/>
  <c r="I225" i="2" s="1"/>
  <c r="G245" i="2"/>
  <c r="H245" i="2"/>
  <c r="I245" i="2" s="1"/>
  <c r="G265" i="2"/>
  <c r="H265" i="2"/>
  <c r="I265" i="2" s="1"/>
  <c r="G285" i="2"/>
  <c r="H285" i="2"/>
  <c r="I285" i="2" s="1"/>
  <c r="H319" i="2"/>
  <c r="I319" i="2" s="1"/>
  <c r="G319" i="2"/>
  <c r="H317" i="2"/>
  <c r="I317" i="2" s="1"/>
  <c r="G317" i="2"/>
  <c r="H95" i="2"/>
  <c r="I95" i="2" s="1"/>
  <c r="G95" i="2"/>
  <c r="H307" i="2"/>
  <c r="I307" i="2" s="1"/>
  <c r="G307" i="2"/>
  <c r="H195" i="2"/>
  <c r="I195" i="2" s="1"/>
  <c r="G195" i="2"/>
  <c r="H309" i="2"/>
  <c r="I309" i="2" s="1"/>
  <c r="G309" i="2"/>
  <c r="H15" i="2"/>
  <c r="I15" i="2" s="1"/>
  <c r="G15" i="2"/>
  <c r="H4" i="2"/>
  <c r="I4" i="2" s="1"/>
  <c r="G4" i="2"/>
  <c r="H315" i="2"/>
  <c r="I315" i="2" s="1"/>
  <c r="G315" i="2"/>
  <c r="H75" i="2"/>
  <c r="I75" i="2" s="1"/>
  <c r="G75" i="2"/>
  <c r="H311" i="2"/>
  <c r="I311" i="2" s="1"/>
  <c r="G311" i="2"/>
  <c r="H35" i="2"/>
  <c r="I35" i="2" s="1"/>
  <c r="G35" i="2"/>
</calcChain>
</file>

<file path=xl/sharedStrings.xml><?xml version="1.0" encoding="utf-8"?>
<sst xmlns="http://schemas.openxmlformats.org/spreadsheetml/2006/main" count="52" uniqueCount="37">
  <si>
    <t>Einkommensteuer</t>
  </si>
  <si>
    <t>Solidaritätszuschl.</t>
  </si>
  <si>
    <t>Summe (ESt. + Soli.)</t>
  </si>
  <si>
    <t>zu versteuerndes Einkommen</t>
  </si>
  <si>
    <t>absolut</t>
  </si>
  <si>
    <t>in %</t>
  </si>
  <si>
    <t>Sozialversicherungsbeiträge</t>
  </si>
  <si>
    <t>Grenzsteuersatz</t>
  </si>
  <si>
    <t>Jahr: 2019</t>
  </si>
  <si>
    <t>Grundfreibetrag</t>
  </si>
  <si>
    <t>Progressionszone 1 Grenze</t>
  </si>
  <si>
    <t>Progressionszone 2 Grenze</t>
  </si>
  <si>
    <t>in Prozent</t>
  </si>
  <si>
    <t>Grenzsatz</t>
  </si>
  <si>
    <t>Berechnungsgrößen 2019</t>
  </si>
  <si>
    <t>Beitragsbemessungsgrenze 2019</t>
  </si>
  <si>
    <t>West</t>
  </si>
  <si>
    <t>Ost</t>
  </si>
  <si>
    <t xml:space="preserve">bis 54.450,00 </t>
  </si>
  <si>
    <t>Krankenversicherung</t>
  </si>
  <si>
    <t>Pflegeversicherung</t>
  </si>
  <si>
    <t>Arbeitslosenversicherung</t>
  </si>
  <si>
    <t>Rentenversicherung</t>
  </si>
  <si>
    <t>zwischen 54.450 und 80.400</t>
  </si>
  <si>
    <t>über 80.400</t>
  </si>
  <si>
    <t>Sozialversicherungssatz 2019</t>
  </si>
  <si>
    <t>AN-Anteil</t>
  </si>
  <si>
    <t>AG-Anteil</t>
  </si>
  <si>
    <t>Pflegeversicherung Kinderlos</t>
  </si>
  <si>
    <t>Obergrenze (maximal Betrag AN)</t>
  </si>
  <si>
    <t>Pflegeversicherung (generell)</t>
  </si>
  <si>
    <t>Rentenversicherung (Allgemeine)</t>
  </si>
  <si>
    <t>http://www.deutsche-flagge.de/de/sozialversicherung/beitraege-meldungen/beitragssaetze/aktuelle-beitraege-und-rechengroessen-der-sozialversicherung-1</t>
  </si>
  <si>
    <t>Quelle: Eigene Berechnung</t>
  </si>
  <si>
    <t>Zonen (Annahme: West)</t>
  </si>
  <si>
    <t xml:space="preserve">Annahmen: </t>
  </si>
  <si>
    <t>Westdeutschland, mit Kindern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</si>
</sst>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8" formatCode="0.0%"/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44" fontId="0" fillId="0" borderId="0" xfId="0" applyNumberFormat="1"/>
    <xf numFmtId="9" fontId="0" fillId="0" borderId="0" xfId="2" applyFont="1"/>
    <xf numFmtId="44" fontId="0" fillId="0" borderId="0" xfId="1" applyFont="1"/>
    <xf numFmtId="0" fontId="0" fillId="2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44" fontId="1" fillId="0" borderId="1" xfId="1" applyFont="1" applyFill="1" applyBorder="1" applyProtection="1"/>
    <xf numFmtId="9" fontId="1" fillId="0" borderId="1" xfId="2" applyFont="1" applyFill="1" applyBorder="1" applyProtection="1"/>
    <xf numFmtId="44" fontId="1" fillId="0" borderId="1" xfId="1" applyFont="1" applyFill="1" applyBorder="1"/>
    <xf numFmtId="4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69" fontId="0" fillId="0" borderId="0" xfId="2" applyNumberFormat="1" applyFont="1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168" fontId="0" fillId="0" borderId="1" xfId="2" applyNumberFormat="1" applyFont="1" applyBorder="1"/>
    <xf numFmtId="9" fontId="2" fillId="0" borderId="0" xfId="2" applyFont="1"/>
  </cellXfs>
  <cellStyles count="3">
    <cellStyle name="Prozent" xfId="2" builtinId="5"/>
    <cellStyle name="Standard" xfId="0" builtinId="0"/>
    <cellStyle name="Währung" xfId="1" builtinId="4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A0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1"/>
              <a:t>Einkommenssteuer</a:t>
            </a:r>
            <a:r>
              <a:rPr lang="de-DE" sz="1200" b="1" baseline="0"/>
              <a:t> und Sozialversicherungsbeiträge 2019: Durchschnitt- und Grenzsatz</a:t>
            </a:r>
            <a:endParaRPr lang="de-DE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824731448294219E-2"/>
          <c:y val="0.15632178053681356"/>
          <c:w val="0.86890194489107075"/>
          <c:h val="0.47981531304802871"/>
        </c:manualLayout>
      </c:layout>
      <c:lineChart>
        <c:grouping val="standard"/>
        <c:varyColors val="0"/>
        <c:ser>
          <c:idx val="0"/>
          <c:order val="0"/>
          <c:tx>
            <c:v>Einkommensteuer im Durchschnitt</c:v>
          </c:tx>
          <c:spPr>
            <a:ln w="28575" cap="rnd">
              <a:solidFill>
                <a:srgbClr val="A01E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Abb1'!$D$5:$D$295</c15:sqref>
                  </c15:fullRef>
                </c:ext>
              </c:extLst>
              <c:f>'Daten Abb1'!$D$6:$D$295</c:f>
              <c:numCache>
                <c:formatCode>0%</c:formatCode>
                <c:ptCount val="290"/>
                <c:pt idx="0">
                  <c:v>2.6272727272727274E-2</c:v>
                </c:pt>
                <c:pt idx="1">
                  <c:v>3.9583333333333331E-2</c:v>
                </c:pt>
                <c:pt idx="2">
                  <c:v>5.2307692307692305E-2</c:v>
                </c:pt>
                <c:pt idx="3">
                  <c:v>6.4642857142857141E-2</c:v>
                </c:pt>
                <c:pt idx="4">
                  <c:v>7.6333333333333336E-2</c:v>
                </c:pt>
                <c:pt idx="5">
                  <c:v>8.6874999999999994E-2</c:v>
                </c:pt>
                <c:pt idx="6">
                  <c:v>9.6470588235294114E-2</c:v>
                </c:pt>
                <c:pt idx="7">
                  <c:v>0.10516666666666667</c:v>
                </c:pt>
                <c:pt idx="8">
                  <c:v>0.11321052631578947</c:v>
                </c:pt>
                <c:pt idx="9">
                  <c:v>0.1207</c:v>
                </c:pt>
                <c:pt idx="10">
                  <c:v>0.12761904761904763</c:v>
                </c:pt>
                <c:pt idx="11">
                  <c:v>0.13413636363636364</c:v>
                </c:pt>
                <c:pt idx="12">
                  <c:v>0.14030434782608694</c:v>
                </c:pt>
                <c:pt idx="13">
                  <c:v>0.146125</c:v>
                </c:pt>
                <c:pt idx="14">
                  <c:v>0.15164</c:v>
                </c:pt>
                <c:pt idx="15">
                  <c:v>0.15688461538461537</c:v>
                </c:pt>
                <c:pt idx="16">
                  <c:v>0.16188888888888889</c:v>
                </c:pt>
                <c:pt idx="17">
                  <c:v>0.1667142857142857</c:v>
                </c:pt>
                <c:pt idx="18">
                  <c:v>0.17137931034482759</c:v>
                </c:pt>
                <c:pt idx="19">
                  <c:v>0.17583333333333334</c:v>
                </c:pt>
                <c:pt idx="20">
                  <c:v>0.18016129032258066</c:v>
                </c:pt>
                <c:pt idx="21">
                  <c:v>0.18437500000000001</c:v>
                </c:pt>
                <c:pt idx="22">
                  <c:v>0.18842424242424241</c:v>
                </c:pt>
                <c:pt idx="23">
                  <c:v>0.19238235294117648</c:v>
                </c:pt>
                <c:pt idx="24">
                  <c:v>0.19622857142857142</c:v>
                </c:pt>
                <c:pt idx="25">
                  <c:v>0.2</c:v>
                </c:pt>
                <c:pt idx="26">
                  <c:v>0.20367567567567568</c:v>
                </c:pt>
                <c:pt idx="27">
                  <c:v>0.20726315789473684</c:v>
                </c:pt>
                <c:pt idx="28">
                  <c:v>0.21076923076923076</c:v>
                </c:pt>
                <c:pt idx="29">
                  <c:v>0.214225</c:v>
                </c:pt>
                <c:pt idx="30">
                  <c:v>0.21760975609756097</c:v>
                </c:pt>
                <c:pt idx="31">
                  <c:v>0.22095238095238096</c:v>
                </c:pt>
                <c:pt idx="32">
                  <c:v>0.22423255813953488</c:v>
                </c:pt>
                <c:pt idx="33">
                  <c:v>0.22745454545454546</c:v>
                </c:pt>
                <c:pt idx="34">
                  <c:v>0.23062222222222223</c:v>
                </c:pt>
                <c:pt idx="35">
                  <c:v>0.23376086956521738</c:v>
                </c:pt>
                <c:pt idx="36">
                  <c:v>0.23685106382978724</c:v>
                </c:pt>
                <c:pt idx="37">
                  <c:v>0.23991666666666667</c:v>
                </c:pt>
                <c:pt idx="38">
                  <c:v>0.24291836734693878</c:v>
                </c:pt>
                <c:pt idx="39">
                  <c:v>0.24590000000000001</c:v>
                </c:pt>
                <c:pt idx="40">
                  <c:v>0.24886274509803921</c:v>
                </c:pt>
                <c:pt idx="41">
                  <c:v>0.25178846153846152</c:v>
                </c:pt>
                <c:pt idx="42">
                  <c:v>0.25467924528301888</c:v>
                </c:pt>
                <c:pt idx="43">
                  <c:v>0.25753703703703706</c:v>
                </c:pt>
                <c:pt idx="44">
                  <c:v>0.26038181818181816</c:v>
                </c:pt>
                <c:pt idx="45">
                  <c:v>0.26319642857142855</c:v>
                </c:pt>
                <c:pt idx="46">
                  <c:v>0.26594736842105265</c:v>
                </c:pt>
                <c:pt idx="47">
                  <c:v>0.26860344827586208</c:v>
                </c:pt>
                <c:pt idx="48">
                  <c:v>0.27116949152542374</c:v>
                </c:pt>
                <c:pt idx="49">
                  <c:v>0.27365</c:v>
                </c:pt>
                <c:pt idx="50">
                  <c:v>0.27604918032786885</c:v>
                </c:pt>
                <c:pt idx="51">
                  <c:v>0.27837096774193548</c:v>
                </c:pt>
                <c:pt idx="52">
                  <c:v>0.2806190476190476</c:v>
                </c:pt>
                <c:pt idx="53">
                  <c:v>0.282796875</c:v>
                </c:pt>
                <c:pt idx="54">
                  <c:v>0.28490769230769231</c:v>
                </c:pt>
                <c:pt idx="55">
                  <c:v>0.28695454545454546</c:v>
                </c:pt>
                <c:pt idx="56">
                  <c:v>0.28894029850746267</c:v>
                </c:pt>
                <c:pt idx="57">
                  <c:v>0.29086764705882351</c:v>
                </c:pt>
                <c:pt idx="58">
                  <c:v>0.29273913043478261</c:v>
                </c:pt>
                <c:pt idx="59">
                  <c:v>0.29455714285714285</c:v>
                </c:pt>
                <c:pt idx="60">
                  <c:v>0.29632394366197184</c:v>
                </c:pt>
                <c:pt idx="61">
                  <c:v>0.29804166666666665</c:v>
                </c:pt>
                <c:pt idx="62">
                  <c:v>0.29971232876712328</c:v>
                </c:pt>
                <c:pt idx="63">
                  <c:v>0.30133783783783785</c:v>
                </c:pt>
                <c:pt idx="64">
                  <c:v>0.30292000000000002</c:v>
                </c:pt>
                <c:pt idx="65">
                  <c:v>0.30446052631578946</c:v>
                </c:pt>
                <c:pt idx="66">
                  <c:v>0.30596103896103893</c:v>
                </c:pt>
                <c:pt idx="67">
                  <c:v>0.30742307692307691</c:v>
                </c:pt>
                <c:pt idx="68">
                  <c:v>0.30884810126582279</c:v>
                </c:pt>
                <c:pt idx="69">
                  <c:v>0.3102375</c:v>
                </c:pt>
                <c:pt idx="70">
                  <c:v>0.31159259259259259</c:v>
                </c:pt>
                <c:pt idx="71">
                  <c:v>0.31291463414634146</c:v>
                </c:pt>
                <c:pt idx="72">
                  <c:v>0.31420481927710842</c:v>
                </c:pt>
                <c:pt idx="73">
                  <c:v>0.3154642857142857</c:v>
                </c:pt>
                <c:pt idx="74">
                  <c:v>0.31669411764705885</c:v>
                </c:pt>
                <c:pt idx="75">
                  <c:v>0.31789534883720932</c:v>
                </c:pt>
                <c:pt idx="76">
                  <c:v>0.3190689655172414</c:v>
                </c:pt>
                <c:pt idx="77">
                  <c:v>0.32021590909090908</c:v>
                </c:pt>
                <c:pt idx="78">
                  <c:v>0.32133707865168537</c:v>
                </c:pt>
                <c:pt idx="79">
                  <c:v>0.32243333333333335</c:v>
                </c:pt>
                <c:pt idx="80">
                  <c:v>0.32350549450549448</c:v>
                </c:pt>
                <c:pt idx="81">
                  <c:v>0.32455434782608694</c:v>
                </c:pt>
                <c:pt idx="82">
                  <c:v>0.32558064516129032</c:v>
                </c:pt>
                <c:pt idx="83">
                  <c:v>0.32658510638297872</c:v>
                </c:pt>
                <c:pt idx="84">
                  <c:v>0.32756842105263156</c:v>
                </c:pt>
                <c:pt idx="85">
                  <c:v>0.32853125</c:v>
                </c:pt>
                <c:pt idx="86">
                  <c:v>0.32947422680412369</c:v>
                </c:pt>
                <c:pt idx="87">
                  <c:v>0.33039795918367348</c:v>
                </c:pt>
                <c:pt idx="88">
                  <c:v>0.33130303030303032</c:v>
                </c:pt>
                <c:pt idx="89">
                  <c:v>0.33218999999999999</c:v>
                </c:pt>
                <c:pt idx="90">
                  <c:v>0.33305940594059408</c:v>
                </c:pt>
                <c:pt idx="91">
                  <c:v>0.33391176470588235</c:v>
                </c:pt>
                <c:pt idx="92">
                  <c:v>0.33474757281553397</c:v>
                </c:pt>
                <c:pt idx="93">
                  <c:v>0.33556730769230769</c:v>
                </c:pt>
                <c:pt idx="94">
                  <c:v>0.3363714285714286</c:v>
                </c:pt>
                <c:pt idx="95">
                  <c:v>0.33716037735849058</c:v>
                </c:pt>
                <c:pt idx="96">
                  <c:v>0.33793457943925231</c:v>
                </c:pt>
                <c:pt idx="97">
                  <c:v>0.33869444444444446</c:v>
                </c:pt>
                <c:pt idx="98">
                  <c:v>0.33944036697247704</c:v>
                </c:pt>
                <c:pt idx="99">
                  <c:v>0.34017272727272729</c:v>
                </c:pt>
                <c:pt idx="100">
                  <c:v>0.3408918918918919</c:v>
                </c:pt>
                <c:pt idx="101">
                  <c:v>0.3415982142857143</c:v>
                </c:pt>
                <c:pt idx="102">
                  <c:v>0.34229203539823011</c:v>
                </c:pt>
                <c:pt idx="103">
                  <c:v>0.34297368421052632</c:v>
                </c:pt>
                <c:pt idx="104">
                  <c:v>0.34364347826086955</c:v>
                </c:pt>
                <c:pt idx="105">
                  <c:v>0.34430172413793103</c:v>
                </c:pt>
                <c:pt idx="106">
                  <c:v>0.34494871794871795</c:v>
                </c:pt>
                <c:pt idx="107">
                  <c:v>0.34558474576271186</c:v>
                </c:pt>
                <c:pt idx="108">
                  <c:v>0.34621008403361342</c:v>
                </c:pt>
                <c:pt idx="109">
                  <c:v>0.34682499999999999</c:v>
                </c:pt>
                <c:pt idx="110">
                  <c:v>0.3474297520661157</c:v>
                </c:pt>
                <c:pt idx="111">
                  <c:v>0.34802459016393444</c:v>
                </c:pt>
                <c:pt idx="112">
                  <c:v>0.34860975609756095</c:v>
                </c:pt>
                <c:pt idx="113">
                  <c:v>0.34918548387096776</c:v>
                </c:pt>
                <c:pt idx="114">
                  <c:v>0.34975200000000001</c:v>
                </c:pt>
                <c:pt idx="115">
                  <c:v>0.35030952380952379</c:v>
                </c:pt>
                <c:pt idx="116">
                  <c:v>0.35085826771653544</c:v>
                </c:pt>
                <c:pt idx="117">
                  <c:v>0.35139843749999999</c:v>
                </c:pt>
                <c:pt idx="118">
                  <c:v>0.35193023255813954</c:v>
                </c:pt>
                <c:pt idx="119">
                  <c:v>0.35245384615384617</c:v>
                </c:pt>
                <c:pt idx="120">
                  <c:v>0.35296946564885495</c:v>
                </c:pt>
                <c:pt idx="121">
                  <c:v>0.35347727272727275</c:v>
                </c:pt>
                <c:pt idx="122">
                  <c:v>0.35397744360902256</c:v>
                </c:pt>
                <c:pt idx="123">
                  <c:v>0.35447014925373133</c:v>
                </c:pt>
                <c:pt idx="124">
                  <c:v>0.35495555555555558</c:v>
                </c:pt>
                <c:pt idx="125">
                  <c:v>0.35543382352941177</c:v>
                </c:pt>
                <c:pt idx="126">
                  <c:v>0.35590510948905107</c:v>
                </c:pt>
                <c:pt idx="127">
                  <c:v>0.35636956521739133</c:v>
                </c:pt>
                <c:pt idx="128">
                  <c:v>0.35682733812949641</c:v>
                </c:pt>
                <c:pt idx="129">
                  <c:v>0.35727857142857145</c:v>
                </c:pt>
                <c:pt idx="130">
                  <c:v>0.35772340425531912</c:v>
                </c:pt>
                <c:pt idx="131">
                  <c:v>0.35816197183098591</c:v>
                </c:pt>
                <c:pt idx="132">
                  <c:v>0.35859440559440559</c:v>
                </c:pt>
                <c:pt idx="133">
                  <c:v>0.35902083333333334</c:v>
                </c:pt>
                <c:pt idx="134">
                  <c:v>0.35944137931034481</c:v>
                </c:pt>
                <c:pt idx="135">
                  <c:v>0.35985616438356166</c:v>
                </c:pt>
                <c:pt idx="136">
                  <c:v>0.360265306122449</c:v>
                </c:pt>
                <c:pt idx="137">
                  <c:v>0.36066891891891895</c:v>
                </c:pt>
                <c:pt idx="138">
                  <c:v>0.36106711409395975</c:v>
                </c:pt>
                <c:pt idx="139">
                  <c:v>0.36146</c:v>
                </c:pt>
                <c:pt idx="140">
                  <c:v>0.36184768211920532</c:v>
                </c:pt>
                <c:pt idx="141">
                  <c:v>0.36223026315789475</c:v>
                </c:pt>
                <c:pt idx="142">
                  <c:v>0.36260784313725491</c:v>
                </c:pt>
                <c:pt idx="143">
                  <c:v>0.36298051948051946</c:v>
                </c:pt>
                <c:pt idx="144">
                  <c:v>0.36334838709677419</c:v>
                </c:pt>
                <c:pt idx="145">
                  <c:v>0.36371153846153847</c:v>
                </c:pt>
                <c:pt idx="146">
                  <c:v>0.36407006369426753</c:v>
                </c:pt>
                <c:pt idx="147">
                  <c:v>0.36442405063291139</c:v>
                </c:pt>
                <c:pt idx="148">
                  <c:v>0.36477358490566036</c:v>
                </c:pt>
                <c:pt idx="149">
                  <c:v>0.36511874999999999</c:v>
                </c:pt>
                <c:pt idx="150">
                  <c:v>0.36545962732919257</c:v>
                </c:pt>
                <c:pt idx="151">
                  <c:v>0.36579629629629629</c:v>
                </c:pt>
                <c:pt idx="152">
                  <c:v>0.36612883435582821</c:v>
                </c:pt>
                <c:pt idx="153">
                  <c:v>0.36645731707317075</c:v>
                </c:pt>
                <c:pt idx="154">
                  <c:v>0.36678181818181821</c:v>
                </c:pt>
                <c:pt idx="155">
                  <c:v>0.36710240963855423</c:v>
                </c:pt>
                <c:pt idx="156">
                  <c:v>0.36741916167664673</c:v>
                </c:pt>
                <c:pt idx="157">
                  <c:v>0.36773214285714284</c:v>
                </c:pt>
                <c:pt idx="158">
                  <c:v>0.36804142011834318</c:v>
                </c:pt>
                <c:pt idx="159">
                  <c:v>0.36834705882352942</c:v>
                </c:pt>
                <c:pt idx="160">
                  <c:v>0.36864912280701756</c:v>
                </c:pt>
                <c:pt idx="161">
                  <c:v>0.36894767441860465</c:v>
                </c:pt>
                <c:pt idx="162">
                  <c:v>0.36924277456647397</c:v>
                </c:pt>
                <c:pt idx="163">
                  <c:v>0.36953448275862066</c:v>
                </c:pt>
                <c:pt idx="164">
                  <c:v>0.36982285714285712</c:v>
                </c:pt>
                <c:pt idx="165">
                  <c:v>0.37010795454545453</c:v>
                </c:pt>
                <c:pt idx="166">
                  <c:v>0.37038983050847457</c:v>
                </c:pt>
                <c:pt idx="167">
                  <c:v>0.37066853932584271</c:v>
                </c:pt>
                <c:pt idx="168">
                  <c:v>0.37094413407821231</c:v>
                </c:pt>
                <c:pt idx="169">
                  <c:v>0.37121666666666664</c:v>
                </c:pt>
                <c:pt idx="170">
                  <c:v>0.37148618784530385</c:v>
                </c:pt>
                <c:pt idx="171">
                  <c:v>0.37175274725274726</c:v>
                </c:pt>
                <c:pt idx="172">
                  <c:v>0.37201639344262294</c:v>
                </c:pt>
                <c:pt idx="173">
                  <c:v>0.37227717391304349</c:v>
                </c:pt>
                <c:pt idx="174">
                  <c:v>0.37253513513513514</c:v>
                </c:pt>
                <c:pt idx="175">
                  <c:v>0.37279032258064515</c:v>
                </c:pt>
                <c:pt idx="176">
                  <c:v>0.37304278074866309</c:v>
                </c:pt>
                <c:pt idx="177">
                  <c:v>0.37329255319148935</c:v>
                </c:pt>
                <c:pt idx="178">
                  <c:v>0.37353968253968256</c:v>
                </c:pt>
                <c:pt idx="179">
                  <c:v>0.37378421052631577</c:v>
                </c:pt>
                <c:pt idx="180">
                  <c:v>0.37402617801047122</c:v>
                </c:pt>
                <c:pt idx="181">
                  <c:v>0.37426562499999999</c:v>
                </c:pt>
                <c:pt idx="182">
                  <c:v>0.37450259067357511</c:v>
                </c:pt>
                <c:pt idx="183">
                  <c:v>0.37473711340206184</c:v>
                </c:pt>
                <c:pt idx="184">
                  <c:v>0.37496923076923078</c:v>
                </c:pt>
                <c:pt idx="185">
                  <c:v>0.37519897959183673</c:v>
                </c:pt>
                <c:pt idx="186">
                  <c:v>0.37542639593908628</c:v>
                </c:pt>
                <c:pt idx="187">
                  <c:v>0.37565151515151513</c:v>
                </c:pt>
                <c:pt idx="188">
                  <c:v>0.37587437185929651</c:v>
                </c:pt>
                <c:pt idx="189">
                  <c:v>0.37609500000000001</c:v>
                </c:pt>
                <c:pt idx="190">
                  <c:v>0.37631343283582092</c:v>
                </c:pt>
                <c:pt idx="191">
                  <c:v>0.37652970297029703</c:v>
                </c:pt>
                <c:pt idx="192">
                  <c:v>0.37674384236453201</c:v>
                </c:pt>
                <c:pt idx="193">
                  <c:v>0.3769558823529412</c:v>
                </c:pt>
                <c:pt idx="194">
                  <c:v>0.37716585365853661</c:v>
                </c:pt>
                <c:pt idx="195">
                  <c:v>0.37737378640776698</c:v>
                </c:pt>
                <c:pt idx="196">
                  <c:v>0.37757971014492753</c:v>
                </c:pt>
                <c:pt idx="197">
                  <c:v>0.37778365384615387</c:v>
                </c:pt>
                <c:pt idx="198">
                  <c:v>0.37798564593301437</c:v>
                </c:pt>
                <c:pt idx="199">
                  <c:v>0.37818571428571429</c:v>
                </c:pt>
                <c:pt idx="200">
                  <c:v>0.37838388625592417</c:v>
                </c:pt>
                <c:pt idx="201">
                  <c:v>0.37858018867924526</c:v>
                </c:pt>
                <c:pt idx="202">
                  <c:v>0.37877464788732396</c:v>
                </c:pt>
                <c:pt idx="203">
                  <c:v>0.37896728971962618</c:v>
                </c:pt>
                <c:pt idx="204">
                  <c:v>0.3791581395348837</c:v>
                </c:pt>
                <c:pt idx="205">
                  <c:v>0.37934722222222222</c:v>
                </c:pt>
                <c:pt idx="206">
                  <c:v>0.37953456221198156</c:v>
                </c:pt>
                <c:pt idx="207">
                  <c:v>0.37972018348623854</c:v>
                </c:pt>
                <c:pt idx="208">
                  <c:v>0.37990410958904108</c:v>
                </c:pt>
                <c:pt idx="209">
                  <c:v>0.38008636363636361</c:v>
                </c:pt>
                <c:pt idx="210">
                  <c:v>0.38026696832579188</c:v>
                </c:pt>
                <c:pt idx="211">
                  <c:v>0.38044594594594594</c:v>
                </c:pt>
                <c:pt idx="212">
                  <c:v>0.38062331838565022</c:v>
                </c:pt>
                <c:pt idx="213">
                  <c:v>0.38079910714285714</c:v>
                </c:pt>
                <c:pt idx="214">
                  <c:v>0.38097333333333333</c:v>
                </c:pt>
                <c:pt idx="215">
                  <c:v>0.38114601769911505</c:v>
                </c:pt>
                <c:pt idx="216">
                  <c:v>0.38131718061674008</c:v>
                </c:pt>
                <c:pt idx="217">
                  <c:v>0.38148684210526318</c:v>
                </c:pt>
                <c:pt idx="218">
                  <c:v>0.38165502183406114</c:v>
                </c:pt>
                <c:pt idx="219">
                  <c:v>0.38182173913043477</c:v>
                </c:pt>
                <c:pt idx="220">
                  <c:v>0.38198701298701299</c:v>
                </c:pt>
                <c:pt idx="221">
                  <c:v>0.38215086206896554</c:v>
                </c:pt>
                <c:pt idx="222">
                  <c:v>0.38231330472103003</c:v>
                </c:pt>
                <c:pt idx="223">
                  <c:v>0.382474358974359</c:v>
                </c:pt>
                <c:pt idx="224">
                  <c:v>0.3826340425531915</c:v>
                </c:pt>
                <c:pt idx="225">
                  <c:v>0.38279237288135592</c:v>
                </c:pt>
                <c:pt idx="226">
                  <c:v>0.38294936708860761</c:v>
                </c:pt>
                <c:pt idx="227">
                  <c:v>0.38310504201680673</c:v>
                </c:pt>
                <c:pt idx="228">
                  <c:v>0.3832594142259414</c:v>
                </c:pt>
                <c:pt idx="229">
                  <c:v>0.38341249999999999</c:v>
                </c:pt>
                <c:pt idx="230">
                  <c:v>0.38356431535269708</c:v>
                </c:pt>
                <c:pt idx="231">
                  <c:v>0.38371487603305787</c:v>
                </c:pt>
                <c:pt idx="232">
                  <c:v>0.3838641975308642</c:v>
                </c:pt>
                <c:pt idx="233">
                  <c:v>0.38401229508196721</c:v>
                </c:pt>
                <c:pt idx="234">
                  <c:v>0.38415918367346941</c:v>
                </c:pt>
                <c:pt idx="235">
                  <c:v>0.3843048780487805</c:v>
                </c:pt>
                <c:pt idx="236">
                  <c:v>0.38444939271255063</c:v>
                </c:pt>
                <c:pt idx="237">
                  <c:v>0.38459274193548387</c:v>
                </c:pt>
                <c:pt idx="238">
                  <c:v>0.38473493975903617</c:v>
                </c:pt>
                <c:pt idx="239">
                  <c:v>0.384876</c:v>
                </c:pt>
                <c:pt idx="240">
                  <c:v>0.3850159362549801</c:v>
                </c:pt>
                <c:pt idx="241">
                  <c:v>0.38515476190476189</c:v>
                </c:pt>
                <c:pt idx="242">
                  <c:v>0.38529249011857708</c:v>
                </c:pt>
                <c:pt idx="243">
                  <c:v>0.38542913385826771</c:v>
                </c:pt>
                <c:pt idx="244">
                  <c:v>0.38556470588235292</c:v>
                </c:pt>
                <c:pt idx="245">
                  <c:v>0.38569921875000002</c:v>
                </c:pt>
                <c:pt idx="246">
                  <c:v>0.38583268482490274</c:v>
                </c:pt>
                <c:pt idx="247">
                  <c:v>0.38596511627906976</c:v>
                </c:pt>
                <c:pt idx="248">
                  <c:v>0.38609652509652509</c:v>
                </c:pt>
                <c:pt idx="249">
                  <c:v>0.38622692307692308</c:v>
                </c:pt>
                <c:pt idx="250">
                  <c:v>0.38635632183908047</c:v>
                </c:pt>
                <c:pt idx="251">
                  <c:v>0.38648473282442747</c:v>
                </c:pt>
                <c:pt idx="252">
                  <c:v>0.38661216730038023</c:v>
                </c:pt>
                <c:pt idx="253">
                  <c:v>0.38673863636363637</c:v>
                </c:pt>
                <c:pt idx="254">
                  <c:v>0.38686415094339621</c:v>
                </c:pt>
                <c:pt idx="255">
                  <c:v>0.38706390977443611</c:v>
                </c:pt>
                <c:pt idx="256">
                  <c:v>0.38729962546816482</c:v>
                </c:pt>
                <c:pt idx="257">
                  <c:v>0.38753358208955224</c:v>
                </c:pt>
                <c:pt idx="258">
                  <c:v>0.38776579925650556</c:v>
                </c:pt>
                <c:pt idx="259">
                  <c:v>0.38799629629629628</c:v>
                </c:pt>
                <c:pt idx="260">
                  <c:v>0.3882250922509225</c:v>
                </c:pt>
                <c:pt idx="261">
                  <c:v>0.38845220588235296</c:v>
                </c:pt>
                <c:pt idx="262">
                  <c:v>0.38867765567765566</c:v>
                </c:pt>
                <c:pt idx="263">
                  <c:v>0.38890145985401459</c:v>
                </c:pt>
                <c:pt idx="264">
                  <c:v>0.38912363636363634</c:v>
                </c:pt>
                <c:pt idx="265">
                  <c:v>0.38934420289855071</c:v>
                </c:pt>
                <c:pt idx="266">
                  <c:v>0.38956317689530684</c:v>
                </c:pt>
                <c:pt idx="267">
                  <c:v>0.38978057553956835</c:v>
                </c:pt>
                <c:pt idx="268">
                  <c:v>0.38999641577060934</c:v>
                </c:pt>
                <c:pt idx="269">
                  <c:v>0.3902107142857143</c:v>
                </c:pt>
                <c:pt idx="270">
                  <c:v>0.39042348754448397</c:v>
                </c:pt>
                <c:pt idx="271">
                  <c:v>0.39063475177304963</c:v>
                </c:pt>
                <c:pt idx="272">
                  <c:v>0.39084452296819788</c:v>
                </c:pt>
                <c:pt idx="273">
                  <c:v>0.39105281690140847</c:v>
                </c:pt>
                <c:pt idx="274">
                  <c:v>0.39125964912280703</c:v>
                </c:pt>
                <c:pt idx="275">
                  <c:v>0.39146503496503499</c:v>
                </c:pt>
                <c:pt idx="276">
                  <c:v>0.39166898954703833</c:v>
                </c:pt>
                <c:pt idx="277">
                  <c:v>0.39187152777777778</c:v>
                </c:pt>
                <c:pt idx="278">
                  <c:v>0.3920726643598616</c:v>
                </c:pt>
                <c:pt idx="279">
                  <c:v>0.39227241379310346</c:v>
                </c:pt>
                <c:pt idx="280">
                  <c:v>0.39247079037800686</c:v>
                </c:pt>
                <c:pt idx="281">
                  <c:v>0.39266780821917807</c:v>
                </c:pt>
                <c:pt idx="282">
                  <c:v>0.39286348122866893</c:v>
                </c:pt>
                <c:pt idx="283">
                  <c:v>0.39305782312925169</c:v>
                </c:pt>
                <c:pt idx="284">
                  <c:v>0.39325084745762712</c:v>
                </c:pt>
                <c:pt idx="285">
                  <c:v>0.39344256756756757</c:v>
                </c:pt>
                <c:pt idx="286">
                  <c:v>0.39363299663299661</c:v>
                </c:pt>
                <c:pt idx="287">
                  <c:v>0.3938221476510067</c:v>
                </c:pt>
                <c:pt idx="288">
                  <c:v>0.39401003344481605</c:v>
                </c:pt>
                <c:pt idx="289">
                  <c:v>0.39419666666666664</c:v>
                </c:pt>
              </c:numCache>
            </c:numRef>
          </c:val>
          <c:smooth val="0"/>
        </c:ser>
        <c:ser>
          <c:idx val="1"/>
          <c:order val="1"/>
          <c:tx>
            <c:v>Grenzsteuersatz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Abb1'!$E$5:$E$295</c15:sqref>
                  </c15:fullRef>
                </c:ext>
              </c:extLst>
              <c:f>'Daten Abb1'!$E$6:$E$295</c:f>
              <c:numCache>
                <c:formatCode>0%</c:formatCode>
                <c:ptCount val="290"/>
                <c:pt idx="0">
                  <c:v>0.17591232960000003</c:v>
                </c:pt>
                <c:pt idx="1">
                  <c:v>0.1955151296</c:v>
                </c:pt>
                <c:pt idx="2">
                  <c:v>0.21511792960000001</c:v>
                </c:pt>
                <c:pt idx="3">
                  <c:v>0.23472072960000001</c:v>
                </c:pt>
                <c:pt idx="4">
                  <c:v>0.242920784</c:v>
                </c:pt>
                <c:pt idx="5">
                  <c:v>0.247243984</c:v>
                </c:pt>
                <c:pt idx="6">
                  <c:v>0.251567184</c:v>
                </c:pt>
                <c:pt idx="7">
                  <c:v>0.25589038399999997</c:v>
                </c:pt>
                <c:pt idx="8">
                  <c:v>0.260213584</c:v>
                </c:pt>
                <c:pt idx="9">
                  <c:v>0.26453678400000002</c:v>
                </c:pt>
                <c:pt idx="10">
                  <c:v>0.268859984</c:v>
                </c:pt>
                <c:pt idx="11">
                  <c:v>0.27318318399999997</c:v>
                </c:pt>
                <c:pt idx="12">
                  <c:v>0.27750638399999999</c:v>
                </c:pt>
                <c:pt idx="13">
                  <c:v>0.28182958400000002</c:v>
                </c:pt>
                <c:pt idx="14">
                  <c:v>0.28615278399999999</c:v>
                </c:pt>
                <c:pt idx="15">
                  <c:v>0.29047598400000002</c:v>
                </c:pt>
                <c:pt idx="16">
                  <c:v>0.29479918399999999</c:v>
                </c:pt>
                <c:pt idx="17">
                  <c:v>0.29912238400000002</c:v>
                </c:pt>
                <c:pt idx="18">
                  <c:v>0.30344558399999999</c:v>
                </c:pt>
                <c:pt idx="19">
                  <c:v>0.30776878399999996</c:v>
                </c:pt>
                <c:pt idx="20">
                  <c:v>0.31209198399999999</c:v>
                </c:pt>
                <c:pt idx="21">
                  <c:v>0.31641518400000002</c:v>
                </c:pt>
                <c:pt idx="22">
                  <c:v>0.32073838399999999</c:v>
                </c:pt>
                <c:pt idx="23">
                  <c:v>0.32506158400000001</c:v>
                </c:pt>
                <c:pt idx="24">
                  <c:v>0.32938478399999999</c:v>
                </c:pt>
                <c:pt idx="25">
                  <c:v>0.33370798400000001</c:v>
                </c:pt>
                <c:pt idx="26">
                  <c:v>0.33803118399999998</c:v>
                </c:pt>
                <c:pt idx="27">
                  <c:v>0.34235438400000001</c:v>
                </c:pt>
                <c:pt idx="28">
                  <c:v>0.34667758399999998</c:v>
                </c:pt>
                <c:pt idx="29">
                  <c:v>0.35100078400000001</c:v>
                </c:pt>
                <c:pt idx="30">
                  <c:v>0.35532398399999998</c:v>
                </c:pt>
                <c:pt idx="31">
                  <c:v>0.35964718400000001</c:v>
                </c:pt>
                <c:pt idx="32">
                  <c:v>0.36397038399999998</c:v>
                </c:pt>
                <c:pt idx="33">
                  <c:v>0.36829358400000001</c:v>
                </c:pt>
                <c:pt idx="34">
                  <c:v>0.37261678399999998</c:v>
                </c:pt>
                <c:pt idx="35">
                  <c:v>0.37693998400000001</c:v>
                </c:pt>
                <c:pt idx="36">
                  <c:v>0.38126318400000003</c:v>
                </c:pt>
                <c:pt idx="37">
                  <c:v>0.385586384</c:v>
                </c:pt>
                <c:pt idx="38">
                  <c:v>0.38990958399999998</c:v>
                </c:pt>
                <c:pt idx="39">
                  <c:v>0.394232784</c:v>
                </c:pt>
                <c:pt idx="40">
                  <c:v>0.39855598400000003</c:v>
                </c:pt>
                <c:pt idx="41">
                  <c:v>0.402879184</c:v>
                </c:pt>
                <c:pt idx="42">
                  <c:v>0.40720238399999997</c:v>
                </c:pt>
                <c:pt idx="43">
                  <c:v>0.41152558399999994</c:v>
                </c:pt>
                <c:pt idx="44">
                  <c:v>0.41584878399999997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0.42</c:v>
                </c:pt>
                <c:pt idx="55">
                  <c:v>0.42</c:v>
                </c:pt>
                <c:pt idx="56">
                  <c:v>0.42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</c:v>
                </c:pt>
                <c:pt idx="202">
                  <c:v>0.42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0.42</c:v>
                </c:pt>
                <c:pt idx="217">
                  <c:v>0.42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</c:v>
                </c:pt>
                <c:pt idx="243">
                  <c:v>0.42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0.42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0.45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</c:v>
                </c:pt>
                <c:pt idx="279">
                  <c:v>0.45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0.45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</c:numCache>
            </c:numRef>
          </c:val>
          <c:smooth val="0"/>
        </c:ser>
        <c:ser>
          <c:idx val="3"/>
          <c:order val="2"/>
          <c:tx>
            <c:v>Grenssatz SV-Beiträge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Abb1'!$L$4:$L$295</c15:sqref>
                  </c15:fullRef>
                </c:ext>
              </c:extLst>
              <c:f>'Daten Abb1'!$L$5:$L$295</c:f>
              <c:numCache>
                <c:formatCode>0.0%</c:formatCode>
                <c:ptCount val="291"/>
                <c:pt idx="0">
                  <c:v>0.19375000000000001</c:v>
                </c:pt>
                <c:pt idx="1">
                  <c:v>0.19375000000000001</c:v>
                </c:pt>
                <c:pt idx="2">
                  <c:v>0.19375000000000001</c:v>
                </c:pt>
                <c:pt idx="3">
                  <c:v>0.19375000000000001</c:v>
                </c:pt>
                <c:pt idx="4">
                  <c:v>0.19375000000000001</c:v>
                </c:pt>
                <c:pt idx="5">
                  <c:v>0.19375000000000001</c:v>
                </c:pt>
                <c:pt idx="6">
                  <c:v>0.19375000000000001</c:v>
                </c:pt>
                <c:pt idx="7">
                  <c:v>0.19375000000000001</c:v>
                </c:pt>
                <c:pt idx="8">
                  <c:v>0.19375000000000001</c:v>
                </c:pt>
                <c:pt idx="9">
                  <c:v>0.19375000000000001</c:v>
                </c:pt>
                <c:pt idx="10">
                  <c:v>0.19375000000000001</c:v>
                </c:pt>
                <c:pt idx="11">
                  <c:v>0.19375000000000001</c:v>
                </c:pt>
                <c:pt idx="12">
                  <c:v>0.19375000000000001</c:v>
                </c:pt>
                <c:pt idx="13">
                  <c:v>0.19375000000000001</c:v>
                </c:pt>
                <c:pt idx="14">
                  <c:v>0.19375000000000001</c:v>
                </c:pt>
                <c:pt idx="15">
                  <c:v>0.19375000000000001</c:v>
                </c:pt>
                <c:pt idx="16">
                  <c:v>0.19375000000000001</c:v>
                </c:pt>
                <c:pt idx="17">
                  <c:v>0.19375000000000001</c:v>
                </c:pt>
                <c:pt idx="18">
                  <c:v>0.19375000000000001</c:v>
                </c:pt>
                <c:pt idx="19">
                  <c:v>0.19375000000000001</c:v>
                </c:pt>
                <c:pt idx="20">
                  <c:v>0.19375000000000001</c:v>
                </c:pt>
                <c:pt idx="21">
                  <c:v>0.19375000000000001</c:v>
                </c:pt>
                <c:pt idx="22">
                  <c:v>0.19375000000000001</c:v>
                </c:pt>
                <c:pt idx="23">
                  <c:v>0.19375000000000001</c:v>
                </c:pt>
                <c:pt idx="24">
                  <c:v>0.19375000000000001</c:v>
                </c:pt>
                <c:pt idx="25">
                  <c:v>0.19375000000000001</c:v>
                </c:pt>
                <c:pt idx="26">
                  <c:v>0.19375000000000001</c:v>
                </c:pt>
                <c:pt idx="27">
                  <c:v>0.19375000000000001</c:v>
                </c:pt>
                <c:pt idx="28">
                  <c:v>0.19375000000000001</c:v>
                </c:pt>
                <c:pt idx="29">
                  <c:v>0.19375000000000001</c:v>
                </c:pt>
                <c:pt idx="30">
                  <c:v>0.19375000000000001</c:v>
                </c:pt>
                <c:pt idx="31">
                  <c:v>0.19375000000000001</c:v>
                </c:pt>
                <c:pt idx="32">
                  <c:v>0.19375000000000001</c:v>
                </c:pt>
                <c:pt idx="33">
                  <c:v>0.19375000000000001</c:v>
                </c:pt>
                <c:pt idx="34">
                  <c:v>0.19375000000000001</c:v>
                </c:pt>
                <c:pt idx="35">
                  <c:v>0.19375000000000001</c:v>
                </c:pt>
                <c:pt idx="36">
                  <c:v>0.19375000000000001</c:v>
                </c:pt>
                <c:pt idx="37">
                  <c:v>0.19375000000000001</c:v>
                </c:pt>
                <c:pt idx="38">
                  <c:v>0.19375000000000001</c:v>
                </c:pt>
                <c:pt idx="39">
                  <c:v>0.19375000000000001</c:v>
                </c:pt>
                <c:pt idx="40">
                  <c:v>0.19375000000000001</c:v>
                </c:pt>
                <c:pt idx="41">
                  <c:v>0.19375000000000001</c:v>
                </c:pt>
                <c:pt idx="42">
                  <c:v>0.19375000000000001</c:v>
                </c:pt>
                <c:pt idx="43">
                  <c:v>0.19375000000000001</c:v>
                </c:pt>
                <c:pt idx="44">
                  <c:v>0.19375000000000001</c:v>
                </c:pt>
                <c:pt idx="45">
                  <c:v>0.1055</c:v>
                </c:pt>
                <c:pt idx="46">
                  <c:v>0.1055</c:v>
                </c:pt>
                <c:pt idx="47">
                  <c:v>0.1055</c:v>
                </c:pt>
                <c:pt idx="48">
                  <c:v>0.1055</c:v>
                </c:pt>
                <c:pt idx="49">
                  <c:v>0.1055</c:v>
                </c:pt>
                <c:pt idx="50">
                  <c:v>0.1055</c:v>
                </c:pt>
                <c:pt idx="51">
                  <c:v>0.1055</c:v>
                </c:pt>
                <c:pt idx="52">
                  <c:v>0.1055</c:v>
                </c:pt>
                <c:pt idx="53">
                  <c:v>0.1055</c:v>
                </c:pt>
                <c:pt idx="54">
                  <c:v>0.1055</c:v>
                </c:pt>
                <c:pt idx="55">
                  <c:v>0.1055</c:v>
                </c:pt>
                <c:pt idx="56">
                  <c:v>0.1055</c:v>
                </c:pt>
                <c:pt idx="57">
                  <c:v>0.1055</c:v>
                </c:pt>
                <c:pt idx="58">
                  <c:v>0.1055</c:v>
                </c:pt>
                <c:pt idx="59">
                  <c:v>0.1055</c:v>
                </c:pt>
                <c:pt idx="60">
                  <c:v>0.1055</c:v>
                </c:pt>
                <c:pt idx="61">
                  <c:v>0.1055</c:v>
                </c:pt>
                <c:pt idx="62">
                  <c:v>0.1055</c:v>
                </c:pt>
                <c:pt idx="63">
                  <c:v>0.1055</c:v>
                </c:pt>
                <c:pt idx="64">
                  <c:v>0.1055</c:v>
                </c:pt>
                <c:pt idx="65">
                  <c:v>0.1055</c:v>
                </c:pt>
                <c:pt idx="66">
                  <c:v>0.1055</c:v>
                </c:pt>
                <c:pt idx="67">
                  <c:v>0.1055</c:v>
                </c:pt>
                <c:pt idx="68">
                  <c:v>0.1055</c:v>
                </c:pt>
                <c:pt idx="69">
                  <c:v>0.1055</c:v>
                </c:pt>
                <c:pt idx="70">
                  <c:v>0.1055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Sozialversicherungsbeiträge in %</c:v>
          </c:tx>
          <c:spPr>
            <a:ln w="28575" cap="rnd">
              <a:solidFill>
                <a:srgbClr val="A01E00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Abb1'!$K$4:$K$295</c15:sqref>
                  </c15:fullRef>
                </c:ext>
              </c:extLst>
              <c:f>'Daten Abb1'!$K$5:$K$295</c:f>
              <c:numCache>
                <c:formatCode>0.0%</c:formatCode>
                <c:ptCount val="291"/>
                <c:pt idx="0">
                  <c:v>0.19375000000000001</c:v>
                </c:pt>
                <c:pt idx="1">
                  <c:v>0.19375000000000001</c:v>
                </c:pt>
                <c:pt idx="2">
                  <c:v>0.19375000000000001</c:v>
                </c:pt>
                <c:pt idx="3">
                  <c:v>0.19375000000000001</c:v>
                </c:pt>
                <c:pt idx="4">
                  <c:v>0.19375000000000001</c:v>
                </c:pt>
                <c:pt idx="5">
                  <c:v>0.19375000000000001</c:v>
                </c:pt>
                <c:pt idx="6">
                  <c:v>0.19375000000000001</c:v>
                </c:pt>
                <c:pt idx="7">
                  <c:v>0.19375000000000001</c:v>
                </c:pt>
                <c:pt idx="8">
                  <c:v>0.19375000000000001</c:v>
                </c:pt>
                <c:pt idx="9">
                  <c:v>0.19375000000000001</c:v>
                </c:pt>
                <c:pt idx="10">
                  <c:v>0.19375000000000001</c:v>
                </c:pt>
                <c:pt idx="11">
                  <c:v>0.19375000000000001</c:v>
                </c:pt>
                <c:pt idx="12">
                  <c:v>0.19375000000000001</c:v>
                </c:pt>
                <c:pt idx="13">
                  <c:v>0.19375000000000001</c:v>
                </c:pt>
                <c:pt idx="14">
                  <c:v>0.19375000000000001</c:v>
                </c:pt>
                <c:pt idx="15">
                  <c:v>0.19375000000000001</c:v>
                </c:pt>
                <c:pt idx="16">
                  <c:v>0.19375000000000001</c:v>
                </c:pt>
                <c:pt idx="17">
                  <c:v>0.19375000000000001</c:v>
                </c:pt>
                <c:pt idx="18">
                  <c:v>0.19375000000000001</c:v>
                </c:pt>
                <c:pt idx="19">
                  <c:v>0.19375000000000001</c:v>
                </c:pt>
                <c:pt idx="20">
                  <c:v>0.19375000000000001</c:v>
                </c:pt>
                <c:pt idx="21">
                  <c:v>0.19375000000000001</c:v>
                </c:pt>
                <c:pt idx="22">
                  <c:v>0.19375000000000001</c:v>
                </c:pt>
                <c:pt idx="23">
                  <c:v>0.19375000000000001</c:v>
                </c:pt>
                <c:pt idx="24">
                  <c:v>0.19375000000000001</c:v>
                </c:pt>
                <c:pt idx="25">
                  <c:v>0.19375000000000001</c:v>
                </c:pt>
                <c:pt idx="26">
                  <c:v>0.19375000000000001</c:v>
                </c:pt>
                <c:pt idx="27">
                  <c:v>0.19375000000000001</c:v>
                </c:pt>
                <c:pt idx="28">
                  <c:v>0.19375000000000001</c:v>
                </c:pt>
                <c:pt idx="29">
                  <c:v>0.19375000000000001</c:v>
                </c:pt>
                <c:pt idx="30">
                  <c:v>0.19375000000000001</c:v>
                </c:pt>
                <c:pt idx="31">
                  <c:v>0.19375000000000001</c:v>
                </c:pt>
                <c:pt idx="32">
                  <c:v>0.19375000000000001</c:v>
                </c:pt>
                <c:pt idx="33">
                  <c:v>0.19375000000000001</c:v>
                </c:pt>
                <c:pt idx="34">
                  <c:v>0.19375000000000001</c:v>
                </c:pt>
                <c:pt idx="35">
                  <c:v>0.19375000000000001</c:v>
                </c:pt>
                <c:pt idx="36">
                  <c:v>0.19375000000000001</c:v>
                </c:pt>
                <c:pt idx="37">
                  <c:v>0.19375000000000001</c:v>
                </c:pt>
                <c:pt idx="38">
                  <c:v>0.19375000000000001</c:v>
                </c:pt>
                <c:pt idx="39">
                  <c:v>0.19375000000000001</c:v>
                </c:pt>
                <c:pt idx="40">
                  <c:v>0.19375000000000001</c:v>
                </c:pt>
                <c:pt idx="41">
                  <c:v>0.19375000000000001</c:v>
                </c:pt>
                <c:pt idx="42">
                  <c:v>0.19375000000000001</c:v>
                </c:pt>
                <c:pt idx="43">
                  <c:v>0.19375000000000001</c:v>
                </c:pt>
                <c:pt idx="44">
                  <c:v>0.19375000000000001</c:v>
                </c:pt>
                <c:pt idx="45">
                  <c:v>0.1928675</c:v>
                </c:pt>
                <c:pt idx="46">
                  <c:v>0.19130736607142856</c:v>
                </c:pt>
                <c:pt idx="47">
                  <c:v>0.18980197368421051</c:v>
                </c:pt>
                <c:pt idx="48">
                  <c:v>0.18834849137931034</c:v>
                </c:pt>
                <c:pt idx="49">
                  <c:v>0.18694427966101695</c:v>
                </c:pt>
                <c:pt idx="50">
                  <c:v>0.18558687499999998</c:v>
                </c:pt>
                <c:pt idx="51">
                  <c:v>0.18427397540983606</c:v>
                </c:pt>
                <c:pt idx="52">
                  <c:v>0.18300342741935482</c:v>
                </c:pt>
                <c:pt idx="53">
                  <c:v>0.18177321428571427</c:v>
                </c:pt>
                <c:pt idx="54">
                  <c:v>0.18058144531250001</c:v>
                </c:pt>
                <c:pt idx="55">
                  <c:v>0.17942634615384614</c:v>
                </c:pt>
                <c:pt idx="56">
                  <c:v>0.17830625</c:v>
                </c:pt>
                <c:pt idx="57">
                  <c:v>0.17721958955223879</c:v>
                </c:pt>
                <c:pt idx="58">
                  <c:v>0.17616488970588234</c:v>
                </c:pt>
                <c:pt idx="59">
                  <c:v>0.1751407608695652</c:v>
                </c:pt>
                <c:pt idx="60">
                  <c:v>0.17414589285714285</c:v>
                </c:pt>
                <c:pt idx="61">
                  <c:v>0.17317904929577466</c:v>
                </c:pt>
                <c:pt idx="62">
                  <c:v>0.17223906249999998</c:v>
                </c:pt>
                <c:pt idx="63">
                  <c:v>0.17132482876712329</c:v>
                </c:pt>
                <c:pt idx="64">
                  <c:v>0.17043530405405405</c:v>
                </c:pt>
                <c:pt idx="65">
                  <c:v>0.16956949999999998</c:v>
                </c:pt>
                <c:pt idx="66">
                  <c:v>0.1687264802631579</c:v>
                </c:pt>
                <c:pt idx="67">
                  <c:v>0.16790535714285715</c:v>
                </c:pt>
                <c:pt idx="68">
                  <c:v>0.16710528846153846</c:v>
                </c:pt>
                <c:pt idx="69">
                  <c:v>0.16632547468354431</c:v>
                </c:pt>
                <c:pt idx="70">
                  <c:v>0.16556515624999998</c:v>
                </c:pt>
                <c:pt idx="71">
                  <c:v>0.16404212962962961</c:v>
                </c:pt>
                <c:pt idx="72">
                  <c:v>0.16204161585365853</c:v>
                </c:pt>
                <c:pt idx="73">
                  <c:v>0.16008930722891565</c:v>
                </c:pt>
                <c:pt idx="74">
                  <c:v>0.15818348214285713</c:v>
                </c:pt>
                <c:pt idx="75">
                  <c:v>0.15632249999999998</c:v>
                </c:pt>
                <c:pt idx="76">
                  <c:v>0.15450479651162788</c:v>
                </c:pt>
                <c:pt idx="77">
                  <c:v>0.15272887931034482</c:v>
                </c:pt>
                <c:pt idx="78">
                  <c:v>0.15099332386363634</c:v>
                </c:pt>
                <c:pt idx="79">
                  <c:v>0.14929676966292132</c:v>
                </c:pt>
                <c:pt idx="80">
                  <c:v>0.14763791666666665</c:v>
                </c:pt>
                <c:pt idx="81">
                  <c:v>0.14601552197802195</c:v>
                </c:pt>
                <c:pt idx="82">
                  <c:v>0.14442839673913041</c:v>
                </c:pt>
                <c:pt idx="83">
                  <c:v>0.14287540322580644</c:v>
                </c:pt>
                <c:pt idx="84">
                  <c:v>0.14135545212765957</c:v>
                </c:pt>
                <c:pt idx="85">
                  <c:v>0.13986749999999998</c:v>
                </c:pt>
                <c:pt idx="86">
                  <c:v>0.13841054687499998</c:v>
                </c:pt>
                <c:pt idx="87">
                  <c:v>0.13698363402061856</c:v>
                </c:pt>
                <c:pt idx="88">
                  <c:v>0.13558584183673467</c:v>
                </c:pt>
                <c:pt idx="89">
                  <c:v>0.13421628787878787</c:v>
                </c:pt>
                <c:pt idx="90">
                  <c:v>0.13287412499999998</c:v>
                </c:pt>
                <c:pt idx="91">
                  <c:v>0.13155853960396038</c:v>
                </c:pt>
                <c:pt idx="92">
                  <c:v>0.13026874999999999</c:v>
                </c:pt>
                <c:pt idx="93">
                  <c:v>0.12900400485436891</c:v>
                </c:pt>
                <c:pt idx="94">
                  <c:v>0.12776358173076921</c:v>
                </c:pt>
                <c:pt idx="95">
                  <c:v>0.12654678571428571</c:v>
                </c:pt>
                <c:pt idx="96">
                  <c:v>0.12535294811320755</c:v>
                </c:pt>
                <c:pt idx="97">
                  <c:v>0.12418142523364485</c:v>
                </c:pt>
                <c:pt idx="98">
                  <c:v>0.12303159722222221</c:v>
                </c:pt>
                <c:pt idx="99">
                  <c:v>0.12190286697247706</c:v>
                </c:pt>
                <c:pt idx="100">
                  <c:v>0.12079465909090908</c:v>
                </c:pt>
                <c:pt idx="101">
                  <c:v>0.11970641891891891</c:v>
                </c:pt>
                <c:pt idx="102">
                  <c:v>0.11863761160714284</c:v>
                </c:pt>
                <c:pt idx="103">
                  <c:v>0.11758772123893804</c:v>
                </c:pt>
                <c:pt idx="104">
                  <c:v>0.11655624999999999</c:v>
                </c:pt>
                <c:pt idx="105">
                  <c:v>0.11554271739130434</c:v>
                </c:pt>
                <c:pt idx="106">
                  <c:v>0.11454665948275861</c:v>
                </c:pt>
                <c:pt idx="107">
                  <c:v>0.1135676282051282</c:v>
                </c:pt>
                <c:pt idx="108">
                  <c:v>0.11260519067796609</c:v>
                </c:pt>
                <c:pt idx="109">
                  <c:v>0.11165892857142856</c:v>
                </c:pt>
                <c:pt idx="110">
                  <c:v>0.11072843749999998</c:v>
                </c:pt>
                <c:pt idx="111">
                  <c:v>0.10981332644628097</c:v>
                </c:pt>
                <c:pt idx="112">
                  <c:v>0.10891321721311474</c:v>
                </c:pt>
                <c:pt idx="113">
                  <c:v>0.10802774390243901</c:v>
                </c:pt>
                <c:pt idx="114">
                  <c:v>0.10715655241935483</c:v>
                </c:pt>
                <c:pt idx="115">
                  <c:v>0.10629929999999999</c:v>
                </c:pt>
                <c:pt idx="116">
                  <c:v>0.10545565476190474</c:v>
                </c:pt>
                <c:pt idx="117">
                  <c:v>0.10462529527559054</c:v>
                </c:pt>
                <c:pt idx="118">
                  <c:v>0.10380791015624999</c:v>
                </c:pt>
                <c:pt idx="119">
                  <c:v>0.1030031976744186</c:v>
                </c:pt>
                <c:pt idx="120">
                  <c:v>0.10221086538461538</c:v>
                </c:pt>
                <c:pt idx="121">
                  <c:v>0.10143062977099236</c:v>
                </c:pt>
                <c:pt idx="122">
                  <c:v>0.1006622159090909</c:v>
                </c:pt>
                <c:pt idx="123">
                  <c:v>9.9905357142857129E-2</c:v>
                </c:pt>
                <c:pt idx="124">
                  <c:v>9.9159794776119387E-2</c:v>
                </c:pt>
                <c:pt idx="125">
                  <c:v>9.8425277777777764E-2</c:v>
                </c:pt>
                <c:pt idx="126">
                  <c:v>9.7701562499999992E-2</c:v>
                </c:pt>
                <c:pt idx="127">
                  <c:v>9.698841240875912E-2</c:v>
                </c:pt>
                <c:pt idx="128">
                  <c:v>9.6285597826086949E-2</c:v>
                </c:pt>
                <c:pt idx="129">
                  <c:v>9.5592895683453222E-2</c:v>
                </c:pt>
                <c:pt idx="130">
                  <c:v>9.4910089285714275E-2</c:v>
                </c:pt>
                <c:pt idx="131">
                  <c:v>9.4236968085106371E-2</c:v>
                </c:pt>
                <c:pt idx="132">
                  <c:v>9.3573327464788719E-2</c:v>
                </c:pt>
                <c:pt idx="133">
                  <c:v>9.2918968531468527E-2</c:v>
                </c:pt>
                <c:pt idx="134">
                  <c:v>9.2273697916666661E-2</c:v>
                </c:pt>
                <c:pt idx="135">
                  <c:v>9.1637327586206893E-2</c:v>
                </c:pt>
                <c:pt idx="136">
                  <c:v>9.1009674657534234E-2</c:v>
                </c:pt>
                <c:pt idx="137">
                  <c:v>9.0390561224489782E-2</c:v>
                </c:pt>
                <c:pt idx="138">
                  <c:v>8.9779814189189178E-2</c:v>
                </c:pt>
                <c:pt idx="139">
                  <c:v>8.917726510067113E-2</c:v>
                </c:pt>
                <c:pt idx="140">
                  <c:v>8.8582749999999988E-2</c:v>
                </c:pt>
                <c:pt idx="141">
                  <c:v>8.7996109271523168E-2</c:v>
                </c:pt>
                <c:pt idx="142">
                  <c:v>8.7417187499999993E-2</c:v>
                </c:pt>
                <c:pt idx="143">
                  <c:v>8.684583333333333E-2</c:v>
                </c:pt>
                <c:pt idx="144">
                  <c:v>8.6281899350649338E-2</c:v>
                </c:pt>
                <c:pt idx="145">
                  <c:v>8.5725241935483865E-2</c:v>
                </c:pt>
                <c:pt idx="146">
                  <c:v>8.517572115384614E-2</c:v>
                </c:pt>
                <c:pt idx="147">
                  <c:v>8.4633200636942671E-2</c:v>
                </c:pt>
                <c:pt idx="148">
                  <c:v>8.4097547468354419E-2</c:v>
                </c:pt>
                <c:pt idx="149">
                  <c:v>8.3568632075471688E-2</c:v>
                </c:pt>
                <c:pt idx="150">
                  <c:v>8.3046328124999985E-2</c:v>
                </c:pt>
                <c:pt idx="151">
                  <c:v>8.2530512422360244E-2</c:v>
                </c:pt>
                <c:pt idx="152">
                  <c:v>8.2021064814814804E-2</c:v>
                </c:pt>
                <c:pt idx="153">
                  <c:v>8.1517868098159502E-2</c:v>
                </c:pt>
                <c:pt idx="154">
                  <c:v>8.1020807926829266E-2</c:v>
                </c:pt>
                <c:pt idx="155">
                  <c:v>8.0529772727272714E-2</c:v>
                </c:pt>
                <c:pt idx="156">
                  <c:v>8.0044653614457825E-2</c:v>
                </c:pt>
                <c:pt idx="157">
                  <c:v>7.956534431137724E-2</c:v>
                </c:pt>
                <c:pt idx="158">
                  <c:v>7.9091741071428565E-2</c:v>
                </c:pt>
                <c:pt idx="159">
                  <c:v>7.862374260355029E-2</c:v>
                </c:pt>
                <c:pt idx="160">
                  <c:v>7.8161249999999988E-2</c:v>
                </c:pt>
                <c:pt idx="161">
                  <c:v>7.7704166666666658E-2</c:v>
                </c:pt>
                <c:pt idx="162">
                  <c:v>7.7252398255813939E-2</c:v>
                </c:pt>
                <c:pt idx="163">
                  <c:v>7.6805852601156063E-2</c:v>
                </c:pt>
                <c:pt idx="164">
                  <c:v>7.6364439655172409E-2</c:v>
                </c:pt>
                <c:pt idx="165">
                  <c:v>7.5928071428571414E-2</c:v>
                </c:pt>
                <c:pt idx="166">
                  <c:v>7.5496661931818171E-2</c:v>
                </c:pt>
                <c:pt idx="167">
                  <c:v>7.5070127118644053E-2</c:v>
                </c:pt>
                <c:pt idx="168">
                  <c:v>7.4648384831460662E-2</c:v>
                </c:pt>
                <c:pt idx="169">
                  <c:v>7.4231354748603345E-2</c:v>
                </c:pt>
                <c:pt idx="170">
                  <c:v>7.3818958333333323E-2</c:v>
                </c:pt>
                <c:pt idx="171">
                  <c:v>7.3411118784530383E-2</c:v>
                </c:pt>
                <c:pt idx="172">
                  <c:v>7.3007760989010975E-2</c:v>
                </c:pt>
                <c:pt idx="173">
                  <c:v>7.2608811475409832E-2</c:v>
                </c:pt>
                <c:pt idx="174">
                  <c:v>7.2214198369565205E-2</c:v>
                </c:pt>
                <c:pt idx="175">
                  <c:v>7.1823851351351345E-2</c:v>
                </c:pt>
                <c:pt idx="176">
                  <c:v>7.1437701612903221E-2</c:v>
                </c:pt>
                <c:pt idx="177">
                  <c:v>7.105568181818181E-2</c:v>
                </c:pt>
                <c:pt idx="178">
                  <c:v>7.0677726063829785E-2</c:v>
                </c:pt>
                <c:pt idx="179">
                  <c:v>7.0303769841269834E-2</c:v>
                </c:pt>
                <c:pt idx="180">
                  <c:v>6.9933749999999989E-2</c:v>
                </c:pt>
                <c:pt idx="181">
                  <c:v>6.9567604712041875E-2</c:v>
                </c:pt>
                <c:pt idx="182">
                  <c:v>6.9205273437499992E-2</c:v>
                </c:pt>
                <c:pt idx="183">
                  <c:v>6.8846696891191703E-2</c:v>
                </c:pt>
                <c:pt idx="184">
                  <c:v>6.8491817010309278E-2</c:v>
                </c:pt>
                <c:pt idx="185">
                  <c:v>6.8140576923076915E-2</c:v>
                </c:pt>
                <c:pt idx="186">
                  <c:v>6.7792920918367333E-2</c:v>
                </c:pt>
                <c:pt idx="187">
                  <c:v>6.7448794416243643E-2</c:v>
                </c:pt>
                <c:pt idx="188">
                  <c:v>6.7108143939393933E-2</c:v>
                </c:pt>
                <c:pt idx="189">
                  <c:v>6.6770917085427123E-2</c:v>
                </c:pt>
                <c:pt idx="190">
                  <c:v>6.6437062499999991E-2</c:v>
                </c:pt>
                <c:pt idx="191">
                  <c:v>6.6106529850746262E-2</c:v>
                </c:pt>
                <c:pt idx="192">
                  <c:v>6.5779269801980192E-2</c:v>
                </c:pt>
                <c:pt idx="193">
                  <c:v>6.5455233990147771E-2</c:v>
                </c:pt>
                <c:pt idx="194">
                  <c:v>6.5134374999999994E-2</c:v>
                </c:pt>
                <c:pt idx="195">
                  <c:v>6.4816646341463405E-2</c:v>
                </c:pt>
                <c:pt idx="196">
                  <c:v>6.4502002427184457E-2</c:v>
                </c:pt>
                <c:pt idx="197">
                  <c:v>6.4190398550724628E-2</c:v>
                </c:pt>
                <c:pt idx="198">
                  <c:v>6.3881790865384605E-2</c:v>
                </c:pt>
                <c:pt idx="199">
                  <c:v>6.3576136363636362E-2</c:v>
                </c:pt>
                <c:pt idx="200">
                  <c:v>6.3273392857142854E-2</c:v>
                </c:pt>
                <c:pt idx="201">
                  <c:v>6.2973518957345959E-2</c:v>
                </c:pt>
                <c:pt idx="202">
                  <c:v>6.2676474056603773E-2</c:v>
                </c:pt>
                <c:pt idx="203">
                  <c:v>6.2382218309859148E-2</c:v>
                </c:pt>
                <c:pt idx="204">
                  <c:v>6.2090712616822426E-2</c:v>
                </c:pt>
                <c:pt idx="205">
                  <c:v>6.1801918604651153E-2</c:v>
                </c:pt>
                <c:pt idx="206">
                  <c:v>6.1515798611111103E-2</c:v>
                </c:pt>
                <c:pt idx="207">
                  <c:v>6.1232315668202759E-2</c:v>
                </c:pt>
                <c:pt idx="208">
                  <c:v>6.0951433486238528E-2</c:v>
                </c:pt>
                <c:pt idx="209">
                  <c:v>6.0673116438356156E-2</c:v>
                </c:pt>
                <c:pt idx="210">
                  <c:v>6.0397329545454542E-2</c:v>
                </c:pt>
                <c:pt idx="211">
                  <c:v>6.0124038461538458E-2</c:v>
                </c:pt>
                <c:pt idx="212">
                  <c:v>5.9853209459459454E-2</c:v>
                </c:pt>
                <c:pt idx="213">
                  <c:v>5.9584809417040349E-2</c:v>
                </c:pt>
                <c:pt idx="214">
                  <c:v>5.931880580357142E-2</c:v>
                </c:pt>
                <c:pt idx="215">
                  <c:v>5.9055166666666659E-2</c:v>
                </c:pt>
                <c:pt idx="216">
                  <c:v>5.8793860619469021E-2</c:v>
                </c:pt>
                <c:pt idx="217">
                  <c:v>5.8534856828193829E-2</c:v>
                </c:pt>
                <c:pt idx="218">
                  <c:v>5.8278124999999993E-2</c:v>
                </c:pt>
                <c:pt idx="219">
                  <c:v>5.8023635371179036E-2</c:v>
                </c:pt>
                <c:pt idx="220">
                  <c:v>5.777135869565217E-2</c:v>
                </c:pt>
                <c:pt idx="221">
                  <c:v>5.752126623376623E-2</c:v>
                </c:pt>
                <c:pt idx="222">
                  <c:v>5.7273329741379303E-2</c:v>
                </c:pt>
                <c:pt idx="223">
                  <c:v>5.7027521459227459E-2</c:v>
                </c:pt>
                <c:pt idx="224">
                  <c:v>5.6783814102564098E-2</c:v>
                </c:pt>
                <c:pt idx="225">
                  <c:v>5.6542180851063821E-2</c:v>
                </c:pt>
                <c:pt idx="226">
                  <c:v>5.6302595338983047E-2</c:v>
                </c:pt>
                <c:pt idx="227">
                  <c:v>5.6065031645569613E-2</c:v>
                </c:pt>
                <c:pt idx="228">
                  <c:v>5.5829464285714281E-2</c:v>
                </c:pt>
                <c:pt idx="229">
                  <c:v>5.5595868200836812E-2</c:v>
                </c:pt>
                <c:pt idx="230">
                  <c:v>5.5364218749999992E-2</c:v>
                </c:pt>
                <c:pt idx="231">
                  <c:v>5.5134491701244806E-2</c:v>
                </c:pt>
                <c:pt idx="232">
                  <c:v>5.4906663223140487E-2</c:v>
                </c:pt>
                <c:pt idx="233">
                  <c:v>5.4680709876543207E-2</c:v>
                </c:pt>
                <c:pt idx="234">
                  <c:v>5.445660860655737E-2</c:v>
                </c:pt>
                <c:pt idx="235">
                  <c:v>5.4234336734693869E-2</c:v>
                </c:pt>
                <c:pt idx="236">
                  <c:v>5.4013871951219504E-2</c:v>
                </c:pt>
                <c:pt idx="237">
                  <c:v>5.3795192307692301E-2</c:v>
                </c:pt>
                <c:pt idx="238">
                  <c:v>5.3578276209677415E-2</c:v>
                </c:pt>
                <c:pt idx="239">
                  <c:v>5.3363102409638548E-2</c:v>
                </c:pt>
                <c:pt idx="240">
                  <c:v>5.3149649999999993E-2</c:v>
                </c:pt>
                <c:pt idx="241">
                  <c:v>5.2937898406374494E-2</c:v>
                </c:pt>
                <c:pt idx="242">
                  <c:v>5.2727827380952372E-2</c:v>
                </c:pt>
                <c:pt idx="243">
                  <c:v>5.2519416996047424E-2</c:v>
                </c:pt>
                <c:pt idx="244">
                  <c:v>5.2312647637795272E-2</c:v>
                </c:pt>
                <c:pt idx="245">
                  <c:v>5.2107499999999994E-2</c:v>
                </c:pt>
                <c:pt idx="246">
                  <c:v>5.1903955078124994E-2</c:v>
                </c:pt>
                <c:pt idx="247">
                  <c:v>5.1701994163424116E-2</c:v>
                </c:pt>
                <c:pt idx="248">
                  <c:v>5.1501598837209298E-2</c:v>
                </c:pt>
                <c:pt idx="249">
                  <c:v>5.1302750965250957E-2</c:v>
                </c:pt>
                <c:pt idx="250">
                  <c:v>5.110543269230769E-2</c:v>
                </c:pt>
                <c:pt idx="251">
                  <c:v>5.0909626436781603E-2</c:v>
                </c:pt>
                <c:pt idx="252">
                  <c:v>5.0715314885496181E-2</c:v>
                </c:pt>
                <c:pt idx="253">
                  <c:v>5.0522480988593153E-2</c:v>
                </c:pt>
                <c:pt idx="254">
                  <c:v>5.033110795454545E-2</c:v>
                </c:pt>
                <c:pt idx="255">
                  <c:v>5.014117924528301E-2</c:v>
                </c:pt>
                <c:pt idx="256">
                  <c:v>4.9952678571428565E-2</c:v>
                </c:pt>
                <c:pt idx="257">
                  <c:v>4.9765589887640446E-2</c:v>
                </c:pt>
                <c:pt idx="258">
                  <c:v>4.9579897388059693E-2</c:v>
                </c:pt>
                <c:pt idx="259">
                  <c:v>4.9395585501858734E-2</c:v>
                </c:pt>
                <c:pt idx="260">
                  <c:v>4.9212638888888882E-2</c:v>
                </c:pt>
                <c:pt idx="261">
                  <c:v>4.9031042435424346E-2</c:v>
                </c:pt>
                <c:pt idx="262">
                  <c:v>4.8850781249999996E-2</c:v>
                </c:pt>
                <c:pt idx="263">
                  <c:v>4.8671840659340652E-2</c:v>
                </c:pt>
                <c:pt idx="264">
                  <c:v>4.849420620437956E-2</c:v>
                </c:pt>
                <c:pt idx="265">
                  <c:v>4.8317863636363631E-2</c:v>
                </c:pt>
                <c:pt idx="266">
                  <c:v>4.8142798913043475E-2</c:v>
                </c:pt>
                <c:pt idx="267">
                  <c:v>4.7968998194945843E-2</c:v>
                </c:pt>
                <c:pt idx="268">
                  <c:v>4.7796447841726611E-2</c:v>
                </c:pt>
                <c:pt idx="269">
                  <c:v>4.7625134408602145E-2</c:v>
                </c:pt>
                <c:pt idx="270">
                  <c:v>4.7455044642857137E-2</c:v>
                </c:pt>
                <c:pt idx="271">
                  <c:v>4.7286165480427043E-2</c:v>
                </c:pt>
                <c:pt idx="272">
                  <c:v>4.7118484042553185E-2</c:v>
                </c:pt>
                <c:pt idx="273">
                  <c:v>4.6951987632508831E-2</c:v>
                </c:pt>
                <c:pt idx="274">
                  <c:v>4.678666373239436E-2</c:v>
                </c:pt>
                <c:pt idx="275">
                  <c:v>4.6622499999999997E-2</c:v>
                </c:pt>
                <c:pt idx="276">
                  <c:v>4.6459484265734263E-2</c:v>
                </c:pt>
                <c:pt idx="277">
                  <c:v>4.6297604529616718E-2</c:v>
                </c:pt>
                <c:pt idx="278">
                  <c:v>4.613684895833333E-2</c:v>
                </c:pt>
                <c:pt idx="279">
                  <c:v>4.5977205882352934E-2</c:v>
                </c:pt>
                <c:pt idx="280">
                  <c:v>4.5818663793103447E-2</c:v>
                </c:pt>
                <c:pt idx="281">
                  <c:v>4.5661211340206183E-2</c:v>
                </c:pt>
                <c:pt idx="282">
                  <c:v>4.5504837328767117E-2</c:v>
                </c:pt>
                <c:pt idx="283">
                  <c:v>4.5349530716723548E-2</c:v>
                </c:pt>
                <c:pt idx="284">
                  <c:v>4.5195280612244891E-2</c:v>
                </c:pt>
                <c:pt idx="285">
                  <c:v>4.5042076271186435E-2</c:v>
                </c:pt>
                <c:pt idx="286">
                  <c:v>4.4889907094594589E-2</c:v>
                </c:pt>
                <c:pt idx="287">
                  <c:v>4.473876262626262E-2</c:v>
                </c:pt>
                <c:pt idx="288">
                  <c:v>4.4588632550335565E-2</c:v>
                </c:pt>
                <c:pt idx="289">
                  <c:v>4.4439506688963203E-2</c:v>
                </c:pt>
                <c:pt idx="290">
                  <c:v>4.4291374999999994E-2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47848"/>
        <c:axId val="431947456"/>
      </c:lineChart>
      <c:catAx>
        <c:axId val="431947848"/>
        <c:scaling>
          <c:orientation val="minMax"/>
        </c:scaling>
        <c:delete val="0"/>
        <c:axPos val="b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7456"/>
        <c:crosses val="autoZero"/>
        <c:auto val="1"/>
        <c:lblAlgn val="ctr"/>
        <c:lblOffset val="100"/>
        <c:tickLblSkip val="10"/>
        <c:noMultiLvlLbl val="0"/>
      </c:catAx>
      <c:valAx>
        <c:axId val="4319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914629393608777E-2"/>
          <c:y val="0.82917131055530924"/>
          <c:w val="0.88945251101611233"/>
          <c:h val="0.1022599259374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1"/>
              <a:t>Einkommenssteuer</a:t>
            </a:r>
            <a:r>
              <a:rPr lang="de-DE" sz="1200" b="1" baseline="0"/>
              <a:t> und Sozialversicherungsbeiträge 2019: Durchschnitt- und Grenzsatz</a:t>
            </a:r>
            <a:endParaRPr lang="de-DE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757975866800265E-2"/>
          <c:y val="0.15632178053681356"/>
          <c:w val="0.91258626782962726"/>
          <c:h val="0.52103606653643808"/>
        </c:manualLayout>
      </c:layout>
      <c:lineChart>
        <c:grouping val="standard"/>
        <c:varyColors val="0"/>
        <c:ser>
          <c:idx val="0"/>
          <c:order val="0"/>
          <c:tx>
            <c:v>Einkommensteuer im Durchschnitt</c:v>
          </c:tx>
          <c:spPr>
            <a:ln w="28575" cap="rnd">
              <a:solidFill>
                <a:srgbClr val="A01E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Abb1'!$D$5:$D$295</c15:sqref>
                  </c15:fullRef>
                </c:ext>
              </c:extLst>
              <c:f>'Daten Abb1'!$D$6:$D$295</c:f>
              <c:numCache>
                <c:formatCode>0%</c:formatCode>
                <c:ptCount val="290"/>
                <c:pt idx="0">
                  <c:v>2.6272727272727274E-2</c:v>
                </c:pt>
                <c:pt idx="1">
                  <c:v>3.9583333333333331E-2</c:v>
                </c:pt>
                <c:pt idx="2">
                  <c:v>5.2307692307692305E-2</c:v>
                </c:pt>
                <c:pt idx="3">
                  <c:v>6.4642857142857141E-2</c:v>
                </c:pt>
                <c:pt idx="4">
                  <c:v>7.6333333333333336E-2</c:v>
                </c:pt>
                <c:pt idx="5">
                  <c:v>8.6874999999999994E-2</c:v>
                </c:pt>
                <c:pt idx="6">
                  <c:v>9.6470588235294114E-2</c:v>
                </c:pt>
                <c:pt idx="7">
                  <c:v>0.10516666666666667</c:v>
                </c:pt>
                <c:pt idx="8">
                  <c:v>0.11321052631578947</c:v>
                </c:pt>
                <c:pt idx="9">
                  <c:v>0.1207</c:v>
                </c:pt>
                <c:pt idx="10">
                  <c:v>0.12761904761904763</c:v>
                </c:pt>
                <c:pt idx="11">
                  <c:v>0.13413636363636364</c:v>
                </c:pt>
                <c:pt idx="12">
                  <c:v>0.14030434782608694</c:v>
                </c:pt>
                <c:pt idx="13">
                  <c:v>0.146125</c:v>
                </c:pt>
                <c:pt idx="14">
                  <c:v>0.15164</c:v>
                </c:pt>
                <c:pt idx="15">
                  <c:v>0.15688461538461537</c:v>
                </c:pt>
                <c:pt idx="16">
                  <c:v>0.16188888888888889</c:v>
                </c:pt>
                <c:pt idx="17">
                  <c:v>0.1667142857142857</c:v>
                </c:pt>
                <c:pt idx="18">
                  <c:v>0.17137931034482759</c:v>
                </c:pt>
                <c:pt idx="19">
                  <c:v>0.17583333333333334</c:v>
                </c:pt>
                <c:pt idx="20">
                  <c:v>0.18016129032258066</c:v>
                </c:pt>
                <c:pt idx="21">
                  <c:v>0.18437500000000001</c:v>
                </c:pt>
                <c:pt idx="22">
                  <c:v>0.18842424242424241</c:v>
                </c:pt>
                <c:pt idx="23">
                  <c:v>0.19238235294117648</c:v>
                </c:pt>
                <c:pt idx="24">
                  <c:v>0.19622857142857142</c:v>
                </c:pt>
                <c:pt idx="25">
                  <c:v>0.2</c:v>
                </c:pt>
                <c:pt idx="26">
                  <c:v>0.20367567567567568</c:v>
                </c:pt>
                <c:pt idx="27">
                  <c:v>0.20726315789473684</c:v>
                </c:pt>
                <c:pt idx="28">
                  <c:v>0.21076923076923076</c:v>
                </c:pt>
                <c:pt idx="29">
                  <c:v>0.214225</c:v>
                </c:pt>
                <c:pt idx="30">
                  <c:v>0.21760975609756097</c:v>
                </c:pt>
                <c:pt idx="31">
                  <c:v>0.22095238095238096</c:v>
                </c:pt>
                <c:pt idx="32">
                  <c:v>0.22423255813953488</c:v>
                </c:pt>
                <c:pt idx="33">
                  <c:v>0.22745454545454546</c:v>
                </c:pt>
                <c:pt idx="34">
                  <c:v>0.23062222222222223</c:v>
                </c:pt>
                <c:pt idx="35">
                  <c:v>0.23376086956521738</c:v>
                </c:pt>
                <c:pt idx="36">
                  <c:v>0.23685106382978724</c:v>
                </c:pt>
                <c:pt idx="37">
                  <c:v>0.23991666666666667</c:v>
                </c:pt>
                <c:pt idx="38">
                  <c:v>0.24291836734693878</c:v>
                </c:pt>
                <c:pt idx="39">
                  <c:v>0.24590000000000001</c:v>
                </c:pt>
                <c:pt idx="40">
                  <c:v>0.24886274509803921</c:v>
                </c:pt>
                <c:pt idx="41">
                  <c:v>0.25178846153846152</c:v>
                </c:pt>
                <c:pt idx="42">
                  <c:v>0.25467924528301888</c:v>
                </c:pt>
                <c:pt idx="43">
                  <c:v>0.25753703703703706</c:v>
                </c:pt>
                <c:pt idx="44">
                  <c:v>0.26038181818181816</c:v>
                </c:pt>
                <c:pt idx="45">
                  <c:v>0.26319642857142855</c:v>
                </c:pt>
                <c:pt idx="46">
                  <c:v>0.26594736842105265</c:v>
                </c:pt>
                <c:pt idx="47">
                  <c:v>0.26860344827586208</c:v>
                </c:pt>
                <c:pt idx="48">
                  <c:v>0.27116949152542374</c:v>
                </c:pt>
                <c:pt idx="49">
                  <c:v>0.27365</c:v>
                </c:pt>
                <c:pt idx="50">
                  <c:v>0.27604918032786885</c:v>
                </c:pt>
                <c:pt idx="51">
                  <c:v>0.27837096774193548</c:v>
                </c:pt>
                <c:pt idx="52">
                  <c:v>0.2806190476190476</c:v>
                </c:pt>
                <c:pt idx="53">
                  <c:v>0.282796875</c:v>
                </c:pt>
                <c:pt idx="54">
                  <c:v>0.28490769230769231</c:v>
                </c:pt>
                <c:pt idx="55">
                  <c:v>0.28695454545454546</c:v>
                </c:pt>
                <c:pt idx="56">
                  <c:v>0.28894029850746267</c:v>
                </c:pt>
                <c:pt idx="57">
                  <c:v>0.29086764705882351</c:v>
                </c:pt>
                <c:pt idx="58">
                  <c:v>0.29273913043478261</c:v>
                </c:pt>
                <c:pt idx="59">
                  <c:v>0.29455714285714285</c:v>
                </c:pt>
                <c:pt idx="60">
                  <c:v>0.29632394366197184</c:v>
                </c:pt>
                <c:pt idx="61">
                  <c:v>0.29804166666666665</c:v>
                </c:pt>
                <c:pt idx="62">
                  <c:v>0.29971232876712328</c:v>
                </c:pt>
                <c:pt idx="63">
                  <c:v>0.30133783783783785</c:v>
                </c:pt>
                <c:pt idx="64">
                  <c:v>0.30292000000000002</c:v>
                </c:pt>
                <c:pt idx="65">
                  <c:v>0.30446052631578946</c:v>
                </c:pt>
                <c:pt idx="66">
                  <c:v>0.30596103896103893</c:v>
                </c:pt>
                <c:pt idx="67">
                  <c:v>0.30742307692307691</c:v>
                </c:pt>
                <c:pt idx="68">
                  <c:v>0.30884810126582279</c:v>
                </c:pt>
                <c:pt idx="69">
                  <c:v>0.3102375</c:v>
                </c:pt>
                <c:pt idx="70">
                  <c:v>0.31159259259259259</c:v>
                </c:pt>
                <c:pt idx="71">
                  <c:v>0.31291463414634146</c:v>
                </c:pt>
                <c:pt idx="72">
                  <c:v>0.31420481927710842</c:v>
                </c:pt>
                <c:pt idx="73">
                  <c:v>0.3154642857142857</c:v>
                </c:pt>
                <c:pt idx="74">
                  <c:v>0.31669411764705885</c:v>
                </c:pt>
                <c:pt idx="75">
                  <c:v>0.31789534883720932</c:v>
                </c:pt>
                <c:pt idx="76">
                  <c:v>0.3190689655172414</c:v>
                </c:pt>
                <c:pt idx="77">
                  <c:v>0.32021590909090908</c:v>
                </c:pt>
                <c:pt idx="78">
                  <c:v>0.32133707865168537</c:v>
                </c:pt>
                <c:pt idx="79">
                  <c:v>0.32243333333333335</c:v>
                </c:pt>
                <c:pt idx="80">
                  <c:v>0.32350549450549448</c:v>
                </c:pt>
                <c:pt idx="81">
                  <c:v>0.32455434782608694</c:v>
                </c:pt>
                <c:pt idx="82">
                  <c:v>0.32558064516129032</c:v>
                </c:pt>
                <c:pt idx="83">
                  <c:v>0.32658510638297872</c:v>
                </c:pt>
                <c:pt idx="84">
                  <c:v>0.32756842105263156</c:v>
                </c:pt>
                <c:pt idx="85">
                  <c:v>0.32853125</c:v>
                </c:pt>
                <c:pt idx="86">
                  <c:v>0.32947422680412369</c:v>
                </c:pt>
                <c:pt idx="87">
                  <c:v>0.33039795918367348</c:v>
                </c:pt>
                <c:pt idx="88">
                  <c:v>0.33130303030303032</c:v>
                </c:pt>
                <c:pt idx="89">
                  <c:v>0.33218999999999999</c:v>
                </c:pt>
                <c:pt idx="90">
                  <c:v>0.33305940594059408</c:v>
                </c:pt>
                <c:pt idx="91">
                  <c:v>0.33391176470588235</c:v>
                </c:pt>
                <c:pt idx="92">
                  <c:v>0.33474757281553397</c:v>
                </c:pt>
                <c:pt idx="93">
                  <c:v>0.33556730769230769</c:v>
                </c:pt>
                <c:pt idx="94">
                  <c:v>0.3363714285714286</c:v>
                </c:pt>
                <c:pt idx="95">
                  <c:v>0.33716037735849058</c:v>
                </c:pt>
                <c:pt idx="96">
                  <c:v>0.33793457943925231</c:v>
                </c:pt>
                <c:pt idx="97">
                  <c:v>0.33869444444444446</c:v>
                </c:pt>
                <c:pt idx="98">
                  <c:v>0.33944036697247704</c:v>
                </c:pt>
                <c:pt idx="99">
                  <c:v>0.34017272727272729</c:v>
                </c:pt>
                <c:pt idx="100">
                  <c:v>0.3408918918918919</c:v>
                </c:pt>
                <c:pt idx="101">
                  <c:v>0.3415982142857143</c:v>
                </c:pt>
                <c:pt idx="102">
                  <c:v>0.34229203539823011</c:v>
                </c:pt>
                <c:pt idx="103">
                  <c:v>0.34297368421052632</c:v>
                </c:pt>
                <c:pt idx="104">
                  <c:v>0.34364347826086955</c:v>
                </c:pt>
                <c:pt idx="105">
                  <c:v>0.34430172413793103</c:v>
                </c:pt>
                <c:pt idx="106">
                  <c:v>0.34494871794871795</c:v>
                </c:pt>
                <c:pt idx="107">
                  <c:v>0.34558474576271186</c:v>
                </c:pt>
                <c:pt idx="108">
                  <c:v>0.34621008403361342</c:v>
                </c:pt>
                <c:pt idx="109">
                  <c:v>0.34682499999999999</c:v>
                </c:pt>
                <c:pt idx="110">
                  <c:v>0.3474297520661157</c:v>
                </c:pt>
                <c:pt idx="111">
                  <c:v>0.34802459016393444</c:v>
                </c:pt>
                <c:pt idx="112">
                  <c:v>0.34860975609756095</c:v>
                </c:pt>
                <c:pt idx="113">
                  <c:v>0.34918548387096776</c:v>
                </c:pt>
                <c:pt idx="114">
                  <c:v>0.34975200000000001</c:v>
                </c:pt>
                <c:pt idx="115">
                  <c:v>0.35030952380952379</c:v>
                </c:pt>
                <c:pt idx="116">
                  <c:v>0.35085826771653544</c:v>
                </c:pt>
                <c:pt idx="117">
                  <c:v>0.35139843749999999</c:v>
                </c:pt>
                <c:pt idx="118">
                  <c:v>0.35193023255813954</c:v>
                </c:pt>
                <c:pt idx="119">
                  <c:v>0.35245384615384617</c:v>
                </c:pt>
                <c:pt idx="120">
                  <c:v>0.35296946564885495</c:v>
                </c:pt>
                <c:pt idx="121">
                  <c:v>0.35347727272727275</c:v>
                </c:pt>
                <c:pt idx="122">
                  <c:v>0.35397744360902256</c:v>
                </c:pt>
                <c:pt idx="123">
                  <c:v>0.35447014925373133</c:v>
                </c:pt>
                <c:pt idx="124">
                  <c:v>0.35495555555555558</c:v>
                </c:pt>
                <c:pt idx="125">
                  <c:v>0.35543382352941177</c:v>
                </c:pt>
                <c:pt idx="126">
                  <c:v>0.35590510948905107</c:v>
                </c:pt>
                <c:pt idx="127">
                  <c:v>0.35636956521739133</c:v>
                </c:pt>
                <c:pt idx="128">
                  <c:v>0.35682733812949641</c:v>
                </c:pt>
                <c:pt idx="129">
                  <c:v>0.35727857142857145</c:v>
                </c:pt>
                <c:pt idx="130">
                  <c:v>0.35772340425531912</c:v>
                </c:pt>
                <c:pt idx="131">
                  <c:v>0.35816197183098591</c:v>
                </c:pt>
                <c:pt idx="132">
                  <c:v>0.35859440559440559</c:v>
                </c:pt>
                <c:pt idx="133">
                  <c:v>0.35902083333333334</c:v>
                </c:pt>
                <c:pt idx="134">
                  <c:v>0.35944137931034481</c:v>
                </c:pt>
                <c:pt idx="135">
                  <c:v>0.35985616438356166</c:v>
                </c:pt>
                <c:pt idx="136">
                  <c:v>0.360265306122449</c:v>
                </c:pt>
                <c:pt idx="137">
                  <c:v>0.36066891891891895</c:v>
                </c:pt>
                <c:pt idx="138">
                  <c:v>0.36106711409395975</c:v>
                </c:pt>
                <c:pt idx="139">
                  <c:v>0.36146</c:v>
                </c:pt>
                <c:pt idx="140">
                  <c:v>0.36184768211920532</c:v>
                </c:pt>
                <c:pt idx="141">
                  <c:v>0.36223026315789475</c:v>
                </c:pt>
                <c:pt idx="142">
                  <c:v>0.36260784313725491</c:v>
                </c:pt>
                <c:pt idx="143">
                  <c:v>0.36298051948051946</c:v>
                </c:pt>
                <c:pt idx="144">
                  <c:v>0.36334838709677419</c:v>
                </c:pt>
                <c:pt idx="145">
                  <c:v>0.36371153846153847</c:v>
                </c:pt>
                <c:pt idx="146">
                  <c:v>0.36407006369426753</c:v>
                </c:pt>
                <c:pt idx="147">
                  <c:v>0.36442405063291139</c:v>
                </c:pt>
                <c:pt idx="148">
                  <c:v>0.36477358490566036</c:v>
                </c:pt>
                <c:pt idx="149">
                  <c:v>0.36511874999999999</c:v>
                </c:pt>
                <c:pt idx="150">
                  <c:v>0.36545962732919257</c:v>
                </c:pt>
                <c:pt idx="151">
                  <c:v>0.36579629629629629</c:v>
                </c:pt>
                <c:pt idx="152">
                  <c:v>0.36612883435582821</c:v>
                </c:pt>
                <c:pt idx="153">
                  <c:v>0.36645731707317075</c:v>
                </c:pt>
                <c:pt idx="154">
                  <c:v>0.36678181818181821</c:v>
                </c:pt>
                <c:pt idx="155">
                  <c:v>0.36710240963855423</c:v>
                </c:pt>
                <c:pt idx="156">
                  <c:v>0.36741916167664673</c:v>
                </c:pt>
                <c:pt idx="157">
                  <c:v>0.36773214285714284</c:v>
                </c:pt>
                <c:pt idx="158">
                  <c:v>0.36804142011834318</c:v>
                </c:pt>
                <c:pt idx="159">
                  <c:v>0.36834705882352942</c:v>
                </c:pt>
                <c:pt idx="160">
                  <c:v>0.36864912280701756</c:v>
                </c:pt>
                <c:pt idx="161">
                  <c:v>0.36894767441860465</c:v>
                </c:pt>
                <c:pt idx="162">
                  <c:v>0.36924277456647397</c:v>
                </c:pt>
                <c:pt idx="163">
                  <c:v>0.36953448275862066</c:v>
                </c:pt>
                <c:pt idx="164">
                  <c:v>0.36982285714285712</c:v>
                </c:pt>
                <c:pt idx="165">
                  <c:v>0.37010795454545453</c:v>
                </c:pt>
                <c:pt idx="166">
                  <c:v>0.37038983050847457</c:v>
                </c:pt>
                <c:pt idx="167">
                  <c:v>0.37066853932584271</c:v>
                </c:pt>
                <c:pt idx="168">
                  <c:v>0.37094413407821231</c:v>
                </c:pt>
                <c:pt idx="169">
                  <c:v>0.37121666666666664</c:v>
                </c:pt>
                <c:pt idx="170">
                  <c:v>0.37148618784530385</c:v>
                </c:pt>
                <c:pt idx="171">
                  <c:v>0.37175274725274726</c:v>
                </c:pt>
                <c:pt idx="172">
                  <c:v>0.37201639344262294</c:v>
                </c:pt>
                <c:pt idx="173">
                  <c:v>0.37227717391304349</c:v>
                </c:pt>
                <c:pt idx="174">
                  <c:v>0.37253513513513514</c:v>
                </c:pt>
                <c:pt idx="175">
                  <c:v>0.37279032258064515</c:v>
                </c:pt>
                <c:pt idx="176">
                  <c:v>0.37304278074866309</c:v>
                </c:pt>
                <c:pt idx="177">
                  <c:v>0.37329255319148935</c:v>
                </c:pt>
                <c:pt idx="178">
                  <c:v>0.37353968253968256</c:v>
                </c:pt>
                <c:pt idx="179">
                  <c:v>0.37378421052631577</c:v>
                </c:pt>
                <c:pt idx="180">
                  <c:v>0.37402617801047122</c:v>
                </c:pt>
                <c:pt idx="181">
                  <c:v>0.37426562499999999</c:v>
                </c:pt>
                <c:pt idx="182">
                  <c:v>0.37450259067357511</c:v>
                </c:pt>
                <c:pt idx="183">
                  <c:v>0.37473711340206184</c:v>
                </c:pt>
                <c:pt idx="184">
                  <c:v>0.37496923076923078</c:v>
                </c:pt>
                <c:pt idx="185">
                  <c:v>0.37519897959183673</c:v>
                </c:pt>
                <c:pt idx="186">
                  <c:v>0.37542639593908628</c:v>
                </c:pt>
                <c:pt idx="187">
                  <c:v>0.37565151515151513</c:v>
                </c:pt>
                <c:pt idx="188">
                  <c:v>0.37587437185929651</c:v>
                </c:pt>
                <c:pt idx="189">
                  <c:v>0.37609500000000001</c:v>
                </c:pt>
                <c:pt idx="190">
                  <c:v>0.37631343283582092</c:v>
                </c:pt>
                <c:pt idx="191">
                  <c:v>0.37652970297029703</c:v>
                </c:pt>
                <c:pt idx="192">
                  <c:v>0.37674384236453201</c:v>
                </c:pt>
                <c:pt idx="193">
                  <c:v>0.3769558823529412</c:v>
                </c:pt>
                <c:pt idx="194">
                  <c:v>0.37716585365853661</c:v>
                </c:pt>
                <c:pt idx="195">
                  <c:v>0.37737378640776698</c:v>
                </c:pt>
                <c:pt idx="196">
                  <c:v>0.37757971014492753</c:v>
                </c:pt>
                <c:pt idx="197">
                  <c:v>0.37778365384615387</c:v>
                </c:pt>
                <c:pt idx="198">
                  <c:v>0.37798564593301437</c:v>
                </c:pt>
                <c:pt idx="199">
                  <c:v>0.37818571428571429</c:v>
                </c:pt>
                <c:pt idx="200">
                  <c:v>0.37838388625592417</c:v>
                </c:pt>
                <c:pt idx="201">
                  <c:v>0.37858018867924526</c:v>
                </c:pt>
                <c:pt idx="202">
                  <c:v>0.37877464788732396</c:v>
                </c:pt>
                <c:pt idx="203">
                  <c:v>0.37896728971962618</c:v>
                </c:pt>
                <c:pt idx="204">
                  <c:v>0.3791581395348837</c:v>
                </c:pt>
                <c:pt idx="205">
                  <c:v>0.37934722222222222</c:v>
                </c:pt>
                <c:pt idx="206">
                  <c:v>0.37953456221198156</c:v>
                </c:pt>
                <c:pt idx="207">
                  <c:v>0.37972018348623854</c:v>
                </c:pt>
                <c:pt idx="208">
                  <c:v>0.37990410958904108</c:v>
                </c:pt>
                <c:pt idx="209">
                  <c:v>0.38008636363636361</c:v>
                </c:pt>
                <c:pt idx="210">
                  <c:v>0.38026696832579188</c:v>
                </c:pt>
                <c:pt idx="211">
                  <c:v>0.38044594594594594</c:v>
                </c:pt>
                <c:pt idx="212">
                  <c:v>0.38062331838565022</c:v>
                </c:pt>
                <c:pt idx="213">
                  <c:v>0.38079910714285714</c:v>
                </c:pt>
                <c:pt idx="214">
                  <c:v>0.38097333333333333</c:v>
                </c:pt>
                <c:pt idx="215">
                  <c:v>0.38114601769911505</c:v>
                </c:pt>
                <c:pt idx="216">
                  <c:v>0.38131718061674008</c:v>
                </c:pt>
                <c:pt idx="217">
                  <c:v>0.38148684210526318</c:v>
                </c:pt>
                <c:pt idx="218">
                  <c:v>0.38165502183406114</c:v>
                </c:pt>
                <c:pt idx="219">
                  <c:v>0.38182173913043477</c:v>
                </c:pt>
                <c:pt idx="220">
                  <c:v>0.38198701298701299</c:v>
                </c:pt>
                <c:pt idx="221">
                  <c:v>0.38215086206896554</c:v>
                </c:pt>
                <c:pt idx="222">
                  <c:v>0.38231330472103003</c:v>
                </c:pt>
                <c:pt idx="223">
                  <c:v>0.382474358974359</c:v>
                </c:pt>
                <c:pt idx="224">
                  <c:v>0.3826340425531915</c:v>
                </c:pt>
                <c:pt idx="225">
                  <c:v>0.38279237288135592</c:v>
                </c:pt>
                <c:pt idx="226">
                  <c:v>0.38294936708860761</c:v>
                </c:pt>
                <c:pt idx="227">
                  <c:v>0.38310504201680673</c:v>
                </c:pt>
                <c:pt idx="228">
                  <c:v>0.3832594142259414</c:v>
                </c:pt>
                <c:pt idx="229">
                  <c:v>0.38341249999999999</c:v>
                </c:pt>
                <c:pt idx="230">
                  <c:v>0.38356431535269708</c:v>
                </c:pt>
                <c:pt idx="231">
                  <c:v>0.38371487603305787</c:v>
                </c:pt>
                <c:pt idx="232">
                  <c:v>0.3838641975308642</c:v>
                </c:pt>
                <c:pt idx="233">
                  <c:v>0.38401229508196721</c:v>
                </c:pt>
                <c:pt idx="234">
                  <c:v>0.38415918367346941</c:v>
                </c:pt>
                <c:pt idx="235">
                  <c:v>0.3843048780487805</c:v>
                </c:pt>
                <c:pt idx="236">
                  <c:v>0.38444939271255063</c:v>
                </c:pt>
                <c:pt idx="237">
                  <c:v>0.38459274193548387</c:v>
                </c:pt>
                <c:pt idx="238">
                  <c:v>0.38473493975903617</c:v>
                </c:pt>
                <c:pt idx="239">
                  <c:v>0.384876</c:v>
                </c:pt>
                <c:pt idx="240">
                  <c:v>0.3850159362549801</c:v>
                </c:pt>
                <c:pt idx="241">
                  <c:v>0.38515476190476189</c:v>
                </c:pt>
                <c:pt idx="242">
                  <c:v>0.38529249011857708</c:v>
                </c:pt>
                <c:pt idx="243">
                  <c:v>0.38542913385826771</c:v>
                </c:pt>
                <c:pt idx="244">
                  <c:v>0.38556470588235292</c:v>
                </c:pt>
                <c:pt idx="245">
                  <c:v>0.38569921875000002</c:v>
                </c:pt>
                <c:pt idx="246">
                  <c:v>0.38583268482490274</c:v>
                </c:pt>
                <c:pt idx="247">
                  <c:v>0.38596511627906976</c:v>
                </c:pt>
                <c:pt idx="248">
                  <c:v>0.38609652509652509</c:v>
                </c:pt>
                <c:pt idx="249">
                  <c:v>0.38622692307692308</c:v>
                </c:pt>
                <c:pt idx="250">
                  <c:v>0.38635632183908047</c:v>
                </c:pt>
                <c:pt idx="251">
                  <c:v>0.38648473282442747</c:v>
                </c:pt>
                <c:pt idx="252">
                  <c:v>0.38661216730038023</c:v>
                </c:pt>
                <c:pt idx="253">
                  <c:v>0.38673863636363637</c:v>
                </c:pt>
                <c:pt idx="254">
                  <c:v>0.38686415094339621</c:v>
                </c:pt>
                <c:pt idx="255">
                  <c:v>0.38706390977443611</c:v>
                </c:pt>
                <c:pt idx="256">
                  <c:v>0.38729962546816482</c:v>
                </c:pt>
                <c:pt idx="257">
                  <c:v>0.38753358208955224</c:v>
                </c:pt>
                <c:pt idx="258">
                  <c:v>0.38776579925650556</c:v>
                </c:pt>
                <c:pt idx="259">
                  <c:v>0.38799629629629628</c:v>
                </c:pt>
                <c:pt idx="260">
                  <c:v>0.3882250922509225</c:v>
                </c:pt>
                <c:pt idx="261">
                  <c:v>0.38845220588235296</c:v>
                </c:pt>
                <c:pt idx="262">
                  <c:v>0.38867765567765566</c:v>
                </c:pt>
                <c:pt idx="263">
                  <c:v>0.38890145985401459</c:v>
                </c:pt>
                <c:pt idx="264">
                  <c:v>0.38912363636363634</c:v>
                </c:pt>
                <c:pt idx="265">
                  <c:v>0.38934420289855071</c:v>
                </c:pt>
                <c:pt idx="266">
                  <c:v>0.38956317689530684</c:v>
                </c:pt>
                <c:pt idx="267">
                  <c:v>0.38978057553956835</c:v>
                </c:pt>
                <c:pt idx="268">
                  <c:v>0.38999641577060934</c:v>
                </c:pt>
                <c:pt idx="269">
                  <c:v>0.3902107142857143</c:v>
                </c:pt>
                <c:pt idx="270">
                  <c:v>0.39042348754448397</c:v>
                </c:pt>
                <c:pt idx="271">
                  <c:v>0.39063475177304963</c:v>
                </c:pt>
                <c:pt idx="272">
                  <c:v>0.39084452296819788</c:v>
                </c:pt>
                <c:pt idx="273">
                  <c:v>0.39105281690140847</c:v>
                </c:pt>
                <c:pt idx="274">
                  <c:v>0.39125964912280703</c:v>
                </c:pt>
                <c:pt idx="275">
                  <c:v>0.39146503496503499</c:v>
                </c:pt>
                <c:pt idx="276">
                  <c:v>0.39166898954703833</c:v>
                </c:pt>
                <c:pt idx="277">
                  <c:v>0.39187152777777778</c:v>
                </c:pt>
                <c:pt idx="278">
                  <c:v>0.3920726643598616</c:v>
                </c:pt>
                <c:pt idx="279">
                  <c:v>0.39227241379310346</c:v>
                </c:pt>
                <c:pt idx="280">
                  <c:v>0.39247079037800686</c:v>
                </c:pt>
                <c:pt idx="281">
                  <c:v>0.39266780821917807</c:v>
                </c:pt>
                <c:pt idx="282">
                  <c:v>0.39286348122866893</c:v>
                </c:pt>
                <c:pt idx="283">
                  <c:v>0.39305782312925169</c:v>
                </c:pt>
                <c:pt idx="284">
                  <c:v>0.39325084745762712</c:v>
                </c:pt>
                <c:pt idx="285">
                  <c:v>0.39344256756756757</c:v>
                </c:pt>
                <c:pt idx="286">
                  <c:v>0.39363299663299661</c:v>
                </c:pt>
                <c:pt idx="287">
                  <c:v>0.3938221476510067</c:v>
                </c:pt>
                <c:pt idx="288">
                  <c:v>0.39401003344481605</c:v>
                </c:pt>
                <c:pt idx="289">
                  <c:v>0.39419666666666664</c:v>
                </c:pt>
              </c:numCache>
            </c:numRef>
          </c:val>
          <c:smooth val="0"/>
        </c:ser>
        <c:ser>
          <c:idx val="1"/>
          <c:order val="1"/>
          <c:tx>
            <c:v>Grenzsteuersatz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Abb1'!$E$5:$E$295</c15:sqref>
                  </c15:fullRef>
                </c:ext>
              </c:extLst>
              <c:f>'Daten Abb1'!$E$6:$E$295</c:f>
              <c:numCache>
                <c:formatCode>0%</c:formatCode>
                <c:ptCount val="290"/>
                <c:pt idx="0">
                  <c:v>0.17591232960000003</c:v>
                </c:pt>
                <c:pt idx="1">
                  <c:v>0.1955151296</c:v>
                </c:pt>
                <c:pt idx="2">
                  <c:v>0.21511792960000001</c:v>
                </c:pt>
                <c:pt idx="3">
                  <c:v>0.23472072960000001</c:v>
                </c:pt>
                <c:pt idx="4">
                  <c:v>0.242920784</c:v>
                </c:pt>
                <c:pt idx="5">
                  <c:v>0.247243984</c:v>
                </c:pt>
                <c:pt idx="6">
                  <c:v>0.251567184</c:v>
                </c:pt>
                <c:pt idx="7">
                  <c:v>0.25589038399999997</c:v>
                </c:pt>
                <c:pt idx="8">
                  <c:v>0.260213584</c:v>
                </c:pt>
                <c:pt idx="9">
                  <c:v>0.26453678400000002</c:v>
                </c:pt>
                <c:pt idx="10">
                  <c:v>0.268859984</c:v>
                </c:pt>
                <c:pt idx="11">
                  <c:v>0.27318318399999997</c:v>
                </c:pt>
                <c:pt idx="12">
                  <c:v>0.27750638399999999</c:v>
                </c:pt>
                <c:pt idx="13">
                  <c:v>0.28182958400000002</c:v>
                </c:pt>
                <c:pt idx="14">
                  <c:v>0.28615278399999999</c:v>
                </c:pt>
                <c:pt idx="15">
                  <c:v>0.29047598400000002</c:v>
                </c:pt>
                <c:pt idx="16">
                  <c:v>0.29479918399999999</c:v>
                </c:pt>
                <c:pt idx="17">
                  <c:v>0.29912238400000002</c:v>
                </c:pt>
                <c:pt idx="18">
                  <c:v>0.30344558399999999</c:v>
                </c:pt>
                <c:pt idx="19">
                  <c:v>0.30776878399999996</c:v>
                </c:pt>
                <c:pt idx="20">
                  <c:v>0.31209198399999999</c:v>
                </c:pt>
                <c:pt idx="21">
                  <c:v>0.31641518400000002</c:v>
                </c:pt>
                <c:pt idx="22">
                  <c:v>0.32073838399999999</c:v>
                </c:pt>
                <c:pt idx="23">
                  <c:v>0.32506158400000001</c:v>
                </c:pt>
                <c:pt idx="24">
                  <c:v>0.32938478399999999</c:v>
                </c:pt>
                <c:pt idx="25">
                  <c:v>0.33370798400000001</c:v>
                </c:pt>
                <c:pt idx="26">
                  <c:v>0.33803118399999998</c:v>
                </c:pt>
                <c:pt idx="27">
                  <c:v>0.34235438400000001</c:v>
                </c:pt>
                <c:pt idx="28">
                  <c:v>0.34667758399999998</c:v>
                </c:pt>
                <c:pt idx="29">
                  <c:v>0.35100078400000001</c:v>
                </c:pt>
                <c:pt idx="30">
                  <c:v>0.35532398399999998</c:v>
                </c:pt>
                <c:pt idx="31">
                  <c:v>0.35964718400000001</c:v>
                </c:pt>
                <c:pt idx="32">
                  <c:v>0.36397038399999998</c:v>
                </c:pt>
                <c:pt idx="33">
                  <c:v>0.36829358400000001</c:v>
                </c:pt>
                <c:pt idx="34">
                  <c:v>0.37261678399999998</c:v>
                </c:pt>
                <c:pt idx="35">
                  <c:v>0.37693998400000001</c:v>
                </c:pt>
                <c:pt idx="36">
                  <c:v>0.38126318400000003</c:v>
                </c:pt>
                <c:pt idx="37">
                  <c:v>0.385586384</c:v>
                </c:pt>
                <c:pt idx="38">
                  <c:v>0.38990958399999998</c:v>
                </c:pt>
                <c:pt idx="39">
                  <c:v>0.394232784</c:v>
                </c:pt>
                <c:pt idx="40">
                  <c:v>0.39855598400000003</c:v>
                </c:pt>
                <c:pt idx="41">
                  <c:v>0.402879184</c:v>
                </c:pt>
                <c:pt idx="42">
                  <c:v>0.40720238399999997</c:v>
                </c:pt>
                <c:pt idx="43">
                  <c:v>0.41152558399999994</c:v>
                </c:pt>
                <c:pt idx="44">
                  <c:v>0.41584878399999997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0.42</c:v>
                </c:pt>
                <c:pt idx="55">
                  <c:v>0.42</c:v>
                </c:pt>
                <c:pt idx="56">
                  <c:v>0.42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</c:v>
                </c:pt>
                <c:pt idx="202">
                  <c:v>0.42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0.42</c:v>
                </c:pt>
                <c:pt idx="217">
                  <c:v>0.42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</c:v>
                </c:pt>
                <c:pt idx="243">
                  <c:v>0.42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0.42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0.45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0.45</c:v>
                </c:pt>
                <c:pt idx="279">
                  <c:v>0.45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0.45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</c:numCache>
            </c:numRef>
          </c:val>
          <c:smooth val="0"/>
        </c:ser>
        <c:ser>
          <c:idx val="3"/>
          <c:order val="2"/>
          <c:tx>
            <c:v>Grenssatz SV-Beiträge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Abb1'!$L$4:$L$295</c15:sqref>
                  </c15:fullRef>
                </c:ext>
              </c:extLst>
              <c:f>'Daten Abb1'!$L$5:$L$295</c:f>
              <c:numCache>
                <c:formatCode>0.0%</c:formatCode>
                <c:ptCount val="291"/>
                <c:pt idx="0">
                  <c:v>0.19375000000000001</c:v>
                </c:pt>
                <c:pt idx="1">
                  <c:v>0.19375000000000001</c:v>
                </c:pt>
                <c:pt idx="2">
                  <c:v>0.19375000000000001</c:v>
                </c:pt>
                <c:pt idx="3">
                  <c:v>0.19375000000000001</c:v>
                </c:pt>
                <c:pt idx="4">
                  <c:v>0.19375000000000001</c:v>
                </c:pt>
                <c:pt idx="5">
                  <c:v>0.19375000000000001</c:v>
                </c:pt>
                <c:pt idx="6">
                  <c:v>0.19375000000000001</c:v>
                </c:pt>
                <c:pt idx="7">
                  <c:v>0.19375000000000001</c:v>
                </c:pt>
                <c:pt idx="8">
                  <c:v>0.19375000000000001</c:v>
                </c:pt>
                <c:pt idx="9">
                  <c:v>0.19375000000000001</c:v>
                </c:pt>
                <c:pt idx="10">
                  <c:v>0.19375000000000001</c:v>
                </c:pt>
                <c:pt idx="11">
                  <c:v>0.19375000000000001</c:v>
                </c:pt>
                <c:pt idx="12">
                  <c:v>0.19375000000000001</c:v>
                </c:pt>
                <c:pt idx="13">
                  <c:v>0.19375000000000001</c:v>
                </c:pt>
                <c:pt idx="14">
                  <c:v>0.19375000000000001</c:v>
                </c:pt>
                <c:pt idx="15">
                  <c:v>0.19375000000000001</c:v>
                </c:pt>
                <c:pt idx="16">
                  <c:v>0.19375000000000001</c:v>
                </c:pt>
                <c:pt idx="17">
                  <c:v>0.19375000000000001</c:v>
                </c:pt>
                <c:pt idx="18">
                  <c:v>0.19375000000000001</c:v>
                </c:pt>
                <c:pt idx="19">
                  <c:v>0.19375000000000001</c:v>
                </c:pt>
                <c:pt idx="20">
                  <c:v>0.19375000000000001</c:v>
                </c:pt>
                <c:pt idx="21">
                  <c:v>0.19375000000000001</c:v>
                </c:pt>
                <c:pt idx="22">
                  <c:v>0.19375000000000001</c:v>
                </c:pt>
                <c:pt idx="23">
                  <c:v>0.19375000000000001</c:v>
                </c:pt>
                <c:pt idx="24">
                  <c:v>0.19375000000000001</c:v>
                </c:pt>
                <c:pt idx="25">
                  <c:v>0.19375000000000001</c:v>
                </c:pt>
                <c:pt idx="26">
                  <c:v>0.19375000000000001</c:v>
                </c:pt>
                <c:pt idx="27">
                  <c:v>0.19375000000000001</c:v>
                </c:pt>
                <c:pt idx="28">
                  <c:v>0.19375000000000001</c:v>
                </c:pt>
                <c:pt idx="29">
                  <c:v>0.19375000000000001</c:v>
                </c:pt>
                <c:pt idx="30">
                  <c:v>0.19375000000000001</c:v>
                </c:pt>
                <c:pt idx="31">
                  <c:v>0.19375000000000001</c:v>
                </c:pt>
                <c:pt idx="32">
                  <c:v>0.19375000000000001</c:v>
                </c:pt>
                <c:pt idx="33">
                  <c:v>0.19375000000000001</c:v>
                </c:pt>
                <c:pt idx="34">
                  <c:v>0.19375000000000001</c:v>
                </c:pt>
                <c:pt idx="35">
                  <c:v>0.19375000000000001</c:v>
                </c:pt>
                <c:pt idx="36">
                  <c:v>0.19375000000000001</c:v>
                </c:pt>
                <c:pt idx="37">
                  <c:v>0.19375000000000001</c:v>
                </c:pt>
                <c:pt idx="38">
                  <c:v>0.19375000000000001</c:v>
                </c:pt>
                <c:pt idx="39">
                  <c:v>0.19375000000000001</c:v>
                </c:pt>
                <c:pt idx="40">
                  <c:v>0.19375000000000001</c:v>
                </c:pt>
                <c:pt idx="41">
                  <c:v>0.19375000000000001</c:v>
                </c:pt>
                <c:pt idx="42">
                  <c:v>0.19375000000000001</c:v>
                </c:pt>
                <c:pt idx="43">
                  <c:v>0.19375000000000001</c:v>
                </c:pt>
                <c:pt idx="44">
                  <c:v>0.19375000000000001</c:v>
                </c:pt>
                <c:pt idx="45">
                  <c:v>0.1055</c:v>
                </c:pt>
                <c:pt idx="46">
                  <c:v>0.1055</c:v>
                </c:pt>
                <c:pt idx="47">
                  <c:v>0.1055</c:v>
                </c:pt>
                <c:pt idx="48">
                  <c:v>0.1055</c:v>
                </c:pt>
                <c:pt idx="49">
                  <c:v>0.1055</c:v>
                </c:pt>
                <c:pt idx="50">
                  <c:v>0.1055</c:v>
                </c:pt>
                <c:pt idx="51">
                  <c:v>0.1055</c:v>
                </c:pt>
                <c:pt idx="52">
                  <c:v>0.1055</c:v>
                </c:pt>
                <c:pt idx="53">
                  <c:v>0.1055</c:v>
                </c:pt>
                <c:pt idx="54">
                  <c:v>0.1055</c:v>
                </c:pt>
                <c:pt idx="55">
                  <c:v>0.1055</c:v>
                </c:pt>
                <c:pt idx="56">
                  <c:v>0.1055</c:v>
                </c:pt>
                <c:pt idx="57">
                  <c:v>0.1055</c:v>
                </c:pt>
                <c:pt idx="58">
                  <c:v>0.1055</c:v>
                </c:pt>
                <c:pt idx="59">
                  <c:v>0.1055</c:v>
                </c:pt>
                <c:pt idx="60">
                  <c:v>0.1055</c:v>
                </c:pt>
                <c:pt idx="61">
                  <c:v>0.1055</c:v>
                </c:pt>
                <c:pt idx="62">
                  <c:v>0.1055</c:v>
                </c:pt>
                <c:pt idx="63">
                  <c:v>0.1055</c:v>
                </c:pt>
                <c:pt idx="64">
                  <c:v>0.1055</c:v>
                </c:pt>
                <c:pt idx="65">
                  <c:v>0.1055</c:v>
                </c:pt>
                <c:pt idx="66">
                  <c:v>0.1055</c:v>
                </c:pt>
                <c:pt idx="67">
                  <c:v>0.1055</c:v>
                </c:pt>
                <c:pt idx="68">
                  <c:v>0.1055</c:v>
                </c:pt>
                <c:pt idx="69">
                  <c:v>0.1055</c:v>
                </c:pt>
                <c:pt idx="70">
                  <c:v>0.1055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Sozialversicherungsbeiträge in %</c:v>
          </c:tx>
          <c:spPr>
            <a:ln w="28575" cap="rnd">
              <a:solidFill>
                <a:srgbClr val="A01E00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'Daten Abb1'!$B$4:$B$295</c15:sqref>
                  </c15:fullRef>
                </c:ext>
              </c:extLst>
              <c:f>'Daten Abb1'!$B$5:$B$295</c:f>
              <c:numCache>
                <c:formatCode>_("€"* #,##0.00_);_("€"* \(#,##0.00\);_("€"* "-"??_);_(@_)</c:formatCode>
                <c:ptCount val="2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  <c:pt idx="123">
                  <c:v>133000</c:v>
                </c:pt>
                <c:pt idx="124">
                  <c:v>134000</c:v>
                </c:pt>
                <c:pt idx="125">
                  <c:v>135000</c:v>
                </c:pt>
                <c:pt idx="126">
                  <c:v>136000</c:v>
                </c:pt>
                <c:pt idx="127">
                  <c:v>137000</c:v>
                </c:pt>
                <c:pt idx="128">
                  <c:v>138000</c:v>
                </c:pt>
                <c:pt idx="129">
                  <c:v>139000</c:v>
                </c:pt>
                <c:pt idx="130">
                  <c:v>140000</c:v>
                </c:pt>
                <c:pt idx="131">
                  <c:v>141000</c:v>
                </c:pt>
                <c:pt idx="132">
                  <c:v>142000</c:v>
                </c:pt>
                <c:pt idx="133">
                  <c:v>143000</c:v>
                </c:pt>
                <c:pt idx="134">
                  <c:v>144000</c:v>
                </c:pt>
                <c:pt idx="135">
                  <c:v>145000</c:v>
                </c:pt>
                <c:pt idx="136">
                  <c:v>146000</c:v>
                </c:pt>
                <c:pt idx="137">
                  <c:v>147000</c:v>
                </c:pt>
                <c:pt idx="138">
                  <c:v>148000</c:v>
                </c:pt>
                <c:pt idx="139">
                  <c:v>149000</c:v>
                </c:pt>
                <c:pt idx="140">
                  <c:v>150000</c:v>
                </c:pt>
                <c:pt idx="141">
                  <c:v>151000</c:v>
                </c:pt>
                <c:pt idx="142">
                  <c:v>152000</c:v>
                </c:pt>
                <c:pt idx="143">
                  <c:v>153000</c:v>
                </c:pt>
                <c:pt idx="144">
                  <c:v>154000</c:v>
                </c:pt>
                <c:pt idx="145">
                  <c:v>155000</c:v>
                </c:pt>
                <c:pt idx="146">
                  <c:v>156000</c:v>
                </c:pt>
                <c:pt idx="147">
                  <c:v>157000</c:v>
                </c:pt>
                <c:pt idx="148">
                  <c:v>158000</c:v>
                </c:pt>
                <c:pt idx="149">
                  <c:v>159000</c:v>
                </c:pt>
                <c:pt idx="150">
                  <c:v>160000</c:v>
                </c:pt>
                <c:pt idx="151">
                  <c:v>161000</c:v>
                </c:pt>
                <c:pt idx="152">
                  <c:v>162000</c:v>
                </c:pt>
                <c:pt idx="153">
                  <c:v>163000</c:v>
                </c:pt>
                <c:pt idx="154">
                  <c:v>164000</c:v>
                </c:pt>
                <c:pt idx="155">
                  <c:v>165000</c:v>
                </c:pt>
                <c:pt idx="156">
                  <c:v>166000</c:v>
                </c:pt>
                <c:pt idx="157">
                  <c:v>167000</c:v>
                </c:pt>
                <c:pt idx="158">
                  <c:v>168000</c:v>
                </c:pt>
                <c:pt idx="159">
                  <c:v>169000</c:v>
                </c:pt>
                <c:pt idx="160">
                  <c:v>170000</c:v>
                </c:pt>
                <c:pt idx="161">
                  <c:v>171000</c:v>
                </c:pt>
                <c:pt idx="162">
                  <c:v>172000</c:v>
                </c:pt>
                <c:pt idx="163">
                  <c:v>173000</c:v>
                </c:pt>
                <c:pt idx="164">
                  <c:v>174000</c:v>
                </c:pt>
                <c:pt idx="165">
                  <c:v>175000</c:v>
                </c:pt>
                <c:pt idx="166">
                  <c:v>176000</c:v>
                </c:pt>
                <c:pt idx="167">
                  <c:v>177000</c:v>
                </c:pt>
                <c:pt idx="168">
                  <c:v>178000</c:v>
                </c:pt>
                <c:pt idx="169">
                  <c:v>179000</c:v>
                </c:pt>
                <c:pt idx="170">
                  <c:v>180000</c:v>
                </c:pt>
                <c:pt idx="171">
                  <c:v>181000</c:v>
                </c:pt>
                <c:pt idx="172">
                  <c:v>182000</c:v>
                </c:pt>
                <c:pt idx="173">
                  <c:v>183000</c:v>
                </c:pt>
                <c:pt idx="174">
                  <c:v>184000</c:v>
                </c:pt>
                <c:pt idx="175">
                  <c:v>185000</c:v>
                </c:pt>
                <c:pt idx="176">
                  <c:v>186000</c:v>
                </c:pt>
                <c:pt idx="177">
                  <c:v>187000</c:v>
                </c:pt>
                <c:pt idx="178">
                  <c:v>188000</c:v>
                </c:pt>
                <c:pt idx="179">
                  <c:v>189000</c:v>
                </c:pt>
                <c:pt idx="180">
                  <c:v>190000</c:v>
                </c:pt>
                <c:pt idx="181">
                  <c:v>191000</c:v>
                </c:pt>
                <c:pt idx="182">
                  <c:v>192000</c:v>
                </c:pt>
                <c:pt idx="183">
                  <c:v>193000</c:v>
                </c:pt>
                <c:pt idx="184">
                  <c:v>194000</c:v>
                </c:pt>
                <c:pt idx="185">
                  <c:v>195000</c:v>
                </c:pt>
                <c:pt idx="186">
                  <c:v>196000</c:v>
                </c:pt>
                <c:pt idx="187">
                  <c:v>197000</c:v>
                </c:pt>
                <c:pt idx="188">
                  <c:v>198000</c:v>
                </c:pt>
                <c:pt idx="189">
                  <c:v>199000</c:v>
                </c:pt>
                <c:pt idx="190">
                  <c:v>200000</c:v>
                </c:pt>
                <c:pt idx="191">
                  <c:v>201000</c:v>
                </c:pt>
                <c:pt idx="192">
                  <c:v>202000</c:v>
                </c:pt>
                <c:pt idx="193">
                  <c:v>203000</c:v>
                </c:pt>
                <c:pt idx="194">
                  <c:v>204000</c:v>
                </c:pt>
                <c:pt idx="195">
                  <c:v>205000</c:v>
                </c:pt>
                <c:pt idx="196">
                  <c:v>206000</c:v>
                </c:pt>
                <c:pt idx="197">
                  <c:v>207000</c:v>
                </c:pt>
                <c:pt idx="198">
                  <c:v>208000</c:v>
                </c:pt>
                <c:pt idx="199">
                  <c:v>209000</c:v>
                </c:pt>
                <c:pt idx="200">
                  <c:v>210000</c:v>
                </c:pt>
                <c:pt idx="201">
                  <c:v>211000</c:v>
                </c:pt>
                <c:pt idx="202">
                  <c:v>212000</c:v>
                </c:pt>
                <c:pt idx="203">
                  <c:v>213000</c:v>
                </c:pt>
                <c:pt idx="204">
                  <c:v>214000</c:v>
                </c:pt>
                <c:pt idx="205">
                  <c:v>215000</c:v>
                </c:pt>
                <c:pt idx="206">
                  <c:v>216000</c:v>
                </c:pt>
                <c:pt idx="207">
                  <c:v>217000</c:v>
                </c:pt>
                <c:pt idx="208">
                  <c:v>218000</c:v>
                </c:pt>
                <c:pt idx="209">
                  <c:v>219000</c:v>
                </c:pt>
                <c:pt idx="210">
                  <c:v>220000</c:v>
                </c:pt>
                <c:pt idx="211">
                  <c:v>221000</c:v>
                </c:pt>
                <c:pt idx="212">
                  <c:v>222000</c:v>
                </c:pt>
                <c:pt idx="213">
                  <c:v>223000</c:v>
                </c:pt>
                <c:pt idx="214">
                  <c:v>224000</c:v>
                </c:pt>
                <c:pt idx="215">
                  <c:v>225000</c:v>
                </c:pt>
                <c:pt idx="216">
                  <c:v>226000</c:v>
                </c:pt>
                <c:pt idx="217">
                  <c:v>227000</c:v>
                </c:pt>
                <c:pt idx="218">
                  <c:v>228000</c:v>
                </c:pt>
                <c:pt idx="219">
                  <c:v>229000</c:v>
                </c:pt>
                <c:pt idx="220">
                  <c:v>230000</c:v>
                </c:pt>
                <c:pt idx="221">
                  <c:v>231000</c:v>
                </c:pt>
                <c:pt idx="222">
                  <c:v>232000</c:v>
                </c:pt>
                <c:pt idx="223">
                  <c:v>233000</c:v>
                </c:pt>
                <c:pt idx="224">
                  <c:v>234000</c:v>
                </c:pt>
                <c:pt idx="225">
                  <c:v>235000</c:v>
                </c:pt>
                <c:pt idx="226">
                  <c:v>236000</c:v>
                </c:pt>
                <c:pt idx="227">
                  <c:v>237000</c:v>
                </c:pt>
                <c:pt idx="228">
                  <c:v>238000</c:v>
                </c:pt>
                <c:pt idx="229">
                  <c:v>239000</c:v>
                </c:pt>
                <c:pt idx="230">
                  <c:v>240000</c:v>
                </c:pt>
                <c:pt idx="231">
                  <c:v>241000</c:v>
                </c:pt>
                <c:pt idx="232">
                  <c:v>242000</c:v>
                </c:pt>
                <c:pt idx="233">
                  <c:v>243000</c:v>
                </c:pt>
                <c:pt idx="234">
                  <c:v>244000</c:v>
                </c:pt>
                <c:pt idx="235">
                  <c:v>245000</c:v>
                </c:pt>
                <c:pt idx="236">
                  <c:v>246000</c:v>
                </c:pt>
                <c:pt idx="237">
                  <c:v>247000</c:v>
                </c:pt>
                <c:pt idx="238">
                  <c:v>248000</c:v>
                </c:pt>
                <c:pt idx="239">
                  <c:v>249000</c:v>
                </c:pt>
                <c:pt idx="240">
                  <c:v>250000</c:v>
                </c:pt>
                <c:pt idx="241">
                  <c:v>251000</c:v>
                </c:pt>
                <c:pt idx="242">
                  <c:v>252000</c:v>
                </c:pt>
                <c:pt idx="243">
                  <c:v>253000</c:v>
                </c:pt>
                <c:pt idx="244">
                  <c:v>254000</c:v>
                </c:pt>
                <c:pt idx="245">
                  <c:v>255000</c:v>
                </c:pt>
                <c:pt idx="246">
                  <c:v>256000</c:v>
                </c:pt>
                <c:pt idx="247">
                  <c:v>257000</c:v>
                </c:pt>
                <c:pt idx="248">
                  <c:v>258000</c:v>
                </c:pt>
                <c:pt idx="249">
                  <c:v>259000</c:v>
                </c:pt>
                <c:pt idx="250">
                  <c:v>260000</c:v>
                </c:pt>
                <c:pt idx="251">
                  <c:v>261000</c:v>
                </c:pt>
                <c:pt idx="252">
                  <c:v>262000</c:v>
                </c:pt>
                <c:pt idx="253">
                  <c:v>263000</c:v>
                </c:pt>
                <c:pt idx="254">
                  <c:v>264000</c:v>
                </c:pt>
                <c:pt idx="255">
                  <c:v>265000</c:v>
                </c:pt>
                <c:pt idx="256">
                  <c:v>266000</c:v>
                </c:pt>
                <c:pt idx="257">
                  <c:v>267000</c:v>
                </c:pt>
                <c:pt idx="258">
                  <c:v>268000</c:v>
                </c:pt>
                <c:pt idx="259">
                  <c:v>269000</c:v>
                </c:pt>
                <c:pt idx="260">
                  <c:v>270000</c:v>
                </c:pt>
                <c:pt idx="261">
                  <c:v>271000</c:v>
                </c:pt>
                <c:pt idx="262">
                  <c:v>272000</c:v>
                </c:pt>
                <c:pt idx="263">
                  <c:v>273000</c:v>
                </c:pt>
                <c:pt idx="264">
                  <c:v>274000</c:v>
                </c:pt>
                <c:pt idx="265">
                  <c:v>275000</c:v>
                </c:pt>
                <c:pt idx="266">
                  <c:v>276000</c:v>
                </c:pt>
                <c:pt idx="267">
                  <c:v>277000</c:v>
                </c:pt>
                <c:pt idx="268">
                  <c:v>278000</c:v>
                </c:pt>
                <c:pt idx="269">
                  <c:v>279000</c:v>
                </c:pt>
                <c:pt idx="270">
                  <c:v>280000</c:v>
                </c:pt>
                <c:pt idx="271">
                  <c:v>281000</c:v>
                </c:pt>
                <c:pt idx="272">
                  <c:v>282000</c:v>
                </c:pt>
                <c:pt idx="273">
                  <c:v>283000</c:v>
                </c:pt>
                <c:pt idx="274">
                  <c:v>284000</c:v>
                </c:pt>
                <c:pt idx="275">
                  <c:v>285000</c:v>
                </c:pt>
                <c:pt idx="276">
                  <c:v>286000</c:v>
                </c:pt>
                <c:pt idx="277">
                  <c:v>287000</c:v>
                </c:pt>
                <c:pt idx="278">
                  <c:v>288000</c:v>
                </c:pt>
                <c:pt idx="279">
                  <c:v>289000</c:v>
                </c:pt>
                <c:pt idx="280">
                  <c:v>290000</c:v>
                </c:pt>
                <c:pt idx="281">
                  <c:v>291000</c:v>
                </c:pt>
                <c:pt idx="282">
                  <c:v>292000</c:v>
                </c:pt>
                <c:pt idx="283">
                  <c:v>293000</c:v>
                </c:pt>
                <c:pt idx="284">
                  <c:v>294000</c:v>
                </c:pt>
                <c:pt idx="285">
                  <c:v>295000</c:v>
                </c:pt>
                <c:pt idx="286">
                  <c:v>296000</c:v>
                </c:pt>
                <c:pt idx="287">
                  <c:v>297000</c:v>
                </c:pt>
                <c:pt idx="288">
                  <c:v>298000</c:v>
                </c:pt>
                <c:pt idx="289">
                  <c:v>299000</c:v>
                </c:pt>
                <c:pt idx="290">
                  <c:v>300000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'Daten Abb1'!$K$4:$K$295</c15:sqref>
                  </c15:fullRef>
                </c:ext>
              </c:extLst>
              <c:f>'Daten Abb1'!$K$5:$K$295</c:f>
              <c:numCache>
                <c:formatCode>0.0%</c:formatCode>
                <c:ptCount val="291"/>
                <c:pt idx="0">
                  <c:v>0.19375000000000001</c:v>
                </c:pt>
                <c:pt idx="1">
                  <c:v>0.19375000000000001</c:v>
                </c:pt>
                <c:pt idx="2">
                  <c:v>0.19375000000000001</c:v>
                </c:pt>
                <c:pt idx="3">
                  <c:v>0.19375000000000001</c:v>
                </c:pt>
                <c:pt idx="4">
                  <c:v>0.19375000000000001</c:v>
                </c:pt>
                <c:pt idx="5">
                  <c:v>0.19375000000000001</c:v>
                </c:pt>
                <c:pt idx="6">
                  <c:v>0.19375000000000001</c:v>
                </c:pt>
                <c:pt idx="7">
                  <c:v>0.19375000000000001</c:v>
                </c:pt>
                <c:pt idx="8">
                  <c:v>0.19375000000000001</c:v>
                </c:pt>
                <c:pt idx="9">
                  <c:v>0.19375000000000001</c:v>
                </c:pt>
                <c:pt idx="10">
                  <c:v>0.19375000000000001</c:v>
                </c:pt>
                <c:pt idx="11">
                  <c:v>0.19375000000000001</c:v>
                </c:pt>
                <c:pt idx="12">
                  <c:v>0.19375000000000001</c:v>
                </c:pt>
                <c:pt idx="13">
                  <c:v>0.19375000000000001</c:v>
                </c:pt>
                <c:pt idx="14">
                  <c:v>0.19375000000000001</c:v>
                </c:pt>
                <c:pt idx="15">
                  <c:v>0.19375000000000001</c:v>
                </c:pt>
                <c:pt idx="16">
                  <c:v>0.19375000000000001</c:v>
                </c:pt>
                <c:pt idx="17">
                  <c:v>0.19375000000000001</c:v>
                </c:pt>
                <c:pt idx="18">
                  <c:v>0.19375000000000001</c:v>
                </c:pt>
                <c:pt idx="19">
                  <c:v>0.19375000000000001</c:v>
                </c:pt>
                <c:pt idx="20">
                  <c:v>0.19375000000000001</c:v>
                </c:pt>
                <c:pt idx="21">
                  <c:v>0.19375000000000001</c:v>
                </c:pt>
                <c:pt idx="22">
                  <c:v>0.19375000000000001</c:v>
                </c:pt>
                <c:pt idx="23">
                  <c:v>0.19375000000000001</c:v>
                </c:pt>
                <c:pt idx="24">
                  <c:v>0.19375000000000001</c:v>
                </c:pt>
                <c:pt idx="25">
                  <c:v>0.19375000000000001</c:v>
                </c:pt>
                <c:pt idx="26">
                  <c:v>0.19375000000000001</c:v>
                </c:pt>
                <c:pt idx="27">
                  <c:v>0.19375000000000001</c:v>
                </c:pt>
                <c:pt idx="28">
                  <c:v>0.19375000000000001</c:v>
                </c:pt>
                <c:pt idx="29">
                  <c:v>0.19375000000000001</c:v>
                </c:pt>
                <c:pt idx="30">
                  <c:v>0.19375000000000001</c:v>
                </c:pt>
                <c:pt idx="31">
                  <c:v>0.19375000000000001</c:v>
                </c:pt>
                <c:pt idx="32">
                  <c:v>0.19375000000000001</c:v>
                </c:pt>
                <c:pt idx="33">
                  <c:v>0.19375000000000001</c:v>
                </c:pt>
                <c:pt idx="34">
                  <c:v>0.19375000000000001</c:v>
                </c:pt>
                <c:pt idx="35">
                  <c:v>0.19375000000000001</c:v>
                </c:pt>
                <c:pt idx="36">
                  <c:v>0.19375000000000001</c:v>
                </c:pt>
                <c:pt idx="37">
                  <c:v>0.19375000000000001</c:v>
                </c:pt>
                <c:pt idx="38">
                  <c:v>0.19375000000000001</c:v>
                </c:pt>
                <c:pt idx="39">
                  <c:v>0.19375000000000001</c:v>
                </c:pt>
                <c:pt idx="40">
                  <c:v>0.19375000000000001</c:v>
                </c:pt>
                <c:pt idx="41">
                  <c:v>0.19375000000000001</c:v>
                </c:pt>
                <c:pt idx="42">
                  <c:v>0.19375000000000001</c:v>
                </c:pt>
                <c:pt idx="43">
                  <c:v>0.19375000000000001</c:v>
                </c:pt>
                <c:pt idx="44">
                  <c:v>0.19375000000000001</c:v>
                </c:pt>
                <c:pt idx="45">
                  <c:v>0.1928675</c:v>
                </c:pt>
                <c:pt idx="46">
                  <c:v>0.19130736607142856</c:v>
                </c:pt>
                <c:pt idx="47">
                  <c:v>0.18980197368421051</c:v>
                </c:pt>
                <c:pt idx="48">
                  <c:v>0.18834849137931034</c:v>
                </c:pt>
                <c:pt idx="49">
                  <c:v>0.18694427966101695</c:v>
                </c:pt>
                <c:pt idx="50">
                  <c:v>0.18558687499999998</c:v>
                </c:pt>
                <c:pt idx="51">
                  <c:v>0.18427397540983606</c:v>
                </c:pt>
                <c:pt idx="52">
                  <c:v>0.18300342741935482</c:v>
                </c:pt>
                <c:pt idx="53">
                  <c:v>0.18177321428571427</c:v>
                </c:pt>
                <c:pt idx="54">
                  <c:v>0.18058144531250001</c:v>
                </c:pt>
                <c:pt idx="55">
                  <c:v>0.17942634615384614</c:v>
                </c:pt>
                <c:pt idx="56">
                  <c:v>0.17830625</c:v>
                </c:pt>
                <c:pt idx="57">
                  <c:v>0.17721958955223879</c:v>
                </c:pt>
                <c:pt idx="58">
                  <c:v>0.17616488970588234</c:v>
                </c:pt>
                <c:pt idx="59">
                  <c:v>0.1751407608695652</c:v>
                </c:pt>
                <c:pt idx="60">
                  <c:v>0.17414589285714285</c:v>
                </c:pt>
                <c:pt idx="61">
                  <c:v>0.17317904929577466</c:v>
                </c:pt>
                <c:pt idx="62">
                  <c:v>0.17223906249999998</c:v>
                </c:pt>
                <c:pt idx="63">
                  <c:v>0.17132482876712329</c:v>
                </c:pt>
                <c:pt idx="64">
                  <c:v>0.17043530405405405</c:v>
                </c:pt>
                <c:pt idx="65">
                  <c:v>0.16956949999999998</c:v>
                </c:pt>
                <c:pt idx="66">
                  <c:v>0.1687264802631579</c:v>
                </c:pt>
                <c:pt idx="67">
                  <c:v>0.16790535714285715</c:v>
                </c:pt>
                <c:pt idx="68">
                  <c:v>0.16710528846153846</c:v>
                </c:pt>
                <c:pt idx="69">
                  <c:v>0.16632547468354431</c:v>
                </c:pt>
                <c:pt idx="70">
                  <c:v>0.16556515624999998</c:v>
                </c:pt>
                <c:pt idx="71">
                  <c:v>0.16404212962962961</c:v>
                </c:pt>
                <c:pt idx="72">
                  <c:v>0.16204161585365853</c:v>
                </c:pt>
                <c:pt idx="73">
                  <c:v>0.16008930722891565</c:v>
                </c:pt>
                <c:pt idx="74">
                  <c:v>0.15818348214285713</c:v>
                </c:pt>
                <c:pt idx="75">
                  <c:v>0.15632249999999998</c:v>
                </c:pt>
                <c:pt idx="76">
                  <c:v>0.15450479651162788</c:v>
                </c:pt>
                <c:pt idx="77">
                  <c:v>0.15272887931034482</c:v>
                </c:pt>
                <c:pt idx="78">
                  <c:v>0.15099332386363634</c:v>
                </c:pt>
                <c:pt idx="79">
                  <c:v>0.14929676966292132</c:v>
                </c:pt>
                <c:pt idx="80">
                  <c:v>0.14763791666666665</c:v>
                </c:pt>
                <c:pt idx="81">
                  <c:v>0.14601552197802195</c:v>
                </c:pt>
                <c:pt idx="82">
                  <c:v>0.14442839673913041</c:v>
                </c:pt>
                <c:pt idx="83">
                  <c:v>0.14287540322580644</c:v>
                </c:pt>
                <c:pt idx="84">
                  <c:v>0.14135545212765957</c:v>
                </c:pt>
                <c:pt idx="85">
                  <c:v>0.13986749999999998</c:v>
                </c:pt>
                <c:pt idx="86">
                  <c:v>0.13841054687499998</c:v>
                </c:pt>
                <c:pt idx="87">
                  <c:v>0.13698363402061856</c:v>
                </c:pt>
                <c:pt idx="88">
                  <c:v>0.13558584183673467</c:v>
                </c:pt>
                <c:pt idx="89">
                  <c:v>0.13421628787878787</c:v>
                </c:pt>
                <c:pt idx="90">
                  <c:v>0.13287412499999998</c:v>
                </c:pt>
                <c:pt idx="91">
                  <c:v>0.13155853960396038</c:v>
                </c:pt>
                <c:pt idx="92">
                  <c:v>0.13026874999999999</c:v>
                </c:pt>
                <c:pt idx="93">
                  <c:v>0.12900400485436891</c:v>
                </c:pt>
                <c:pt idx="94">
                  <c:v>0.12776358173076921</c:v>
                </c:pt>
                <c:pt idx="95">
                  <c:v>0.12654678571428571</c:v>
                </c:pt>
                <c:pt idx="96">
                  <c:v>0.12535294811320755</c:v>
                </c:pt>
                <c:pt idx="97">
                  <c:v>0.12418142523364485</c:v>
                </c:pt>
                <c:pt idx="98">
                  <c:v>0.12303159722222221</c:v>
                </c:pt>
                <c:pt idx="99">
                  <c:v>0.12190286697247706</c:v>
                </c:pt>
                <c:pt idx="100">
                  <c:v>0.12079465909090908</c:v>
                </c:pt>
                <c:pt idx="101">
                  <c:v>0.11970641891891891</c:v>
                </c:pt>
                <c:pt idx="102">
                  <c:v>0.11863761160714284</c:v>
                </c:pt>
                <c:pt idx="103">
                  <c:v>0.11758772123893804</c:v>
                </c:pt>
                <c:pt idx="104">
                  <c:v>0.11655624999999999</c:v>
                </c:pt>
                <c:pt idx="105">
                  <c:v>0.11554271739130434</c:v>
                </c:pt>
                <c:pt idx="106">
                  <c:v>0.11454665948275861</c:v>
                </c:pt>
                <c:pt idx="107">
                  <c:v>0.1135676282051282</c:v>
                </c:pt>
                <c:pt idx="108">
                  <c:v>0.11260519067796609</c:v>
                </c:pt>
                <c:pt idx="109">
                  <c:v>0.11165892857142856</c:v>
                </c:pt>
                <c:pt idx="110">
                  <c:v>0.11072843749999998</c:v>
                </c:pt>
                <c:pt idx="111">
                  <c:v>0.10981332644628097</c:v>
                </c:pt>
                <c:pt idx="112">
                  <c:v>0.10891321721311474</c:v>
                </c:pt>
                <c:pt idx="113">
                  <c:v>0.10802774390243901</c:v>
                </c:pt>
                <c:pt idx="114">
                  <c:v>0.10715655241935483</c:v>
                </c:pt>
                <c:pt idx="115">
                  <c:v>0.10629929999999999</c:v>
                </c:pt>
                <c:pt idx="116">
                  <c:v>0.10545565476190474</c:v>
                </c:pt>
                <c:pt idx="117">
                  <c:v>0.10462529527559054</c:v>
                </c:pt>
                <c:pt idx="118">
                  <c:v>0.10380791015624999</c:v>
                </c:pt>
                <c:pt idx="119">
                  <c:v>0.1030031976744186</c:v>
                </c:pt>
                <c:pt idx="120">
                  <c:v>0.10221086538461538</c:v>
                </c:pt>
                <c:pt idx="121">
                  <c:v>0.10143062977099236</c:v>
                </c:pt>
                <c:pt idx="122">
                  <c:v>0.1006622159090909</c:v>
                </c:pt>
                <c:pt idx="123">
                  <c:v>9.9905357142857129E-2</c:v>
                </c:pt>
                <c:pt idx="124">
                  <c:v>9.9159794776119387E-2</c:v>
                </c:pt>
                <c:pt idx="125">
                  <c:v>9.8425277777777764E-2</c:v>
                </c:pt>
                <c:pt idx="126">
                  <c:v>9.7701562499999992E-2</c:v>
                </c:pt>
                <c:pt idx="127">
                  <c:v>9.698841240875912E-2</c:v>
                </c:pt>
                <c:pt idx="128">
                  <c:v>9.6285597826086949E-2</c:v>
                </c:pt>
                <c:pt idx="129">
                  <c:v>9.5592895683453222E-2</c:v>
                </c:pt>
                <c:pt idx="130">
                  <c:v>9.4910089285714275E-2</c:v>
                </c:pt>
                <c:pt idx="131">
                  <c:v>9.4236968085106371E-2</c:v>
                </c:pt>
                <c:pt idx="132">
                  <c:v>9.3573327464788719E-2</c:v>
                </c:pt>
                <c:pt idx="133">
                  <c:v>9.2918968531468527E-2</c:v>
                </c:pt>
                <c:pt idx="134">
                  <c:v>9.2273697916666661E-2</c:v>
                </c:pt>
                <c:pt idx="135">
                  <c:v>9.1637327586206893E-2</c:v>
                </c:pt>
                <c:pt idx="136">
                  <c:v>9.1009674657534234E-2</c:v>
                </c:pt>
                <c:pt idx="137">
                  <c:v>9.0390561224489782E-2</c:v>
                </c:pt>
                <c:pt idx="138">
                  <c:v>8.9779814189189178E-2</c:v>
                </c:pt>
                <c:pt idx="139">
                  <c:v>8.917726510067113E-2</c:v>
                </c:pt>
                <c:pt idx="140">
                  <c:v>8.8582749999999988E-2</c:v>
                </c:pt>
                <c:pt idx="141">
                  <c:v>8.7996109271523168E-2</c:v>
                </c:pt>
                <c:pt idx="142">
                  <c:v>8.7417187499999993E-2</c:v>
                </c:pt>
                <c:pt idx="143">
                  <c:v>8.684583333333333E-2</c:v>
                </c:pt>
                <c:pt idx="144">
                  <c:v>8.6281899350649338E-2</c:v>
                </c:pt>
                <c:pt idx="145">
                  <c:v>8.5725241935483865E-2</c:v>
                </c:pt>
                <c:pt idx="146">
                  <c:v>8.517572115384614E-2</c:v>
                </c:pt>
                <c:pt idx="147">
                  <c:v>8.4633200636942671E-2</c:v>
                </c:pt>
                <c:pt idx="148">
                  <c:v>8.4097547468354419E-2</c:v>
                </c:pt>
                <c:pt idx="149">
                  <c:v>8.3568632075471688E-2</c:v>
                </c:pt>
                <c:pt idx="150">
                  <c:v>8.3046328124999985E-2</c:v>
                </c:pt>
                <c:pt idx="151">
                  <c:v>8.2530512422360244E-2</c:v>
                </c:pt>
                <c:pt idx="152">
                  <c:v>8.2021064814814804E-2</c:v>
                </c:pt>
                <c:pt idx="153">
                  <c:v>8.1517868098159502E-2</c:v>
                </c:pt>
                <c:pt idx="154">
                  <c:v>8.1020807926829266E-2</c:v>
                </c:pt>
                <c:pt idx="155">
                  <c:v>8.0529772727272714E-2</c:v>
                </c:pt>
                <c:pt idx="156">
                  <c:v>8.0044653614457825E-2</c:v>
                </c:pt>
                <c:pt idx="157">
                  <c:v>7.956534431137724E-2</c:v>
                </c:pt>
                <c:pt idx="158">
                  <c:v>7.9091741071428565E-2</c:v>
                </c:pt>
                <c:pt idx="159">
                  <c:v>7.862374260355029E-2</c:v>
                </c:pt>
                <c:pt idx="160">
                  <c:v>7.8161249999999988E-2</c:v>
                </c:pt>
                <c:pt idx="161">
                  <c:v>7.7704166666666658E-2</c:v>
                </c:pt>
                <c:pt idx="162">
                  <c:v>7.7252398255813939E-2</c:v>
                </c:pt>
                <c:pt idx="163">
                  <c:v>7.6805852601156063E-2</c:v>
                </c:pt>
                <c:pt idx="164">
                  <c:v>7.6364439655172409E-2</c:v>
                </c:pt>
                <c:pt idx="165">
                  <c:v>7.5928071428571414E-2</c:v>
                </c:pt>
                <c:pt idx="166">
                  <c:v>7.5496661931818171E-2</c:v>
                </c:pt>
                <c:pt idx="167">
                  <c:v>7.5070127118644053E-2</c:v>
                </c:pt>
                <c:pt idx="168">
                  <c:v>7.4648384831460662E-2</c:v>
                </c:pt>
                <c:pt idx="169">
                  <c:v>7.4231354748603345E-2</c:v>
                </c:pt>
                <c:pt idx="170">
                  <c:v>7.3818958333333323E-2</c:v>
                </c:pt>
                <c:pt idx="171">
                  <c:v>7.3411118784530383E-2</c:v>
                </c:pt>
                <c:pt idx="172">
                  <c:v>7.3007760989010975E-2</c:v>
                </c:pt>
                <c:pt idx="173">
                  <c:v>7.2608811475409832E-2</c:v>
                </c:pt>
                <c:pt idx="174">
                  <c:v>7.2214198369565205E-2</c:v>
                </c:pt>
                <c:pt idx="175">
                  <c:v>7.1823851351351345E-2</c:v>
                </c:pt>
                <c:pt idx="176">
                  <c:v>7.1437701612903221E-2</c:v>
                </c:pt>
                <c:pt idx="177">
                  <c:v>7.105568181818181E-2</c:v>
                </c:pt>
                <c:pt idx="178">
                  <c:v>7.0677726063829785E-2</c:v>
                </c:pt>
                <c:pt idx="179">
                  <c:v>7.0303769841269834E-2</c:v>
                </c:pt>
                <c:pt idx="180">
                  <c:v>6.9933749999999989E-2</c:v>
                </c:pt>
                <c:pt idx="181">
                  <c:v>6.9567604712041875E-2</c:v>
                </c:pt>
                <c:pt idx="182">
                  <c:v>6.9205273437499992E-2</c:v>
                </c:pt>
                <c:pt idx="183">
                  <c:v>6.8846696891191703E-2</c:v>
                </c:pt>
                <c:pt idx="184">
                  <c:v>6.8491817010309278E-2</c:v>
                </c:pt>
                <c:pt idx="185">
                  <c:v>6.8140576923076915E-2</c:v>
                </c:pt>
                <c:pt idx="186">
                  <c:v>6.7792920918367333E-2</c:v>
                </c:pt>
                <c:pt idx="187">
                  <c:v>6.7448794416243643E-2</c:v>
                </c:pt>
                <c:pt idx="188">
                  <c:v>6.7108143939393933E-2</c:v>
                </c:pt>
                <c:pt idx="189">
                  <c:v>6.6770917085427123E-2</c:v>
                </c:pt>
                <c:pt idx="190">
                  <c:v>6.6437062499999991E-2</c:v>
                </c:pt>
                <c:pt idx="191">
                  <c:v>6.6106529850746262E-2</c:v>
                </c:pt>
                <c:pt idx="192">
                  <c:v>6.5779269801980192E-2</c:v>
                </c:pt>
                <c:pt idx="193">
                  <c:v>6.5455233990147771E-2</c:v>
                </c:pt>
                <c:pt idx="194">
                  <c:v>6.5134374999999994E-2</c:v>
                </c:pt>
                <c:pt idx="195">
                  <c:v>6.4816646341463405E-2</c:v>
                </c:pt>
                <c:pt idx="196">
                  <c:v>6.4502002427184457E-2</c:v>
                </c:pt>
                <c:pt idx="197">
                  <c:v>6.4190398550724628E-2</c:v>
                </c:pt>
                <c:pt idx="198">
                  <c:v>6.3881790865384605E-2</c:v>
                </c:pt>
                <c:pt idx="199">
                  <c:v>6.3576136363636362E-2</c:v>
                </c:pt>
                <c:pt idx="200">
                  <c:v>6.3273392857142854E-2</c:v>
                </c:pt>
                <c:pt idx="201">
                  <c:v>6.2973518957345959E-2</c:v>
                </c:pt>
                <c:pt idx="202">
                  <c:v>6.2676474056603773E-2</c:v>
                </c:pt>
                <c:pt idx="203">
                  <c:v>6.2382218309859148E-2</c:v>
                </c:pt>
                <c:pt idx="204">
                  <c:v>6.2090712616822426E-2</c:v>
                </c:pt>
                <c:pt idx="205">
                  <c:v>6.1801918604651153E-2</c:v>
                </c:pt>
                <c:pt idx="206">
                  <c:v>6.1515798611111103E-2</c:v>
                </c:pt>
                <c:pt idx="207">
                  <c:v>6.1232315668202759E-2</c:v>
                </c:pt>
                <c:pt idx="208">
                  <c:v>6.0951433486238528E-2</c:v>
                </c:pt>
                <c:pt idx="209">
                  <c:v>6.0673116438356156E-2</c:v>
                </c:pt>
                <c:pt idx="210">
                  <c:v>6.0397329545454542E-2</c:v>
                </c:pt>
                <c:pt idx="211">
                  <c:v>6.0124038461538458E-2</c:v>
                </c:pt>
                <c:pt idx="212">
                  <c:v>5.9853209459459454E-2</c:v>
                </c:pt>
                <c:pt idx="213">
                  <c:v>5.9584809417040349E-2</c:v>
                </c:pt>
                <c:pt idx="214">
                  <c:v>5.931880580357142E-2</c:v>
                </c:pt>
                <c:pt idx="215">
                  <c:v>5.9055166666666659E-2</c:v>
                </c:pt>
                <c:pt idx="216">
                  <c:v>5.8793860619469021E-2</c:v>
                </c:pt>
                <c:pt idx="217">
                  <c:v>5.8534856828193829E-2</c:v>
                </c:pt>
                <c:pt idx="218">
                  <c:v>5.8278124999999993E-2</c:v>
                </c:pt>
                <c:pt idx="219">
                  <c:v>5.8023635371179036E-2</c:v>
                </c:pt>
                <c:pt idx="220">
                  <c:v>5.777135869565217E-2</c:v>
                </c:pt>
                <c:pt idx="221">
                  <c:v>5.752126623376623E-2</c:v>
                </c:pt>
                <c:pt idx="222">
                  <c:v>5.7273329741379303E-2</c:v>
                </c:pt>
                <c:pt idx="223">
                  <c:v>5.7027521459227459E-2</c:v>
                </c:pt>
                <c:pt idx="224">
                  <c:v>5.6783814102564098E-2</c:v>
                </c:pt>
                <c:pt idx="225">
                  <c:v>5.6542180851063821E-2</c:v>
                </c:pt>
                <c:pt idx="226">
                  <c:v>5.6302595338983047E-2</c:v>
                </c:pt>
                <c:pt idx="227">
                  <c:v>5.6065031645569613E-2</c:v>
                </c:pt>
                <c:pt idx="228">
                  <c:v>5.5829464285714281E-2</c:v>
                </c:pt>
                <c:pt idx="229">
                  <c:v>5.5595868200836812E-2</c:v>
                </c:pt>
                <c:pt idx="230">
                  <c:v>5.5364218749999992E-2</c:v>
                </c:pt>
                <c:pt idx="231">
                  <c:v>5.5134491701244806E-2</c:v>
                </c:pt>
                <c:pt idx="232">
                  <c:v>5.4906663223140487E-2</c:v>
                </c:pt>
                <c:pt idx="233">
                  <c:v>5.4680709876543207E-2</c:v>
                </c:pt>
                <c:pt idx="234">
                  <c:v>5.445660860655737E-2</c:v>
                </c:pt>
                <c:pt idx="235">
                  <c:v>5.4234336734693869E-2</c:v>
                </c:pt>
                <c:pt idx="236">
                  <c:v>5.4013871951219504E-2</c:v>
                </c:pt>
                <c:pt idx="237">
                  <c:v>5.3795192307692301E-2</c:v>
                </c:pt>
                <c:pt idx="238">
                  <c:v>5.3578276209677415E-2</c:v>
                </c:pt>
                <c:pt idx="239">
                  <c:v>5.3363102409638548E-2</c:v>
                </c:pt>
                <c:pt idx="240">
                  <c:v>5.3149649999999993E-2</c:v>
                </c:pt>
                <c:pt idx="241">
                  <c:v>5.2937898406374494E-2</c:v>
                </c:pt>
                <c:pt idx="242">
                  <c:v>5.2727827380952372E-2</c:v>
                </c:pt>
                <c:pt idx="243">
                  <c:v>5.2519416996047424E-2</c:v>
                </c:pt>
                <c:pt idx="244">
                  <c:v>5.2312647637795272E-2</c:v>
                </c:pt>
                <c:pt idx="245">
                  <c:v>5.2107499999999994E-2</c:v>
                </c:pt>
                <c:pt idx="246">
                  <c:v>5.1903955078124994E-2</c:v>
                </c:pt>
                <c:pt idx="247">
                  <c:v>5.1701994163424116E-2</c:v>
                </c:pt>
                <c:pt idx="248">
                  <c:v>5.1501598837209298E-2</c:v>
                </c:pt>
                <c:pt idx="249">
                  <c:v>5.1302750965250957E-2</c:v>
                </c:pt>
                <c:pt idx="250">
                  <c:v>5.110543269230769E-2</c:v>
                </c:pt>
                <c:pt idx="251">
                  <c:v>5.0909626436781603E-2</c:v>
                </c:pt>
                <c:pt idx="252">
                  <c:v>5.0715314885496181E-2</c:v>
                </c:pt>
                <c:pt idx="253">
                  <c:v>5.0522480988593153E-2</c:v>
                </c:pt>
                <c:pt idx="254">
                  <c:v>5.033110795454545E-2</c:v>
                </c:pt>
                <c:pt idx="255">
                  <c:v>5.014117924528301E-2</c:v>
                </c:pt>
                <c:pt idx="256">
                  <c:v>4.9952678571428565E-2</c:v>
                </c:pt>
                <c:pt idx="257">
                  <c:v>4.9765589887640446E-2</c:v>
                </c:pt>
                <c:pt idx="258">
                  <c:v>4.9579897388059693E-2</c:v>
                </c:pt>
                <c:pt idx="259">
                  <c:v>4.9395585501858734E-2</c:v>
                </c:pt>
                <c:pt idx="260">
                  <c:v>4.9212638888888882E-2</c:v>
                </c:pt>
                <c:pt idx="261">
                  <c:v>4.9031042435424346E-2</c:v>
                </c:pt>
                <c:pt idx="262">
                  <c:v>4.8850781249999996E-2</c:v>
                </c:pt>
                <c:pt idx="263">
                  <c:v>4.8671840659340652E-2</c:v>
                </c:pt>
                <c:pt idx="264">
                  <c:v>4.849420620437956E-2</c:v>
                </c:pt>
                <c:pt idx="265">
                  <c:v>4.8317863636363631E-2</c:v>
                </c:pt>
                <c:pt idx="266">
                  <c:v>4.8142798913043475E-2</c:v>
                </c:pt>
                <c:pt idx="267">
                  <c:v>4.7968998194945843E-2</c:v>
                </c:pt>
                <c:pt idx="268">
                  <c:v>4.7796447841726611E-2</c:v>
                </c:pt>
                <c:pt idx="269">
                  <c:v>4.7625134408602145E-2</c:v>
                </c:pt>
                <c:pt idx="270">
                  <c:v>4.7455044642857137E-2</c:v>
                </c:pt>
                <c:pt idx="271">
                  <c:v>4.7286165480427043E-2</c:v>
                </c:pt>
                <c:pt idx="272">
                  <c:v>4.7118484042553185E-2</c:v>
                </c:pt>
                <c:pt idx="273">
                  <c:v>4.6951987632508831E-2</c:v>
                </c:pt>
                <c:pt idx="274">
                  <c:v>4.678666373239436E-2</c:v>
                </c:pt>
                <c:pt idx="275">
                  <c:v>4.6622499999999997E-2</c:v>
                </c:pt>
                <c:pt idx="276">
                  <c:v>4.6459484265734263E-2</c:v>
                </c:pt>
                <c:pt idx="277">
                  <c:v>4.6297604529616718E-2</c:v>
                </c:pt>
                <c:pt idx="278">
                  <c:v>4.613684895833333E-2</c:v>
                </c:pt>
                <c:pt idx="279">
                  <c:v>4.5977205882352934E-2</c:v>
                </c:pt>
                <c:pt idx="280">
                  <c:v>4.5818663793103447E-2</c:v>
                </c:pt>
                <c:pt idx="281">
                  <c:v>4.5661211340206183E-2</c:v>
                </c:pt>
                <c:pt idx="282">
                  <c:v>4.5504837328767117E-2</c:v>
                </c:pt>
                <c:pt idx="283">
                  <c:v>4.5349530716723548E-2</c:v>
                </c:pt>
                <c:pt idx="284">
                  <c:v>4.5195280612244891E-2</c:v>
                </c:pt>
                <c:pt idx="285">
                  <c:v>4.5042076271186435E-2</c:v>
                </c:pt>
                <c:pt idx="286">
                  <c:v>4.4889907094594589E-2</c:v>
                </c:pt>
                <c:pt idx="287">
                  <c:v>4.473876262626262E-2</c:v>
                </c:pt>
                <c:pt idx="288">
                  <c:v>4.4588632550335565E-2</c:v>
                </c:pt>
                <c:pt idx="289">
                  <c:v>4.4439506688963203E-2</c:v>
                </c:pt>
                <c:pt idx="290">
                  <c:v>4.4291374999999994E-2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49024"/>
        <c:axId val="579499056"/>
      </c:lineChart>
      <c:catAx>
        <c:axId val="431949024"/>
        <c:scaling>
          <c:orientation val="minMax"/>
        </c:scaling>
        <c:delete val="0"/>
        <c:axPos val="b"/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99056"/>
        <c:crosses val="autoZero"/>
        <c:auto val="1"/>
        <c:lblAlgn val="ctr"/>
        <c:lblOffset val="100"/>
        <c:tickLblSkip val="10"/>
        <c:noMultiLvlLbl val="0"/>
      </c:catAx>
      <c:valAx>
        <c:axId val="579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9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914629393608777E-2"/>
          <c:y val="0.82917131055530924"/>
          <c:w val="0.88945251101611233"/>
          <c:h val="0.1022599259374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828675</xdr:colOff>
      <xdr:row>36</xdr:row>
      <xdr:rowOff>61911</xdr:rowOff>
    </xdr:from>
    <xdr:to>
      <xdr:col>18</xdr:col>
      <xdr:colOff>761999</xdr:colOff>
      <xdr:row>57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0.94293</cdr:y>
    </cdr:from>
    <cdr:to>
      <cdr:x>0.26768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3776664"/>
          <a:ext cx="151447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de-DE" sz="800">
              <a:solidFill>
                <a:schemeClr val="tx1">
                  <a:lumMod val="50000"/>
                  <a:lumOff val="50000"/>
                </a:schemeClr>
              </a:solidFill>
            </a:rPr>
            <a:t>Quelle: Eigene Berechnungen</a:t>
          </a:r>
        </a:p>
      </cdr:txBody>
    </cdr:sp>
  </cdr:relSizeAnchor>
  <cdr:relSizeAnchor xmlns:cdr="http://schemas.openxmlformats.org/drawingml/2006/chartDrawing">
    <cdr:from>
      <cdr:x>0.7862</cdr:x>
      <cdr:y>0.93678</cdr:y>
    </cdr:from>
    <cdr:to>
      <cdr:x>1</cdr:x>
      <cdr:y>1</cdr:y>
    </cdr:to>
    <cdr:pic>
      <cdr:nvPicPr>
        <cdr:cNvPr id="3" name="Grafik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448174" y="3752050"/>
          <a:ext cx="1209675" cy="25321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733425</xdr:colOff>
      <xdr:row>21</xdr:row>
      <xdr:rowOff>4764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0.94293</cdr:y>
    </cdr:from>
    <cdr:to>
      <cdr:x>0.26768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3776664"/>
          <a:ext cx="151447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de-DE" sz="800">
              <a:solidFill>
                <a:schemeClr val="tx1">
                  <a:lumMod val="50000"/>
                  <a:lumOff val="50000"/>
                </a:schemeClr>
              </a:solidFill>
            </a:rPr>
            <a:t>Quelle: Eigene Berechnungen</a:t>
          </a:r>
        </a:p>
      </cdr:txBody>
    </cdr:sp>
  </cdr:relSizeAnchor>
  <cdr:relSizeAnchor xmlns:cdr="http://schemas.openxmlformats.org/drawingml/2006/chartDrawing">
    <cdr:from>
      <cdr:x>0.7862</cdr:x>
      <cdr:y>0.93678</cdr:y>
    </cdr:from>
    <cdr:to>
      <cdr:x>1</cdr:x>
      <cdr:y>1</cdr:y>
    </cdr:to>
    <cdr:pic>
      <cdr:nvPicPr>
        <cdr:cNvPr id="3" name="Grafik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71125" y="3752051"/>
          <a:ext cx="1134300" cy="25321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"/>
  <sheetViews>
    <sheetView tabSelected="1" topLeftCell="E1" workbookViewId="0">
      <selection activeCell="O61" sqref="O61"/>
    </sheetView>
  </sheetViews>
  <sheetFormatPr baseColWidth="10" defaultRowHeight="15" x14ac:dyDescent="0.25"/>
  <cols>
    <col min="2" max="2" width="16.28515625" customWidth="1"/>
    <col min="3" max="3" width="14.5703125" bestFit="1" customWidth="1"/>
    <col min="4" max="4" width="4.7109375" bestFit="1" customWidth="1"/>
    <col min="5" max="5" width="15.28515625" bestFit="1" customWidth="1"/>
    <col min="6" max="6" width="13" bestFit="1" customWidth="1"/>
    <col min="8" max="8" width="14.5703125" bestFit="1" customWidth="1"/>
    <col min="10" max="10" width="14.5703125" customWidth="1"/>
    <col min="11" max="11" width="12" bestFit="1" customWidth="1"/>
    <col min="13" max="13" width="19.28515625" bestFit="1" customWidth="1"/>
    <col min="14" max="14" width="17.140625" customWidth="1"/>
    <col min="15" max="15" width="12" bestFit="1" customWidth="1"/>
    <col min="16" max="16" width="14.5703125" customWidth="1"/>
  </cols>
  <sheetData>
    <row r="1" spans="1:17" ht="18.75" x14ac:dyDescent="0.3">
      <c r="A1" s="1"/>
      <c r="B1" s="2" t="s">
        <v>8</v>
      </c>
      <c r="C1" s="8"/>
      <c r="D1" s="8"/>
      <c r="E1" s="8"/>
      <c r="F1" s="8"/>
      <c r="G1" s="8"/>
      <c r="H1" s="8"/>
      <c r="I1" s="8"/>
    </row>
    <row r="2" spans="1:17" x14ac:dyDescent="0.25">
      <c r="A2" s="3"/>
      <c r="B2" s="4"/>
      <c r="C2" s="9" t="s">
        <v>0</v>
      </c>
      <c r="D2" s="9"/>
      <c r="E2" s="10"/>
      <c r="F2" s="9" t="s">
        <v>1</v>
      </c>
      <c r="G2" s="9"/>
      <c r="H2" s="9" t="s">
        <v>2</v>
      </c>
      <c r="I2" s="9"/>
      <c r="J2" s="20" t="s">
        <v>6</v>
      </c>
      <c r="K2" s="20"/>
      <c r="L2" s="20"/>
      <c r="N2" t="s">
        <v>33</v>
      </c>
    </row>
    <row r="3" spans="1:17" x14ac:dyDescent="0.25">
      <c r="A3" s="1"/>
      <c r="B3" s="1" t="s">
        <v>3</v>
      </c>
      <c r="C3" s="11" t="s">
        <v>4</v>
      </c>
      <c r="D3" s="11" t="s">
        <v>5</v>
      </c>
      <c r="E3" s="11" t="s">
        <v>7</v>
      </c>
      <c r="F3" s="11" t="s">
        <v>4</v>
      </c>
      <c r="G3" s="11" t="s">
        <v>5</v>
      </c>
      <c r="H3" s="11" t="s">
        <v>4</v>
      </c>
      <c r="I3" s="11" t="s">
        <v>5</v>
      </c>
      <c r="J3" s="11" t="s">
        <v>4</v>
      </c>
      <c r="K3" s="11" t="s">
        <v>12</v>
      </c>
      <c r="L3" s="11" t="s">
        <v>13</v>
      </c>
    </row>
    <row r="4" spans="1:17" x14ac:dyDescent="0.25">
      <c r="A4" s="1"/>
      <c r="B4" s="14">
        <v>9000</v>
      </c>
      <c r="C4" s="12">
        <f>IF(B4&lt;=9168,0,IF(B4&lt;=14254,INT((980.14*(B4-9168)/10000+1400)*(B4-9168)/10000),IF(B4&lt;=55960,INT((216.16*(B4-14254)/10000+2397)*(B4-14254)/10000+965.58),IF(B4&lt;=265326,INT(B4*0.42-8780.9),INT(B4*0.45-16740.68)))))</f>
        <v>0</v>
      </c>
      <c r="D4" s="13">
        <f>C4/$B4</f>
        <v>0</v>
      </c>
      <c r="E4" s="13">
        <f>IF(B4&lt;=9168,0,IF(B4&lt;=14254,(B4-9168)*2*980.14/(10000*10000)+0.14,IF(B4&lt;=55960,(B4-14255)*2*216.16/(10000*10000)+2397/10000,IF(B4&lt;=265326,0.42,0.45))))</f>
        <v>0</v>
      </c>
      <c r="F4" s="14">
        <f>C4*0.055</f>
        <v>0</v>
      </c>
      <c r="G4" s="13">
        <f>F4/$B4</f>
        <v>0</v>
      </c>
      <c r="H4" s="14">
        <f>F4+C4</f>
        <v>0</v>
      </c>
      <c r="I4" s="13">
        <f>H4/$B4</f>
        <v>0</v>
      </c>
      <c r="J4" s="21">
        <f>IF(B4&lt;=$P$11,B4*(0.073+0.01525+0.093+0.0125),IF(B4&lt;=$P$13,B4*(0.093+0.0125)+$Q$11+$Q$12,$Q$11+$Q$12+$Q$13+$Q$15))</f>
        <v>1743.75</v>
      </c>
      <c r="K4" s="22">
        <f>J4/B4</f>
        <v>0.19375000000000001</v>
      </c>
      <c r="L4" s="22">
        <f>IF(B4&lt;=$P$11,(0.073+0.01525+0.093+0.0125),IF(B4&lt;=$P$13,(0.093+0.0125),0))</f>
        <v>0.19375000000000001</v>
      </c>
      <c r="M4" s="5"/>
      <c r="N4" s="19" t="s">
        <v>14</v>
      </c>
    </row>
    <row r="5" spans="1:17" x14ac:dyDescent="0.25">
      <c r="A5" s="1"/>
      <c r="B5" s="14">
        <v>10000</v>
      </c>
      <c r="C5" s="12">
        <f t="shared" ref="C5:C16" si="0">IF(B5&lt;=9168,0,IF(B5&lt;=14254,INT((980.14*(B5-9168)/10000+1400)*(B5-9168)/10000),IF(B5&lt;=55960,INT((216.16*(B5-14254)/10000+2397)*(B5-14254)/10000+965.58),IF(B5&lt;=265326,INT(B5*0.42-8780.9),INT(B5*0.45-16740.68)))))</f>
        <v>123</v>
      </c>
      <c r="D5" s="13">
        <f t="shared" ref="D5:D320" si="1">C5/$B5</f>
        <v>1.23E-2</v>
      </c>
      <c r="E5" s="13">
        <f t="shared" ref="E5:E320" si="2">IF(B5&lt;=9168,0,IF(B5&lt;=14254,(B5-9168)*2*980.14/(10000*10000)+0.14,IF(B5&lt;=55960,(B5-14255)*2*216.16/(10000*10000)+2397/10000,IF(B5&lt;=265326,0.42,0.45))))</f>
        <v>0.15630952960000002</v>
      </c>
      <c r="F5" s="14">
        <f t="shared" ref="F5:F320" si="3">C5*0.055</f>
        <v>6.7649999999999997</v>
      </c>
      <c r="G5" s="13">
        <f>F5/$B5</f>
        <v>6.7650000000000002E-4</v>
      </c>
      <c r="H5" s="14">
        <f t="shared" ref="H5:H320" si="4">F5+C5</f>
        <v>129.76499999999999</v>
      </c>
      <c r="I5" s="13">
        <f>H5/$B5</f>
        <v>1.2976499999999998E-2</v>
      </c>
      <c r="J5" s="21">
        <f>IF(B5&lt;=$P$11,B5*(0.073+0.01525+0.093+0.0125),IF(B5&lt;=$P$13,B5*(0.093+0.0125)+$Q$11+$Q$12,$Q$11+$Q$12+$Q$13+$Q$15))</f>
        <v>1937.5</v>
      </c>
      <c r="K5" s="22">
        <f t="shared" ref="K5:K320" si="5">J5/B5</f>
        <v>0.19375000000000001</v>
      </c>
      <c r="L5" s="22">
        <f>IF(B5&lt;=$P$11,(0.073+0.01525+0.093+0.0125),IF(B5&lt;=$P$13,(0.093+0.0125),0))</f>
        <v>0.19375000000000001</v>
      </c>
      <c r="M5" s="5"/>
      <c r="N5" t="s">
        <v>9</v>
      </c>
      <c r="O5" s="7">
        <v>9168</v>
      </c>
    </row>
    <row r="6" spans="1:17" x14ac:dyDescent="0.25">
      <c r="A6" s="1"/>
      <c r="B6" s="14">
        <v>11000</v>
      </c>
      <c r="C6" s="12">
        <f>IF(B6&lt;=9168,0,IF(B6&lt;=14254,INT((980.14*(B6-9168)/10000+1400)*(B6-9168)/10000),IF(B6&lt;=55960,INT((216.16*(B6-14254)/10000+2397)*(B6-14254)/10000+965.58),IF(B6&lt;=265326,INT(B6*0.42-8780.9),INT(B6*0.45-16740.68)))))</f>
        <v>289</v>
      </c>
      <c r="D6" s="13">
        <f>C6/$B6</f>
        <v>2.6272727272727274E-2</v>
      </c>
      <c r="E6" s="13">
        <f t="shared" si="2"/>
        <v>0.17591232960000003</v>
      </c>
      <c r="F6" s="14">
        <f>C6*0.055</f>
        <v>15.895</v>
      </c>
      <c r="G6" s="13">
        <f>F6/$B6</f>
        <v>1.4449999999999999E-3</v>
      </c>
      <c r="H6" s="14">
        <f>F6+C6</f>
        <v>304.89499999999998</v>
      </c>
      <c r="I6" s="13">
        <f>H6/$B6</f>
        <v>2.7717727272727272E-2</v>
      </c>
      <c r="J6" s="21">
        <f>IF(B6&lt;=$P$11,B6*(0.073+0.01525+0.093+0.0125),IF(B6&lt;=$P$13,B6*(0.093+0.0125)+$Q$11+$Q$12,$Q$11+$Q$12+$Q$13+$Q$15))</f>
        <v>2131.25</v>
      </c>
      <c r="K6" s="22">
        <f t="shared" si="5"/>
        <v>0.19375000000000001</v>
      </c>
      <c r="L6" s="22">
        <f>IF(B6&lt;=$P$11,(0.073+0.01525+0.093+0.0125),IF(B6&lt;=$P$13,(0.093+0.0125),0))</f>
        <v>0.19375000000000001</v>
      </c>
      <c r="M6" s="5"/>
      <c r="N6" t="s">
        <v>10</v>
      </c>
      <c r="O6" s="7">
        <v>14255</v>
      </c>
    </row>
    <row r="7" spans="1:17" x14ac:dyDescent="0.25">
      <c r="A7" s="1"/>
      <c r="B7" s="14">
        <v>12000</v>
      </c>
      <c r="C7" s="12">
        <f t="shared" ref="C7:C8" si="6">IF(B7&lt;=9168,0,IF(B7&lt;=14254,INT((980.14*(B7-9168)/10000+1400)*(B7-9168)/10000),IF(B7&lt;=55960,INT((216.16*(B7-14254)/10000+2397)*(B7-14254)/10000+965.58),IF(B7&lt;=265326,INT(B7*0.42-8780.9),INT(B7*0.45-16740.68)))))</f>
        <v>475</v>
      </c>
      <c r="D7" s="13">
        <f t="shared" ref="D7:D8" si="7">C7/$B7</f>
        <v>3.9583333333333331E-2</v>
      </c>
      <c r="E7" s="13">
        <f t="shared" si="2"/>
        <v>0.1955151296</v>
      </c>
      <c r="F7" s="14">
        <f t="shared" ref="F7:F8" si="8">C7*0.055</f>
        <v>26.125</v>
      </c>
      <c r="G7" s="13">
        <f>F7/$B7</f>
        <v>2.1770833333333334E-3</v>
      </c>
      <c r="H7" s="14">
        <f t="shared" ref="H7:H8" si="9">F7+C7</f>
        <v>501.125</v>
      </c>
      <c r="I7" s="13">
        <f>H7/$B7</f>
        <v>4.1760416666666668E-2</v>
      </c>
      <c r="J7" s="21">
        <f>IF(B7&lt;=$P$11,B7*(0.073+0.01525+0.093+0.0125),IF(B7&lt;=$P$13,B7*(0.093+0.0125)+$Q$11+$Q$12,$Q$11+$Q$12+$Q$13+$Q$15))</f>
        <v>2325</v>
      </c>
      <c r="K7" s="22">
        <f t="shared" si="5"/>
        <v>0.19375000000000001</v>
      </c>
      <c r="L7" s="22">
        <f>IF(B7&lt;=$P$11,(0.073+0.01525+0.093+0.0125),IF(B7&lt;=$P$13,(0.093+0.0125),0))</f>
        <v>0.19375000000000001</v>
      </c>
      <c r="M7" s="5"/>
      <c r="N7" t="s">
        <v>11</v>
      </c>
      <c r="O7" s="7">
        <v>55961</v>
      </c>
    </row>
    <row r="8" spans="1:17" x14ac:dyDescent="0.25">
      <c r="A8" s="1"/>
      <c r="B8" s="14">
        <v>13000</v>
      </c>
      <c r="C8" s="12">
        <f t="shared" si="6"/>
        <v>680</v>
      </c>
      <c r="D8" s="13">
        <f t="shared" si="7"/>
        <v>5.2307692307692305E-2</v>
      </c>
      <c r="E8" s="13">
        <f t="shared" ref="E8:E14" si="10">IF(B8&lt;=9168,0,IF(B8&lt;=14254,(B8-9168)*2*980.14/(10000*10000)+0.14,IF(B8&lt;=55960,(B8-14255)*2*216.16/(10000*10000)+2397/10000,IF(B8&lt;=265326,0.42,0.45))))</f>
        <v>0.21511792960000001</v>
      </c>
      <c r="F8" s="14">
        <f t="shared" si="8"/>
        <v>37.4</v>
      </c>
      <c r="G8" s="13">
        <f t="shared" ref="G8:G71" si="11">F8/$B8</f>
        <v>2.8769230769230768E-3</v>
      </c>
      <c r="H8" s="14">
        <f t="shared" si="9"/>
        <v>717.4</v>
      </c>
      <c r="I8" s="13">
        <f t="shared" ref="I8:I71" si="12">H8/$B8</f>
        <v>5.5184615384615381E-2</v>
      </c>
      <c r="J8" s="21">
        <f>IF(B8&lt;=$P$11,B8*(0.073+0.01525+0.093+0.0125),IF(B8&lt;=$P$13,B8*(0.093+0.0125)+$Q$11+$Q$12,$Q$11+$Q$12+$Q$13+$Q$15))</f>
        <v>2518.75</v>
      </c>
      <c r="K8" s="22">
        <f t="shared" si="5"/>
        <v>0.19375000000000001</v>
      </c>
      <c r="L8" s="22">
        <f>IF(B8&lt;=$P$11,(0.073+0.01525+0.093+0.0125),IF(B8&lt;=$P$13,(0.093+0.0125),0))</f>
        <v>0.19375000000000001</v>
      </c>
      <c r="M8" s="5"/>
      <c r="O8" s="7"/>
    </row>
    <row r="9" spans="1:17" x14ac:dyDescent="0.25">
      <c r="A9" s="1"/>
      <c r="B9" s="14">
        <v>14000</v>
      </c>
      <c r="C9" s="12">
        <f t="shared" ref="C9:C14" si="13">IF(B9&lt;=9168,0,IF(B9&lt;=14254,INT((980.14*(B9-9168)/10000+1400)*(B9-9168)/10000),IF(B9&lt;=55960,INT((216.16*(B9-14254)/10000+2397)*(B9-14254)/10000+965.58),IF(B9&lt;=265326,INT(B9*0.42-8780.9),INT(B9*0.45-16740.68)))))</f>
        <v>905</v>
      </c>
      <c r="D9" s="13">
        <f t="shared" ref="D9:D14" si="14">C9/$B9</f>
        <v>6.4642857142857141E-2</v>
      </c>
      <c r="E9" s="13">
        <f t="shared" si="10"/>
        <v>0.23472072960000001</v>
      </c>
      <c r="F9" s="14">
        <f t="shared" ref="F9:F14" si="15">C9*0.055</f>
        <v>49.774999999999999</v>
      </c>
      <c r="G9" s="13">
        <f t="shared" si="11"/>
        <v>3.5553571428571427E-3</v>
      </c>
      <c r="H9" s="14">
        <f t="shared" ref="H9:H14" si="16">F9+C9</f>
        <v>954.77499999999998</v>
      </c>
      <c r="I9" s="13">
        <f t="shared" si="12"/>
        <v>6.8198214285714279E-2</v>
      </c>
      <c r="J9" s="21">
        <f>IF(B9&lt;=$P$11,B9*(0.073+0.01525+0.093+0.0125),IF(B9&lt;=$P$13,B9*(0.093+0.0125)+$Q$11+$Q$12,$Q$11+$Q$12+$Q$13+$Q$15))</f>
        <v>2712.5</v>
      </c>
      <c r="K9" s="22">
        <f t="shared" si="5"/>
        <v>0.19375000000000001</v>
      </c>
      <c r="L9" s="22">
        <f>IF(B9&lt;=$P$11,(0.073+0.01525+0.093+0.0125),IF(B9&lt;=$P$13,(0.093+0.0125),0))</f>
        <v>0.19375000000000001</v>
      </c>
      <c r="M9" s="5"/>
      <c r="O9" s="7"/>
    </row>
    <row r="10" spans="1:17" x14ac:dyDescent="0.25">
      <c r="A10" s="1"/>
      <c r="B10" s="14">
        <v>15000</v>
      </c>
      <c r="C10" s="12">
        <f t="shared" si="13"/>
        <v>1145</v>
      </c>
      <c r="D10" s="13">
        <f t="shared" si="14"/>
        <v>7.6333333333333336E-2</v>
      </c>
      <c r="E10" s="13">
        <f t="shared" si="10"/>
        <v>0.242920784</v>
      </c>
      <c r="F10" s="14">
        <f t="shared" si="15"/>
        <v>62.975000000000001</v>
      </c>
      <c r="G10" s="13">
        <f t="shared" si="11"/>
        <v>4.1983333333333334E-3</v>
      </c>
      <c r="H10" s="14">
        <f t="shared" si="16"/>
        <v>1207.9749999999999</v>
      </c>
      <c r="I10" s="13">
        <f t="shared" si="12"/>
        <v>8.0531666666666654E-2</v>
      </c>
      <c r="J10" s="21">
        <f>IF(B10&lt;=$P$11,B10*(0.073+0.01525+0.093+0.0125),IF(B10&lt;=$P$13,B10*(0.093+0.0125)+$Q$11+$Q$12,$Q$11+$Q$12+$Q$13+$Q$15))</f>
        <v>2906.25</v>
      </c>
      <c r="K10" s="22">
        <f t="shared" si="5"/>
        <v>0.19375000000000001</v>
      </c>
      <c r="L10" s="22">
        <f>IF(B10&lt;=$P$11,(0.073+0.01525+0.093+0.0125),IF(B10&lt;=$P$13,(0.093+0.0125),0))</f>
        <v>0.19375000000000001</v>
      </c>
      <c r="M10" s="5"/>
      <c r="N10" s="19" t="s">
        <v>15</v>
      </c>
      <c r="Q10" t="s">
        <v>29</v>
      </c>
    </row>
    <row r="11" spans="1:17" x14ac:dyDescent="0.25">
      <c r="A11" s="1"/>
      <c r="B11" s="14">
        <v>16000</v>
      </c>
      <c r="C11" s="12">
        <f t="shared" si="13"/>
        <v>1390</v>
      </c>
      <c r="D11" s="13">
        <f t="shared" si="14"/>
        <v>8.6874999999999994E-2</v>
      </c>
      <c r="E11" s="13">
        <f t="shared" si="10"/>
        <v>0.247243984</v>
      </c>
      <c r="F11" s="14">
        <f t="shared" si="15"/>
        <v>76.45</v>
      </c>
      <c r="G11" s="13">
        <f t="shared" si="11"/>
        <v>4.7781250000000003E-3</v>
      </c>
      <c r="H11" s="14">
        <f t="shared" si="16"/>
        <v>1466.45</v>
      </c>
      <c r="I11" s="13">
        <f t="shared" si="12"/>
        <v>9.1653125000000002E-2</v>
      </c>
      <c r="J11" s="21">
        <f>IF(B11&lt;=$P$11,B11*(0.073+0.01525+0.093+0.0125),IF(B11&lt;=$P$13,B11*(0.093+0.0125)+$Q$11+$Q$12,$Q$11+$Q$12+$Q$13+$Q$15))</f>
        <v>3100</v>
      </c>
      <c r="K11" s="22">
        <f t="shared" si="5"/>
        <v>0.19375000000000001</v>
      </c>
      <c r="L11" s="22">
        <f>IF(B11&lt;=$P$11,(0.073+0.01525+0.093+0.0125),IF(B11&lt;=$P$13,(0.093+0.0125),0))</f>
        <v>0.19375000000000001</v>
      </c>
      <c r="M11" s="5"/>
      <c r="N11" t="s">
        <v>19</v>
      </c>
      <c r="P11" s="7">
        <v>54450</v>
      </c>
      <c r="Q11" s="7">
        <f>P11*O26</f>
        <v>3974.85</v>
      </c>
    </row>
    <row r="12" spans="1:17" x14ac:dyDescent="0.25">
      <c r="A12" s="1"/>
      <c r="B12" s="14">
        <v>17000</v>
      </c>
      <c r="C12" s="12">
        <f t="shared" si="13"/>
        <v>1640</v>
      </c>
      <c r="D12" s="13">
        <f t="shared" si="14"/>
        <v>9.6470588235294114E-2</v>
      </c>
      <c r="E12" s="13">
        <f t="shared" si="10"/>
        <v>0.251567184</v>
      </c>
      <c r="F12" s="14">
        <f t="shared" si="15"/>
        <v>90.2</v>
      </c>
      <c r="G12" s="13">
        <f t="shared" si="11"/>
        <v>5.3058823529411768E-3</v>
      </c>
      <c r="H12" s="14">
        <f t="shared" si="16"/>
        <v>1730.2</v>
      </c>
      <c r="I12" s="13">
        <f t="shared" si="12"/>
        <v>0.1017764705882353</v>
      </c>
      <c r="J12" s="21">
        <f>IF(B12&lt;=$P$11,B12*(0.073+0.01525+0.093+0.0125),IF(B12&lt;=$P$13,B12*(0.093+0.0125)+$Q$11+$Q$12,$Q$11+$Q$12+$Q$13+$Q$15))</f>
        <v>3293.75</v>
      </c>
      <c r="K12" s="22">
        <f t="shared" si="5"/>
        <v>0.19375000000000001</v>
      </c>
      <c r="L12" s="22">
        <f>IF(B12&lt;=$P$11,(0.073+0.01525+0.093+0.0125),IF(B12&lt;=$P$13,(0.093+0.0125),0))</f>
        <v>0.19375000000000001</v>
      </c>
      <c r="M12" s="5"/>
      <c r="N12" t="s">
        <v>30</v>
      </c>
      <c r="P12" s="7">
        <v>54450</v>
      </c>
      <c r="Q12" s="7">
        <f>P12*O27</f>
        <v>830.36249999999995</v>
      </c>
    </row>
    <row r="13" spans="1:17" x14ac:dyDescent="0.25">
      <c r="A13" s="1"/>
      <c r="B13" s="14">
        <v>18000</v>
      </c>
      <c r="C13" s="12">
        <f t="shared" si="13"/>
        <v>1893</v>
      </c>
      <c r="D13" s="13">
        <f t="shared" si="14"/>
        <v>0.10516666666666667</v>
      </c>
      <c r="E13" s="13">
        <f t="shared" si="10"/>
        <v>0.25589038399999997</v>
      </c>
      <c r="F13" s="14">
        <f t="shared" si="15"/>
        <v>104.11499999999999</v>
      </c>
      <c r="G13" s="13">
        <f t="shared" si="11"/>
        <v>5.7841666666666666E-3</v>
      </c>
      <c r="H13" s="14">
        <f t="shared" si="16"/>
        <v>1997.115</v>
      </c>
      <c r="I13" s="13">
        <f t="shared" si="12"/>
        <v>0.11095083333333333</v>
      </c>
      <c r="J13" s="21">
        <f>IF(B13&lt;=$P$11,B13*(0.073+0.01525+0.093+0.0125),IF(B13&lt;=$P$13,B13*(0.093+0.0125)+$Q$11+$Q$12,$Q$11+$Q$12+$Q$13+$Q$15))</f>
        <v>3487.5</v>
      </c>
      <c r="K13" s="22">
        <f t="shared" si="5"/>
        <v>0.19375000000000001</v>
      </c>
      <c r="L13" s="22">
        <f>IF(B13&lt;=$P$11,(0.073+0.01525+0.093+0.0125),IF(B13&lt;=$P$13,(0.093+0.0125),0))</f>
        <v>0.19375000000000001</v>
      </c>
      <c r="M13" s="5"/>
      <c r="N13" t="s">
        <v>31</v>
      </c>
      <c r="O13" t="s">
        <v>16</v>
      </c>
      <c r="P13" s="7">
        <v>80400</v>
      </c>
      <c r="Q13" s="7">
        <f>P13*O29</f>
        <v>7477.2</v>
      </c>
    </row>
    <row r="14" spans="1:17" x14ac:dyDescent="0.25">
      <c r="A14" s="1"/>
      <c r="B14" s="14">
        <v>19000</v>
      </c>
      <c r="C14" s="12">
        <f t="shared" si="13"/>
        <v>2151</v>
      </c>
      <c r="D14" s="13">
        <f t="shared" si="14"/>
        <v>0.11321052631578947</v>
      </c>
      <c r="E14" s="13">
        <f t="shared" si="10"/>
        <v>0.260213584</v>
      </c>
      <c r="F14" s="14">
        <f t="shared" si="15"/>
        <v>118.30500000000001</v>
      </c>
      <c r="G14" s="13">
        <f t="shared" si="11"/>
        <v>6.2265789473684215E-3</v>
      </c>
      <c r="H14" s="14">
        <f t="shared" si="16"/>
        <v>2269.3049999999998</v>
      </c>
      <c r="I14" s="13">
        <f t="shared" si="12"/>
        <v>0.11943710526315789</v>
      </c>
      <c r="J14" s="21">
        <f>IF(B14&lt;=$P$11,B14*(0.073+0.01525+0.093+0.0125),IF(B14&lt;=$P$13,B14*(0.093+0.0125)+$Q$11+$Q$12,$Q$11+$Q$12+$Q$13+$Q$15))</f>
        <v>3681.25</v>
      </c>
      <c r="K14" s="22">
        <f t="shared" si="5"/>
        <v>0.19375000000000001</v>
      </c>
      <c r="L14" s="22">
        <f>IF(B14&lt;=$P$11,(0.073+0.01525+0.093+0.0125),IF(B14&lt;=$P$13,(0.093+0.0125),0))</f>
        <v>0.19375000000000001</v>
      </c>
      <c r="M14" s="5"/>
      <c r="O14" t="s">
        <v>17</v>
      </c>
      <c r="P14" s="7">
        <v>73800</v>
      </c>
      <c r="Q14" s="7">
        <f>O29*P14</f>
        <v>6863.4</v>
      </c>
    </row>
    <row r="15" spans="1:17" x14ac:dyDescent="0.25">
      <c r="A15" s="1"/>
      <c r="B15" s="14">
        <v>20000</v>
      </c>
      <c r="C15" s="12">
        <f t="shared" si="0"/>
        <v>2414</v>
      </c>
      <c r="D15" s="13">
        <f t="shared" si="1"/>
        <v>0.1207</v>
      </c>
      <c r="E15" s="13">
        <f t="shared" si="2"/>
        <v>0.26453678400000002</v>
      </c>
      <c r="F15" s="14">
        <f t="shared" si="3"/>
        <v>132.77000000000001</v>
      </c>
      <c r="G15" s="13">
        <f t="shared" ref="G15:G320" si="17">F15/$B15</f>
        <v>6.6385000000000003E-3</v>
      </c>
      <c r="H15" s="14">
        <f t="shared" si="4"/>
        <v>2546.77</v>
      </c>
      <c r="I15" s="13">
        <f t="shared" ref="I15:I320" si="18">H15/$B15</f>
        <v>0.12733849999999999</v>
      </c>
      <c r="J15" s="21">
        <f>IF(B15&lt;=$P$11,B15*(0.073+0.01525+0.093+0.0125),IF(B15&lt;=$P$13,B15*(0.093+0.0125)+$Q$11+$Q$12,$Q$11+$Q$12+$Q$13+$Q$15))</f>
        <v>3875</v>
      </c>
      <c r="K15" s="22">
        <f t="shared" si="5"/>
        <v>0.19375000000000001</v>
      </c>
      <c r="L15" s="22">
        <f>IF(B15&lt;=$P$11,(0.073+0.01525+0.093+0.0125),IF(B15&lt;=$P$13,(0.093+0.0125),0))</f>
        <v>0.19375000000000001</v>
      </c>
      <c r="N15" t="s">
        <v>21</v>
      </c>
      <c r="O15" t="s">
        <v>16</v>
      </c>
      <c r="P15" s="7">
        <v>80400</v>
      </c>
      <c r="Q15" s="7">
        <f>P15*O30</f>
        <v>1005</v>
      </c>
    </row>
    <row r="16" spans="1:17" x14ac:dyDescent="0.25">
      <c r="A16" s="1"/>
      <c r="B16" s="14">
        <v>21000</v>
      </c>
      <c r="C16" s="12">
        <f t="shared" si="0"/>
        <v>2680</v>
      </c>
      <c r="D16" s="13">
        <f t="shared" si="1"/>
        <v>0.12761904761904763</v>
      </c>
      <c r="E16" s="13">
        <f t="shared" si="2"/>
        <v>0.268859984</v>
      </c>
      <c r="F16" s="14">
        <f t="shared" si="3"/>
        <v>147.4</v>
      </c>
      <c r="G16" s="13">
        <f t="shared" si="11"/>
        <v>7.0190476190476192E-3</v>
      </c>
      <c r="H16" s="14">
        <f t="shared" si="4"/>
        <v>2827.4</v>
      </c>
      <c r="I16" s="13">
        <f t="shared" si="12"/>
        <v>0.13463809523809525</v>
      </c>
      <c r="J16" s="21">
        <f>IF(B16&lt;=$P$11,B16*(0.073+0.01525+0.093+0.0125),IF(B16&lt;=$P$13,B16*(0.093+0.0125)+$Q$11+$Q$12,$Q$11+$Q$12+$Q$13+$Q$15))</f>
        <v>4068.75</v>
      </c>
      <c r="K16" s="22">
        <f t="shared" ref="K16:K24" si="19">J16/B16</f>
        <v>0.19375000000000001</v>
      </c>
      <c r="L16" s="22">
        <f>IF(B16&lt;=$P$11,(0.073+0.01525+0.093+0.0125),IF(B16&lt;=$P$13,(0.093+0.0125),0))</f>
        <v>0.19375000000000001</v>
      </c>
      <c r="O16" t="s">
        <v>17</v>
      </c>
      <c r="P16" s="7">
        <v>73800</v>
      </c>
      <c r="Q16" s="7">
        <f>P16*O30</f>
        <v>922.5</v>
      </c>
    </row>
    <row r="17" spans="1:18" x14ac:dyDescent="0.25">
      <c r="A17" s="1"/>
      <c r="B17" s="14">
        <v>22000</v>
      </c>
      <c r="C17" s="12">
        <f t="shared" ref="C17:C24" si="20">IF(B17&lt;=9168,0,IF(B17&lt;=14254,INT((980.14*(B17-9168)/10000+1400)*(B17-9168)/10000),IF(B17&lt;=55960,INT((216.16*(B17-14254)/10000+2397)*(B17-14254)/10000+965.58),IF(B17&lt;=265326,INT(B17*0.42-8780.9),INT(B17*0.45-16740.68)))))</f>
        <v>2951</v>
      </c>
      <c r="D17" s="13">
        <f t="shared" ref="D17:D24" si="21">C17/$B17</f>
        <v>0.13413636363636364</v>
      </c>
      <c r="E17" s="13">
        <f t="shared" ref="E17:E24" si="22">IF(B17&lt;=9168,0,IF(B17&lt;=14254,(B17-9168)*2*980.14/(10000*10000)+0.14,IF(B17&lt;=55960,(B17-14255)*2*216.16/(10000*10000)+2397/10000,IF(B17&lt;=265326,0.42,0.45))))</f>
        <v>0.27318318399999997</v>
      </c>
      <c r="F17" s="14">
        <f t="shared" ref="F17:F24" si="23">C17*0.055</f>
        <v>162.30500000000001</v>
      </c>
      <c r="G17" s="13">
        <f t="shared" si="11"/>
        <v>7.3775000000000004E-3</v>
      </c>
      <c r="H17" s="14">
        <f t="shared" ref="H17:H24" si="24">F17+C17</f>
        <v>3113.3049999999998</v>
      </c>
      <c r="I17" s="13">
        <f t="shared" si="12"/>
        <v>0.14151386363636362</v>
      </c>
      <c r="J17" s="21">
        <f>IF(B17&lt;=$P$11,B17*(0.073+0.01525+0.093+0.0125),IF(B17&lt;=$P$13,B17*(0.093+0.0125)+$Q$11+$Q$12,$Q$11+$Q$12+$Q$13+$Q$15))</f>
        <v>4262.5</v>
      </c>
      <c r="K17" s="22">
        <f t="shared" si="19"/>
        <v>0.19375000000000001</v>
      </c>
      <c r="L17" s="22">
        <f>IF(B17&lt;=$P$11,(0.073+0.01525+0.093+0.0125),IF(B17&lt;=$P$13,(0.093+0.0125),0))</f>
        <v>0.19375000000000001</v>
      </c>
      <c r="P17" s="15"/>
    </row>
    <row r="18" spans="1:18" x14ac:dyDescent="0.25">
      <c r="A18" s="1"/>
      <c r="B18" s="14">
        <v>23000</v>
      </c>
      <c r="C18" s="12">
        <f t="shared" si="20"/>
        <v>3227</v>
      </c>
      <c r="D18" s="13">
        <f t="shared" si="21"/>
        <v>0.14030434782608694</v>
      </c>
      <c r="E18" s="13">
        <f t="shared" si="22"/>
        <v>0.27750638399999999</v>
      </c>
      <c r="F18" s="14">
        <f t="shared" si="23"/>
        <v>177.48500000000001</v>
      </c>
      <c r="G18" s="13">
        <f t="shared" si="11"/>
        <v>7.716739130434783E-3</v>
      </c>
      <c r="H18" s="14">
        <f t="shared" si="24"/>
        <v>3404.4850000000001</v>
      </c>
      <c r="I18" s="13">
        <f t="shared" si="12"/>
        <v>0.14802108695652175</v>
      </c>
      <c r="J18" s="21">
        <f>IF(B18&lt;=$P$11,B18*(0.073+0.01525+0.093+0.0125),IF(B18&lt;=$P$13,B18*(0.093+0.0125)+$Q$11+$Q$12,$Q$11+$Q$12+$Q$13+$Q$15))</f>
        <v>4456.25</v>
      </c>
      <c r="K18" s="22">
        <f t="shared" si="19"/>
        <v>0.19375000000000001</v>
      </c>
      <c r="L18" s="22">
        <f>IF(B18&lt;=$P$11,(0.073+0.01525+0.093+0.0125),IF(B18&lt;=$P$13,(0.093+0.0125),0))</f>
        <v>0.19375000000000001</v>
      </c>
    </row>
    <row r="19" spans="1:18" x14ac:dyDescent="0.25">
      <c r="A19" s="1"/>
      <c r="B19" s="14">
        <v>24000</v>
      </c>
      <c r="C19" s="12">
        <f t="shared" si="20"/>
        <v>3507</v>
      </c>
      <c r="D19" s="13">
        <f t="shared" si="21"/>
        <v>0.146125</v>
      </c>
      <c r="E19" s="13">
        <f t="shared" si="22"/>
        <v>0.28182958400000002</v>
      </c>
      <c r="F19" s="14">
        <f t="shared" si="23"/>
        <v>192.88499999999999</v>
      </c>
      <c r="G19" s="13">
        <f t="shared" si="11"/>
        <v>8.0368749999999989E-3</v>
      </c>
      <c r="H19" s="14">
        <f t="shared" si="24"/>
        <v>3699.8850000000002</v>
      </c>
      <c r="I19" s="13">
        <f t="shared" si="12"/>
        <v>0.154161875</v>
      </c>
      <c r="J19" s="21">
        <f>IF(B19&lt;=$P$11,B19*(0.073+0.01525+0.093+0.0125),IF(B19&lt;=$P$13,B19*(0.093+0.0125)+$Q$11+$Q$12,$Q$11+$Q$12+$Q$13+$Q$15))</f>
        <v>4650</v>
      </c>
      <c r="K19" s="22">
        <f t="shared" si="19"/>
        <v>0.19375000000000001</v>
      </c>
      <c r="L19" s="22">
        <f>IF(B19&lt;=$P$11,(0.073+0.01525+0.093+0.0125),IF(B19&lt;=$P$13,(0.093+0.0125),0))</f>
        <v>0.19375000000000001</v>
      </c>
      <c r="N19" s="19" t="s">
        <v>34</v>
      </c>
    </row>
    <row r="20" spans="1:18" x14ac:dyDescent="0.25">
      <c r="A20" s="1"/>
      <c r="B20" s="14">
        <v>25000</v>
      </c>
      <c r="C20" s="12">
        <f t="shared" si="20"/>
        <v>3791</v>
      </c>
      <c r="D20" s="13">
        <f t="shared" si="21"/>
        <v>0.15164</v>
      </c>
      <c r="E20" s="13">
        <f t="shared" si="22"/>
        <v>0.28615278399999999</v>
      </c>
      <c r="F20" s="14">
        <f t="shared" si="23"/>
        <v>208.505</v>
      </c>
      <c r="G20" s="13">
        <f t="shared" si="11"/>
        <v>8.340199999999999E-3</v>
      </c>
      <c r="H20" s="14">
        <f t="shared" si="24"/>
        <v>3999.5050000000001</v>
      </c>
      <c r="I20" s="13">
        <f t="shared" si="12"/>
        <v>0.15998020000000002</v>
      </c>
      <c r="J20" s="21">
        <f>IF(B20&lt;=$P$11,B20*(0.073+0.01525+0.093+0.0125),IF(B20&lt;=$P$13,B20*(0.093+0.0125)+$Q$11+$Q$12,$Q$11+$Q$12+$Q$13+$Q$15))</f>
        <v>4843.75</v>
      </c>
      <c r="K20" s="22">
        <f t="shared" si="19"/>
        <v>0.19375000000000001</v>
      </c>
      <c r="L20" s="22">
        <f>IF(B20&lt;=$P$11,(0.073+0.01525+0.093+0.0125),IF(B20&lt;=$P$13,(0.093+0.0125),0))</f>
        <v>0.19375000000000001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</row>
    <row r="21" spans="1:18" x14ac:dyDescent="0.25">
      <c r="A21" s="1"/>
      <c r="B21" s="14">
        <v>26000</v>
      </c>
      <c r="C21" s="12">
        <f t="shared" si="20"/>
        <v>4079</v>
      </c>
      <c r="D21" s="13">
        <f t="shared" si="21"/>
        <v>0.15688461538461537</v>
      </c>
      <c r="E21" s="13">
        <f t="shared" si="22"/>
        <v>0.29047598400000002</v>
      </c>
      <c r="F21" s="14">
        <f t="shared" si="23"/>
        <v>224.345</v>
      </c>
      <c r="G21" s="13">
        <f t="shared" si="11"/>
        <v>8.6286538461538467E-3</v>
      </c>
      <c r="H21" s="14">
        <f t="shared" si="24"/>
        <v>4303.3450000000003</v>
      </c>
      <c r="I21" s="13">
        <f t="shared" si="12"/>
        <v>0.16551326923076923</v>
      </c>
      <c r="J21" s="21">
        <f>IF(B21&lt;=$P$11,B21*(0.073+0.01525+0.093+0.0125),IF(B21&lt;=$P$13,B21*(0.093+0.0125)+$Q$11+$Q$12,$Q$11+$Q$12+$Q$13+$Q$15))</f>
        <v>5037.5</v>
      </c>
      <c r="K21" s="22">
        <f t="shared" si="19"/>
        <v>0.19375000000000001</v>
      </c>
      <c r="L21" s="22">
        <f>IF(B21&lt;=$P$11,(0.073+0.01525+0.093+0.0125),IF(B21&lt;=$P$13,(0.093+0.0125),0))</f>
        <v>0.19375000000000001</v>
      </c>
      <c r="N21" t="s">
        <v>23</v>
      </c>
      <c r="O21" t="s">
        <v>21</v>
      </c>
      <c r="P21" t="s">
        <v>22</v>
      </c>
    </row>
    <row r="22" spans="1:18" x14ac:dyDescent="0.25">
      <c r="A22" s="1"/>
      <c r="B22" s="14">
        <v>27000</v>
      </c>
      <c r="C22" s="12">
        <f t="shared" si="20"/>
        <v>4371</v>
      </c>
      <c r="D22" s="13">
        <f t="shared" si="21"/>
        <v>0.16188888888888889</v>
      </c>
      <c r="E22" s="13">
        <f t="shared" si="22"/>
        <v>0.29479918399999999</v>
      </c>
      <c r="F22" s="14">
        <f t="shared" si="23"/>
        <v>240.405</v>
      </c>
      <c r="G22" s="13">
        <f t="shared" si="11"/>
        <v>8.9038888888888883E-3</v>
      </c>
      <c r="H22" s="14">
        <f t="shared" si="24"/>
        <v>4611.4049999999997</v>
      </c>
      <c r="I22" s="13">
        <f t="shared" si="12"/>
        <v>0.17079277777777777</v>
      </c>
      <c r="J22" s="21">
        <f>IF(B22&lt;=$P$11,B22*(0.073+0.01525+0.093+0.0125),IF(B22&lt;=$P$13,B22*(0.093+0.0125)+$Q$11+$Q$12,$Q$11+$Q$12+$Q$13+$Q$15))</f>
        <v>5231.25</v>
      </c>
      <c r="K22" s="22">
        <f t="shared" si="19"/>
        <v>0.19375000000000001</v>
      </c>
      <c r="L22" s="22">
        <f>IF(B22&lt;=$P$11,(0.073+0.01525+0.093+0.0125),IF(B22&lt;=$P$13,(0.093+0.0125),0))</f>
        <v>0.19375000000000001</v>
      </c>
      <c r="N22" t="s">
        <v>24</v>
      </c>
    </row>
    <row r="23" spans="1:18" x14ac:dyDescent="0.25">
      <c r="A23" s="1"/>
      <c r="B23" s="14">
        <v>28000</v>
      </c>
      <c r="C23" s="12">
        <f t="shared" si="20"/>
        <v>4668</v>
      </c>
      <c r="D23" s="13">
        <f t="shared" si="21"/>
        <v>0.1667142857142857</v>
      </c>
      <c r="E23" s="13">
        <f t="shared" si="22"/>
        <v>0.29912238400000002</v>
      </c>
      <c r="F23" s="14">
        <f t="shared" si="23"/>
        <v>256.74</v>
      </c>
      <c r="G23" s="13">
        <f t="shared" si="11"/>
        <v>9.1692857142857149E-3</v>
      </c>
      <c r="H23" s="14">
        <f t="shared" si="24"/>
        <v>4924.74</v>
      </c>
      <c r="I23" s="13">
        <f t="shared" si="12"/>
        <v>0.17588357142857142</v>
      </c>
      <c r="J23" s="21">
        <f>IF(B23&lt;=$P$11,B23*(0.073+0.01525+0.093+0.0125),IF(B23&lt;=$P$13,B23*(0.093+0.0125)+$Q$11+$Q$12,$Q$11+$Q$12+$Q$13+$Q$15))</f>
        <v>5425</v>
      </c>
      <c r="K23" s="22">
        <f t="shared" si="19"/>
        <v>0.19375000000000001</v>
      </c>
      <c r="L23" s="22">
        <f>IF(B23&lt;=$P$11,(0.073+0.01525+0.093+0.0125),IF(B23&lt;=$P$13,(0.093+0.0125),0))</f>
        <v>0.19375000000000001</v>
      </c>
    </row>
    <row r="24" spans="1:18" x14ac:dyDescent="0.25">
      <c r="A24" s="1"/>
      <c r="B24" s="14">
        <v>29000</v>
      </c>
      <c r="C24" s="12">
        <f t="shared" si="20"/>
        <v>4970</v>
      </c>
      <c r="D24" s="13">
        <f t="shared" si="21"/>
        <v>0.17137931034482759</v>
      </c>
      <c r="E24" s="13">
        <f t="shared" si="22"/>
        <v>0.30344558399999999</v>
      </c>
      <c r="F24" s="14">
        <f t="shared" si="23"/>
        <v>273.35000000000002</v>
      </c>
      <c r="G24" s="13">
        <f t="shared" si="11"/>
        <v>9.4258620689655175E-3</v>
      </c>
      <c r="H24" s="14">
        <f t="shared" si="24"/>
        <v>5243.35</v>
      </c>
      <c r="I24" s="13">
        <f t="shared" si="12"/>
        <v>0.18080517241379312</v>
      </c>
      <c r="J24" s="21">
        <f>IF(B24&lt;=$P$11,B24*(0.073+0.01525+0.093+0.0125),IF(B24&lt;=$P$13,B24*(0.093+0.0125)+$Q$11+$Q$12,$Q$11+$Q$12+$Q$13+$Q$15))</f>
        <v>5618.75</v>
      </c>
      <c r="K24" s="22">
        <f t="shared" si="19"/>
        <v>0.19375000000000001</v>
      </c>
      <c r="L24" s="22">
        <f>IF(B24&lt;=$P$11,(0.073+0.01525+0.093+0.0125),IF(B24&lt;=$P$13,(0.093+0.0125),0))</f>
        <v>0.19375000000000001</v>
      </c>
      <c r="N24" s="19" t="s">
        <v>25</v>
      </c>
      <c r="P24" t="s">
        <v>32</v>
      </c>
    </row>
    <row r="25" spans="1:18" x14ac:dyDescent="0.25">
      <c r="A25" s="1"/>
      <c r="B25" s="14">
        <v>30000</v>
      </c>
      <c r="C25" s="12">
        <f>IF(B25&lt;=9168,0,IF(B25&lt;=14254,INT((980.14*(B25-9168)/10000+1400)*(B25-9168)/10000),IF(B25&lt;=55960,INT((216.16*(B25-14254)/10000+2397)*(B25-14254)/10000+965.58),IF(B25&lt;=265326,INT(B25*0.42-8780.9),INT(B25*0.45-16740.68)))))</f>
        <v>5275</v>
      </c>
      <c r="D25" s="13">
        <f t="shared" si="1"/>
        <v>0.17583333333333334</v>
      </c>
      <c r="E25" s="13">
        <f t="shared" si="2"/>
        <v>0.30776878399999996</v>
      </c>
      <c r="F25" s="14">
        <f t="shared" si="3"/>
        <v>290.125</v>
      </c>
      <c r="G25" s="13">
        <f t="shared" si="17"/>
        <v>9.6708333333333334E-3</v>
      </c>
      <c r="H25" s="14">
        <f t="shared" si="4"/>
        <v>5565.125</v>
      </c>
      <c r="I25" s="13">
        <f t="shared" si="18"/>
        <v>0.18550416666666666</v>
      </c>
      <c r="J25" s="21">
        <f>IF(B25&lt;=$P$11,B25*(0.073+0.01525+0.093+0.0125),IF(B25&lt;=$P$13,B25*(0.093+0.0125)+$Q$11+$Q$12,$Q$11+$Q$12+$Q$13+$Q$15))</f>
        <v>5812.5</v>
      </c>
      <c r="K25" s="22">
        <f t="shared" si="5"/>
        <v>0.19375000000000001</v>
      </c>
      <c r="L25" s="22">
        <f>IF(B25&lt;=$P$11,(0.073+0.01525+0.093+0.0125),IF(B25&lt;=$P$13,(0.093+0.0125),0))</f>
        <v>0.19375000000000001</v>
      </c>
      <c r="O25" t="s">
        <v>26</v>
      </c>
      <c r="P25" t="s">
        <v>27</v>
      </c>
    </row>
    <row r="26" spans="1:18" x14ac:dyDescent="0.25">
      <c r="A26" s="1"/>
      <c r="B26" s="14">
        <v>31000</v>
      </c>
      <c r="C26" s="12">
        <f t="shared" ref="C26:C34" si="25">IF(B26&lt;=9168,0,IF(B26&lt;=14254,INT((980.14*(B26-9168)/10000+1400)*(B26-9168)/10000),IF(B26&lt;=55960,INT((216.16*(B26-14254)/10000+2397)*(B26-14254)/10000+965.58),IF(B26&lt;=265326,INT(B26*0.42-8780.9),INT(B26*0.45-16740.68)))))</f>
        <v>5585</v>
      </c>
      <c r="D26" s="13">
        <f t="shared" si="1"/>
        <v>0.18016129032258066</v>
      </c>
      <c r="E26" s="13">
        <f t="shared" si="2"/>
        <v>0.31209198399999999</v>
      </c>
      <c r="F26" s="14">
        <f t="shared" si="3"/>
        <v>307.17500000000001</v>
      </c>
      <c r="G26" s="13">
        <f t="shared" si="11"/>
        <v>9.9088709677419354E-3</v>
      </c>
      <c r="H26" s="14">
        <f t="shared" si="4"/>
        <v>5892.1750000000002</v>
      </c>
      <c r="I26" s="13">
        <f t="shared" si="12"/>
        <v>0.19007016129032259</v>
      </c>
      <c r="J26" s="21">
        <f>IF(B26&lt;=$P$11,B26*(0.073+0.01525+0.093+0.0125),IF(B26&lt;=$P$13,B26*(0.093+0.0125)+$Q$11+$Q$12,$Q$11+$Q$12+$Q$13+$Q$15))</f>
        <v>6006.25</v>
      </c>
      <c r="K26" s="22">
        <f t="shared" si="5"/>
        <v>0.19375000000000001</v>
      </c>
      <c r="L26" s="22">
        <f>IF(B26&lt;=$P$11,(0.073+0.01525+0.093+0.0125),IF(B26&lt;=$P$13,(0.093+0.0125),0))</f>
        <v>0.19375000000000001</v>
      </c>
      <c r="N26" t="s">
        <v>19</v>
      </c>
      <c r="O26" s="16">
        <v>7.2999999999999995E-2</v>
      </c>
      <c r="P26" s="16">
        <v>7.2999999999999995E-2</v>
      </c>
    </row>
    <row r="27" spans="1:18" x14ac:dyDescent="0.25">
      <c r="A27" s="1"/>
      <c r="B27" s="14">
        <v>32000</v>
      </c>
      <c r="C27" s="12">
        <f t="shared" si="25"/>
        <v>5900</v>
      </c>
      <c r="D27" s="13">
        <f t="shared" ref="D27:D34" si="26">C27/$B27</f>
        <v>0.18437500000000001</v>
      </c>
      <c r="E27" s="13">
        <f t="shared" ref="E27:E34" si="27">IF(B27&lt;=9168,0,IF(B27&lt;=14254,(B27-9168)*2*980.14/(10000*10000)+0.14,IF(B27&lt;=55960,(B27-14255)*2*216.16/(10000*10000)+2397/10000,IF(B27&lt;=265326,0.42,0.45))))</f>
        <v>0.31641518400000002</v>
      </c>
      <c r="F27" s="14">
        <f t="shared" ref="F27:F34" si="28">C27*0.055</f>
        <v>324.5</v>
      </c>
      <c r="G27" s="13">
        <f t="shared" si="11"/>
        <v>1.0140625E-2</v>
      </c>
      <c r="H27" s="14">
        <f t="shared" ref="H27:H34" si="29">F27+C27</f>
        <v>6224.5</v>
      </c>
      <c r="I27" s="13">
        <f t="shared" si="12"/>
        <v>0.194515625</v>
      </c>
      <c r="J27" s="21">
        <f>IF(B27&lt;=$P$11,B27*(0.073+0.01525+0.093+0.0125),IF(B27&lt;=$P$13,B27*(0.093+0.0125)+$Q$11+$Q$12,$Q$11+$Q$12+$Q$13+$Q$15))</f>
        <v>6200</v>
      </c>
      <c r="K27" s="22">
        <f t="shared" ref="K27:K34" si="30">J27/B27</f>
        <v>0.19375000000000001</v>
      </c>
      <c r="L27" s="22">
        <f>IF(B27&lt;=$P$11,(0.073+0.01525+0.093+0.0125),IF(B27&lt;=$P$13,(0.093+0.0125),0))</f>
        <v>0.19375000000000001</v>
      </c>
      <c r="N27" t="s">
        <v>20</v>
      </c>
      <c r="O27" s="18">
        <v>1.525E-2</v>
      </c>
      <c r="P27" s="18">
        <v>1.525E-2</v>
      </c>
    </row>
    <row r="28" spans="1:18" x14ac:dyDescent="0.25">
      <c r="A28" s="1"/>
      <c r="B28" s="14">
        <v>33000</v>
      </c>
      <c r="C28" s="12">
        <f t="shared" si="25"/>
        <v>6218</v>
      </c>
      <c r="D28" s="13">
        <f t="shared" si="26"/>
        <v>0.18842424242424241</v>
      </c>
      <c r="E28" s="13">
        <f t="shared" si="27"/>
        <v>0.32073838399999999</v>
      </c>
      <c r="F28" s="14">
        <f t="shared" si="28"/>
        <v>341.99</v>
      </c>
      <c r="G28" s="13">
        <f t="shared" si="11"/>
        <v>1.0363333333333334E-2</v>
      </c>
      <c r="H28" s="14">
        <f t="shared" si="29"/>
        <v>6559.99</v>
      </c>
      <c r="I28" s="13">
        <f t="shared" si="12"/>
        <v>0.19878757575757575</v>
      </c>
      <c r="J28" s="21">
        <f>IF(B28&lt;=$P$11,B28*(0.073+0.01525+0.093+0.0125),IF(B28&lt;=$P$13,B28*(0.093+0.0125)+$Q$11+$Q$12,$Q$11+$Q$12+$Q$13+$Q$15))</f>
        <v>6393.75</v>
      </c>
      <c r="K28" s="22">
        <f t="shared" si="30"/>
        <v>0.19375000000000001</v>
      </c>
      <c r="L28" s="22">
        <f>IF(B28&lt;=$P$11,(0.073+0.01525+0.093+0.0125),IF(B28&lt;=$P$13,(0.093+0.0125),0))</f>
        <v>0.19375000000000001</v>
      </c>
      <c r="N28" t="s">
        <v>28</v>
      </c>
      <c r="O28" s="18">
        <v>1.7749999999999998E-2</v>
      </c>
      <c r="P28" s="18">
        <v>1.525E-2</v>
      </c>
    </row>
    <row r="29" spans="1:18" x14ac:dyDescent="0.25">
      <c r="A29" s="1"/>
      <c r="B29" s="14">
        <v>34000</v>
      </c>
      <c r="C29" s="12">
        <f t="shared" si="25"/>
        <v>6541</v>
      </c>
      <c r="D29" s="13">
        <f t="shared" si="26"/>
        <v>0.19238235294117648</v>
      </c>
      <c r="E29" s="13">
        <f t="shared" si="27"/>
        <v>0.32506158400000001</v>
      </c>
      <c r="F29" s="14">
        <f t="shared" si="28"/>
        <v>359.755</v>
      </c>
      <c r="G29" s="13">
        <f t="shared" si="11"/>
        <v>1.0581029411764706E-2</v>
      </c>
      <c r="H29" s="14">
        <f t="shared" si="29"/>
        <v>6900.7550000000001</v>
      </c>
      <c r="I29" s="13">
        <f t="shared" si="12"/>
        <v>0.20296338235294117</v>
      </c>
      <c r="J29" s="21">
        <f>IF(B29&lt;=$P$11,B29*(0.073+0.01525+0.093+0.0125),IF(B29&lt;=$P$13,B29*(0.093+0.0125)+$Q$11+$Q$12,$Q$11+$Q$12+$Q$13+$Q$15))</f>
        <v>6587.5</v>
      </c>
      <c r="K29" s="22">
        <f t="shared" si="30"/>
        <v>0.19375000000000001</v>
      </c>
      <c r="L29" s="22">
        <f>IF(B29&lt;=$P$11,(0.073+0.01525+0.093+0.0125),IF(B29&lt;=$P$13,(0.093+0.0125),0))</f>
        <v>0.19375000000000001</v>
      </c>
      <c r="N29" t="s">
        <v>22</v>
      </c>
      <c r="O29" s="16">
        <v>9.2999999999999999E-2</v>
      </c>
      <c r="P29" s="16">
        <v>9.2999999999999999E-2</v>
      </c>
    </row>
    <row r="30" spans="1:18" x14ac:dyDescent="0.25">
      <c r="A30" s="1"/>
      <c r="B30" s="14">
        <v>35000</v>
      </c>
      <c r="C30" s="12">
        <f t="shared" si="25"/>
        <v>6868</v>
      </c>
      <c r="D30" s="13">
        <f t="shared" si="26"/>
        <v>0.19622857142857142</v>
      </c>
      <c r="E30" s="13">
        <f t="shared" si="27"/>
        <v>0.32938478399999999</v>
      </c>
      <c r="F30" s="14">
        <f t="shared" si="28"/>
        <v>377.74</v>
      </c>
      <c r="G30" s="13">
        <f t="shared" si="11"/>
        <v>1.0792571428571429E-2</v>
      </c>
      <c r="H30" s="14">
        <f t="shared" si="29"/>
        <v>7245.74</v>
      </c>
      <c r="I30" s="13">
        <f t="shared" si="12"/>
        <v>0.20702114285714285</v>
      </c>
      <c r="J30" s="21">
        <f>IF(B30&lt;=$P$11,B30*(0.073+0.01525+0.093+0.0125),IF(B30&lt;=$P$13,B30*(0.093+0.0125)+$Q$11+$Q$12,$Q$11+$Q$12+$Q$13+$Q$15))</f>
        <v>6781.25</v>
      </c>
      <c r="K30" s="22">
        <f t="shared" si="30"/>
        <v>0.19375000000000001</v>
      </c>
      <c r="L30" s="22">
        <f>IF(B30&lt;=$P$11,(0.073+0.01525+0.093+0.0125),IF(B30&lt;=$P$13,(0.093+0.0125),0))</f>
        <v>0.19375000000000001</v>
      </c>
      <c r="N30" t="s">
        <v>21</v>
      </c>
      <c r="O30" s="17">
        <v>1.2500000000000001E-2</v>
      </c>
      <c r="P30" s="17">
        <v>1.2500000000000001E-2</v>
      </c>
    </row>
    <row r="31" spans="1:18" x14ac:dyDescent="0.25">
      <c r="A31" s="1"/>
      <c r="B31" s="14">
        <v>36000</v>
      </c>
      <c r="C31" s="12">
        <f t="shared" si="25"/>
        <v>7200</v>
      </c>
      <c r="D31" s="13">
        <f t="shared" si="26"/>
        <v>0.2</v>
      </c>
      <c r="E31" s="13">
        <f t="shared" si="27"/>
        <v>0.33370798400000001</v>
      </c>
      <c r="F31" s="14">
        <f t="shared" si="28"/>
        <v>396</v>
      </c>
      <c r="G31" s="13">
        <f t="shared" si="11"/>
        <v>1.0999999999999999E-2</v>
      </c>
      <c r="H31" s="14">
        <f t="shared" si="29"/>
        <v>7596</v>
      </c>
      <c r="I31" s="13">
        <f t="shared" si="12"/>
        <v>0.21099999999999999</v>
      </c>
      <c r="J31" s="21">
        <f>IF(B31&lt;=$P$11,B31*(0.073+0.01525+0.093+0.0125),IF(B31&lt;=$P$13,B31*(0.093+0.0125)+$Q$11+$Q$12,$Q$11+$Q$12+$Q$13+$Q$15))</f>
        <v>6975</v>
      </c>
      <c r="K31" s="22">
        <f t="shared" si="30"/>
        <v>0.19375000000000001</v>
      </c>
      <c r="L31" s="22">
        <f>IF(B31&lt;=$P$11,(0.073+0.01525+0.093+0.0125),IF(B31&lt;=$P$13,(0.093+0.0125),0))</f>
        <v>0.19375000000000001</v>
      </c>
      <c r="N31" s="6"/>
    </row>
    <row r="32" spans="1:18" x14ac:dyDescent="0.25">
      <c r="A32" s="1"/>
      <c r="B32" s="14">
        <v>37000</v>
      </c>
      <c r="C32" s="12">
        <f t="shared" si="25"/>
        <v>7536</v>
      </c>
      <c r="D32" s="13">
        <f t="shared" si="26"/>
        <v>0.20367567567567568</v>
      </c>
      <c r="E32" s="13">
        <f t="shared" si="27"/>
        <v>0.33803118399999998</v>
      </c>
      <c r="F32" s="14">
        <f t="shared" si="28"/>
        <v>414.48</v>
      </c>
      <c r="G32" s="13">
        <f t="shared" si="11"/>
        <v>1.1202162162162162E-2</v>
      </c>
      <c r="H32" s="14">
        <f t="shared" si="29"/>
        <v>7950.48</v>
      </c>
      <c r="I32" s="13">
        <f t="shared" si="12"/>
        <v>0.21487783783783782</v>
      </c>
      <c r="J32" s="21">
        <f>IF(B32&lt;=$P$11,B32*(0.073+0.01525+0.093+0.0125),IF(B32&lt;=$P$13,B32*(0.093+0.0125)+$Q$11+$Q$12,$Q$11+$Q$12+$Q$13+$Q$15))</f>
        <v>7168.75</v>
      </c>
      <c r="K32" s="22">
        <f t="shared" si="30"/>
        <v>0.19375000000000001</v>
      </c>
      <c r="L32" s="22">
        <f>IF(B32&lt;=$P$11,(0.073+0.01525+0.093+0.0125),IF(B32&lt;=$P$13,(0.093+0.0125),0))</f>
        <v>0.19375000000000001</v>
      </c>
      <c r="N32" s="6"/>
    </row>
    <row r="33" spans="1:14" x14ac:dyDescent="0.25">
      <c r="A33" s="1"/>
      <c r="B33" s="14">
        <v>38000</v>
      </c>
      <c r="C33" s="12">
        <f t="shared" si="25"/>
        <v>7876</v>
      </c>
      <c r="D33" s="13">
        <f t="shared" si="26"/>
        <v>0.20726315789473684</v>
      </c>
      <c r="E33" s="13">
        <f t="shared" si="27"/>
        <v>0.34235438400000001</v>
      </c>
      <c r="F33" s="14">
        <f t="shared" si="28"/>
        <v>433.18</v>
      </c>
      <c r="G33" s="13">
        <f t="shared" si="11"/>
        <v>1.1399473684210527E-2</v>
      </c>
      <c r="H33" s="14">
        <f t="shared" si="29"/>
        <v>8309.18</v>
      </c>
      <c r="I33" s="13">
        <f t="shared" si="12"/>
        <v>0.21866263157894739</v>
      </c>
      <c r="J33" s="21">
        <f>IF(B33&lt;=$P$11,B33*(0.073+0.01525+0.093+0.0125),IF(B33&lt;=$P$13,B33*(0.093+0.0125)+$Q$11+$Q$12,$Q$11+$Q$12+$Q$13+$Q$15))</f>
        <v>7362.5</v>
      </c>
      <c r="K33" s="22">
        <f t="shared" si="30"/>
        <v>0.19375000000000001</v>
      </c>
      <c r="L33" s="22">
        <f>IF(B33&lt;=$P$11,(0.073+0.01525+0.093+0.0125),IF(B33&lt;=$P$13,(0.093+0.0125),0))</f>
        <v>0.19375000000000001</v>
      </c>
      <c r="N33" s="23" t="s">
        <v>35</v>
      </c>
    </row>
    <row r="34" spans="1:14" x14ac:dyDescent="0.25">
      <c r="A34" s="1"/>
      <c r="B34" s="14">
        <v>39000</v>
      </c>
      <c r="C34" s="12">
        <f t="shared" si="25"/>
        <v>8220</v>
      </c>
      <c r="D34" s="13">
        <f t="shared" si="26"/>
        <v>0.21076923076923076</v>
      </c>
      <c r="E34" s="13">
        <f t="shared" si="27"/>
        <v>0.34667758399999998</v>
      </c>
      <c r="F34" s="14">
        <f t="shared" si="28"/>
        <v>452.1</v>
      </c>
      <c r="G34" s="13">
        <f t="shared" si="11"/>
        <v>1.1592307692307693E-2</v>
      </c>
      <c r="H34" s="14">
        <f t="shared" si="29"/>
        <v>8672.1</v>
      </c>
      <c r="I34" s="13">
        <f t="shared" si="12"/>
        <v>0.22236153846153847</v>
      </c>
      <c r="J34" s="21">
        <f>IF(B34&lt;=$P$11,B34*(0.073+0.01525+0.093+0.0125),IF(B34&lt;=$P$13,B34*(0.093+0.0125)+$Q$11+$Q$12,$Q$11+$Q$12+$Q$13+$Q$15))</f>
        <v>7556.25</v>
      </c>
      <c r="K34" s="22">
        <f t="shared" si="30"/>
        <v>0.19375000000000001</v>
      </c>
      <c r="L34" s="22">
        <f>IF(B34&lt;=$P$11,(0.073+0.01525+0.093+0.0125),IF(B34&lt;=$P$13,(0.093+0.0125),0))</f>
        <v>0.19375000000000001</v>
      </c>
      <c r="N34" s="6" t="s">
        <v>36</v>
      </c>
    </row>
    <row r="35" spans="1:14" x14ac:dyDescent="0.25">
      <c r="A35" s="1"/>
      <c r="B35" s="14">
        <v>40000</v>
      </c>
      <c r="C35" s="12">
        <f t="shared" ref="C35:C320" si="31">IF(B35&lt;=9168,0,IF(B35&lt;=14254,INT((980.14*(B35-9168)/10000+1400)*(B35-9168)/10000),IF(B35&lt;=55960,INT((216.16*(B35-14254)/10000+2397)*(B35-14254)/10000+965.58),IF(B35&lt;=265326,INT(B35*0.42-8780.9),INT(B35*0.45-16740.68)))))</f>
        <v>8569</v>
      </c>
      <c r="D35" s="13">
        <f t="shared" si="1"/>
        <v>0.214225</v>
      </c>
      <c r="E35" s="13">
        <f t="shared" si="2"/>
        <v>0.35100078400000001</v>
      </c>
      <c r="F35" s="14">
        <f t="shared" si="3"/>
        <v>471.29500000000002</v>
      </c>
      <c r="G35" s="13">
        <f t="shared" si="17"/>
        <v>1.1782375000000001E-2</v>
      </c>
      <c r="H35" s="14">
        <f t="shared" si="4"/>
        <v>9040.2950000000001</v>
      </c>
      <c r="I35" s="13">
        <f t="shared" si="18"/>
        <v>0.22600737500000001</v>
      </c>
      <c r="J35" s="21">
        <f>IF(B35&lt;=$P$11,B35*(0.073+0.01525+0.093+0.0125),IF(B35&lt;=$P$13,B35*(0.093+0.0125)+$Q$11+$Q$12,$Q$11+$Q$12+$Q$13+$Q$15))</f>
        <v>7750</v>
      </c>
      <c r="K35" s="22">
        <f t="shared" si="5"/>
        <v>0.19375000000000001</v>
      </c>
      <c r="L35" s="22">
        <f>IF(B35&lt;=$P$11,(0.073+0.01525+0.093+0.0125),IF(B35&lt;=$P$13,(0.093+0.0125),0))</f>
        <v>0.19375000000000001</v>
      </c>
    </row>
    <row r="36" spans="1:14" x14ac:dyDescent="0.25">
      <c r="A36" s="1"/>
      <c r="B36" s="14">
        <v>41000</v>
      </c>
      <c r="C36" s="12">
        <f t="shared" si="31"/>
        <v>8922</v>
      </c>
      <c r="D36" s="13">
        <f t="shared" si="1"/>
        <v>0.21760975609756097</v>
      </c>
      <c r="E36" s="13">
        <f t="shared" si="2"/>
        <v>0.35532398399999998</v>
      </c>
      <c r="F36" s="14">
        <f t="shared" si="3"/>
        <v>490.71</v>
      </c>
      <c r="G36" s="13">
        <f t="shared" si="11"/>
        <v>1.1968536585365853E-2</v>
      </c>
      <c r="H36" s="14">
        <f t="shared" si="4"/>
        <v>9412.7099999999991</v>
      </c>
      <c r="I36" s="13">
        <f t="shared" si="12"/>
        <v>0.22957829268292682</v>
      </c>
      <c r="J36" s="21">
        <f>IF(B36&lt;=$P$11,B36*(0.073+0.01525+0.093+0.0125),IF(B36&lt;=$P$13,B36*(0.093+0.0125)+$Q$11+$Q$12,$Q$11+$Q$12+$Q$13+$Q$15))</f>
        <v>7943.75</v>
      </c>
      <c r="K36" s="22">
        <f t="shared" si="5"/>
        <v>0.19375000000000001</v>
      </c>
      <c r="L36" s="22">
        <f>IF(B36&lt;=$P$11,(0.073+0.01525+0.093+0.0125),IF(B36&lt;=$P$13,(0.093+0.0125),0))</f>
        <v>0.19375000000000001</v>
      </c>
    </row>
    <row r="37" spans="1:14" x14ac:dyDescent="0.25">
      <c r="A37" s="1"/>
      <c r="B37" s="14">
        <v>42000</v>
      </c>
      <c r="C37" s="12">
        <f t="shared" ref="C37:C44" si="32">IF(B37&lt;=9168,0,IF(B37&lt;=14254,INT((980.14*(B37-9168)/10000+1400)*(B37-9168)/10000),IF(B37&lt;=55960,INT((216.16*(B37-14254)/10000+2397)*(B37-14254)/10000+965.58),IF(B37&lt;=265326,INT(B37*0.42-8780.9),INT(B37*0.45-16740.68)))))</f>
        <v>9280</v>
      </c>
      <c r="D37" s="13">
        <f t="shared" ref="D37:D44" si="33">C37/$B37</f>
        <v>0.22095238095238096</v>
      </c>
      <c r="E37" s="13">
        <f t="shared" ref="E37:E44" si="34">IF(B37&lt;=9168,0,IF(B37&lt;=14254,(B37-9168)*2*980.14/(10000*10000)+0.14,IF(B37&lt;=55960,(B37-14255)*2*216.16/(10000*10000)+2397/10000,IF(B37&lt;=265326,0.42,0.45))))</f>
        <v>0.35964718400000001</v>
      </c>
      <c r="F37" s="14">
        <f t="shared" ref="F37:F44" si="35">C37*0.055</f>
        <v>510.4</v>
      </c>
      <c r="G37" s="13">
        <f t="shared" si="11"/>
        <v>1.2152380952380953E-2</v>
      </c>
      <c r="H37" s="14">
        <f t="shared" ref="H37:H44" si="36">F37+C37</f>
        <v>9790.4</v>
      </c>
      <c r="I37" s="13">
        <f t="shared" si="12"/>
        <v>0.2331047619047619</v>
      </c>
      <c r="J37" s="21">
        <f>IF(B37&lt;=$P$11,B37*(0.073+0.01525+0.093+0.0125),IF(B37&lt;=$P$13,B37*(0.093+0.0125)+$Q$11+$Q$12,$Q$11+$Q$12+$Q$13+$Q$15))</f>
        <v>8137.5</v>
      </c>
      <c r="K37" s="22">
        <f t="shared" ref="K37:K44" si="37">J37/B37</f>
        <v>0.19375000000000001</v>
      </c>
      <c r="L37" s="22">
        <f>IF(B37&lt;=$P$11,(0.073+0.01525+0.093+0.0125),IF(B37&lt;=$P$13,(0.093+0.0125),0))</f>
        <v>0.19375000000000001</v>
      </c>
    </row>
    <row r="38" spans="1:14" x14ac:dyDescent="0.25">
      <c r="A38" s="1"/>
      <c r="B38" s="14">
        <v>43000</v>
      </c>
      <c r="C38" s="12">
        <f t="shared" si="32"/>
        <v>9642</v>
      </c>
      <c r="D38" s="13">
        <f t="shared" si="33"/>
        <v>0.22423255813953488</v>
      </c>
      <c r="E38" s="13">
        <f t="shared" si="34"/>
        <v>0.36397038399999998</v>
      </c>
      <c r="F38" s="14">
        <f t="shared" si="35"/>
        <v>530.31000000000006</v>
      </c>
      <c r="G38" s="13">
        <f t="shared" si="11"/>
        <v>1.233279069767442E-2</v>
      </c>
      <c r="H38" s="14">
        <f t="shared" si="36"/>
        <v>10172.31</v>
      </c>
      <c r="I38" s="13">
        <f t="shared" si="12"/>
        <v>0.23656534883720928</v>
      </c>
      <c r="J38" s="21">
        <f>IF(B38&lt;=$P$11,B38*(0.073+0.01525+0.093+0.0125),IF(B38&lt;=$P$13,B38*(0.093+0.0125)+$Q$11+$Q$12,$Q$11+$Q$12+$Q$13+$Q$15))</f>
        <v>8331.25</v>
      </c>
      <c r="K38" s="22">
        <f t="shared" si="37"/>
        <v>0.19375000000000001</v>
      </c>
      <c r="L38" s="22">
        <f>IF(B38&lt;=$P$11,(0.073+0.01525+0.093+0.0125),IF(B38&lt;=$P$13,(0.093+0.0125),0))</f>
        <v>0.19375000000000001</v>
      </c>
    </row>
    <row r="39" spans="1:14" x14ac:dyDescent="0.25">
      <c r="A39" s="1"/>
      <c r="B39" s="14">
        <v>44000</v>
      </c>
      <c r="C39" s="12">
        <f t="shared" si="32"/>
        <v>10008</v>
      </c>
      <c r="D39" s="13">
        <f t="shared" si="33"/>
        <v>0.22745454545454546</v>
      </c>
      <c r="E39" s="13">
        <f t="shared" si="34"/>
        <v>0.36829358400000001</v>
      </c>
      <c r="F39" s="14">
        <f t="shared" si="35"/>
        <v>550.44000000000005</v>
      </c>
      <c r="G39" s="13">
        <f t="shared" si="11"/>
        <v>1.2510000000000002E-2</v>
      </c>
      <c r="H39" s="14">
        <f t="shared" si="36"/>
        <v>10558.44</v>
      </c>
      <c r="I39" s="13">
        <f t="shared" si="12"/>
        <v>0.23996454545454546</v>
      </c>
      <c r="J39" s="21">
        <f>IF(B39&lt;=$P$11,B39*(0.073+0.01525+0.093+0.0125),IF(B39&lt;=$P$13,B39*(0.093+0.0125)+$Q$11+$Q$12,$Q$11+$Q$12+$Q$13+$Q$15))</f>
        <v>8525</v>
      </c>
      <c r="K39" s="22">
        <f t="shared" si="37"/>
        <v>0.19375000000000001</v>
      </c>
      <c r="L39" s="22">
        <f>IF(B39&lt;=$P$11,(0.073+0.01525+0.093+0.0125),IF(B39&lt;=$P$13,(0.093+0.0125),0))</f>
        <v>0.19375000000000001</v>
      </c>
    </row>
    <row r="40" spans="1:14" x14ac:dyDescent="0.25">
      <c r="A40" s="1"/>
      <c r="B40" s="14">
        <v>45000</v>
      </c>
      <c r="C40" s="12">
        <f t="shared" si="32"/>
        <v>10378</v>
      </c>
      <c r="D40" s="13">
        <f t="shared" si="33"/>
        <v>0.23062222222222223</v>
      </c>
      <c r="E40" s="13">
        <f t="shared" si="34"/>
        <v>0.37261678399999998</v>
      </c>
      <c r="F40" s="14">
        <f t="shared" si="35"/>
        <v>570.79</v>
      </c>
      <c r="G40" s="13">
        <f t="shared" si="11"/>
        <v>1.2684222222222222E-2</v>
      </c>
      <c r="H40" s="14">
        <f t="shared" si="36"/>
        <v>10948.79</v>
      </c>
      <c r="I40" s="13">
        <f t="shared" si="12"/>
        <v>0.24330644444444446</v>
      </c>
      <c r="J40" s="21">
        <f>IF(B40&lt;=$P$11,B40*(0.073+0.01525+0.093+0.0125),IF(B40&lt;=$P$13,B40*(0.093+0.0125)+$Q$11+$Q$12,$Q$11+$Q$12+$Q$13+$Q$15))</f>
        <v>8718.75</v>
      </c>
      <c r="K40" s="22">
        <f t="shared" si="37"/>
        <v>0.19375000000000001</v>
      </c>
      <c r="L40" s="22">
        <f>IF(B40&lt;=$P$11,(0.073+0.01525+0.093+0.0125),IF(B40&lt;=$P$13,(0.093+0.0125),0))</f>
        <v>0.19375000000000001</v>
      </c>
    </row>
    <row r="41" spans="1:14" x14ac:dyDescent="0.25">
      <c r="A41" s="1"/>
      <c r="B41" s="14">
        <v>46000</v>
      </c>
      <c r="C41" s="12">
        <f t="shared" si="32"/>
        <v>10753</v>
      </c>
      <c r="D41" s="13">
        <f t="shared" si="33"/>
        <v>0.23376086956521738</v>
      </c>
      <c r="E41" s="13">
        <f t="shared" si="34"/>
        <v>0.37693998400000001</v>
      </c>
      <c r="F41" s="14">
        <f t="shared" si="35"/>
        <v>591.41499999999996</v>
      </c>
      <c r="G41" s="13">
        <f t="shared" si="11"/>
        <v>1.2856847826086955E-2</v>
      </c>
      <c r="H41" s="14">
        <f t="shared" si="36"/>
        <v>11344.415000000001</v>
      </c>
      <c r="I41" s="13">
        <f t="shared" si="12"/>
        <v>0.24661771739130436</v>
      </c>
      <c r="J41" s="21">
        <f>IF(B41&lt;=$P$11,B41*(0.073+0.01525+0.093+0.0125),IF(B41&lt;=$P$13,B41*(0.093+0.0125)+$Q$11+$Q$12,$Q$11+$Q$12+$Q$13+$Q$15))</f>
        <v>8912.5</v>
      </c>
      <c r="K41" s="22">
        <f t="shared" si="37"/>
        <v>0.19375000000000001</v>
      </c>
      <c r="L41" s="22">
        <f>IF(B41&lt;=$P$11,(0.073+0.01525+0.093+0.0125),IF(B41&lt;=$P$13,(0.093+0.0125),0))</f>
        <v>0.19375000000000001</v>
      </c>
    </row>
    <row r="42" spans="1:14" x14ac:dyDescent="0.25">
      <c r="A42" s="1"/>
      <c r="B42" s="14">
        <v>47000</v>
      </c>
      <c r="C42" s="12">
        <f t="shared" si="32"/>
        <v>11132</v>
      </c>
      <c r="D42" s="13">
        <f t="shared" si="33"/>
        <v>0.23685106382978724</v>
      </c>
      <c r="E42" s="13">
        <f t="shared" si="34"/>
        <v>0.38126318400000003</v>
      </c>
      <c r="F42" s="14">
        <f t="shared" si="35"/>
        <v>612.26</v>
      </c>
      <c r="G42" s="13">
        <f t="shared" si="11"/>
        <v>1.3026808510638298E-2</v>
      </c>
      <c r="H42" s="14">
        <f t="shared" si="36"/>
        <v>11744.26</v>
      </c>
      <c r="I42" s="13">
        <f t="shared" si="12"/>
        <v>0.24987787234042555</v>
      </c>
      <c r="J42" s="21">
        <f>IF(B42&lt;=$P$11,B42*(0.073+0.01525+0.093+0.0125),IF(B42&lt;=$P$13,B42*(0.093+0.0125)+$Q$11+$Q$12,$Q$11+$Q$12+$Q$13+$Q$15))</f>
        <v>9106.25</v>
      </c>
      <c r="K42" s="22">
        <f t="shared" si="37"/>
        <v>0.19375000000000001</v>
      </c>
      <c r="L42" s="22">
        <f>IF(B42&lt;=$P$11,(0.073+0.01525+0.093+0.0125),IF(B42&lt;=$P$13,(0.093+0.0125),0))</f>
        <v>0.19375000000000001</v>
      </c>
    </row>
    <row r="43" spans="1:14" x14ac:dyDescent="0.25">
      <c r="A43" s="1"/>
      <c r="B43" s="14">
        <v>48000</v>
      </c>
      <c r="C43" s="12">
        <f t="shared" si="32"/>
        <v>11516</v>
      </c>
      <c r="D43" s="13">
        <f t="shared" si="33"/>
        <v>0.23991666666666667</v>
      </c>
      <c r="E43" s="13">
        <f t="shared" si="34"/>
        <v>0.385586384</v>
      </c>
      <c r="F43" s="14">
        <f t="shared" si="35"/>
        <v>633.38</v>
      </c>
      <c r="G43" s="13">
        <f t="shared" si="11"/>
        <v>1.3195416666666666E-2</v>
      </c>
      <c r="H43" s="14">
        <f t="shared" si="36"/>
        <v>12149.38</v>
      </c>
      <c r="I43" s="13">
        <f t="shared" si="12"/>
        <v>0.25311208333333329</v>
      </c>
      <c r="J43" s="21">
        <f>IF(B43&lt;=$P$11,B43*(0.073+0.01525+0.093+0.0125),IF(B43&lt;=$P$13,B43*(0.093+0.0125)+$Q$11+$Q$12,$Q$11+$Q$12+$Q$13+$Q$15))</f>
        <v>9300</v>
      </c>
      <c r="K43" s="22">
        <f t="shared" si="37"/>
        <v>0.19375000000000001</v>
      </c>
      <c r="L43" s="22">
        <f>IF(B43&lt;=$P$11,(0.073+0.01525+0.093+0.0125),IF(B43&lt;=$P$13,(0.093+0.0125),0))</f>
        <v>0.19375000000000001</v>
      </c>
    </row>
    <row r="44" spans="1:14" x14ac:dyDescent="0.25">
      <c r="A44" s="1"/>
      <c r="B44" s="14">
        <v>49000</v>
      </c>
      <c r="C44" s="12">
        <f t="shared" si="32"/>
        <v>11903</v>
      </c>
      <c r="D44" s="13">
        <f t="shared" si="33"/>
        <v>0.24291836734693878</v>
      </c>
      <c r="E44" s="13">
        <f t="shared" si="34"/>
        <v>0.38990958399999998</v>
      </c>
      <c r="F44" s="14">
        <f t="shared" si="35"/>
        <v>654.66499999999996</v>
      </c>
      <c r="G44" s="13">
        <f t="shared" si="11"/>
        <v>1.3360510204081633E-2</v>
      </c>
      <c r="H44" s="14">
        <f t="shared" si="36"/>
        <v>12557.665000000001</v>
      </c>
      <c r="I44" s="13">
        <f t="shared" si="12"/>
        <v>0.25627887755102041</v>
      </c>
      <c r="J44" s="21">
        <f>IF(B44&lt;=$P$11,B44*(0.073+0.01525+0.093+0.0125),IF(B44&lt;=$P$13,B44*(0.093+0.0125)+$Q$11+$Q$12,$Q$11+$Q$12+$Q$13+$Q$15))</f>
        <v>9493.75</v>
      </c>
      <c r="K44" s="22">
        <f t="shared" si="37"/>
        <v>0.19375000000000001</v>
      </c>
      <c r="L44" s="22">
        <f>IF(B44&lt;=$P$11,(0.073+0.01525+0.093+0.0125),IF(B44&lt;=$P$13,(0.093+0.0125),0))</f>
        <v>0.19375000000000001</v>
      </c>
    </row>
    <row r="45" spans="1:14" x14ac:dyDescent="0.25">
      <c r="A45" s="1"/>
      <c r="B45" s="14">
        <v>50000</v>
      </c>
      <c r="C45" s="12">
        <f t="shared" si="31"/>
        <v>12295</v>
      </c>
      <c r="D45" s="13">
        <f t="shared" si="1"/>
        <v>0.24590000000000001</v>
      </c>
      <c r="E45" s="13">
        <f t="shared" si="2"/>
        <v>0.394232784</v>
      </c>
      <c r="F45" s="14">
        <f t="shared" si="3"/>
        <v>676.22500000000002</v>
      </c>
      <c r="G45" s="13">
        <f t="shared" si="17"/>
        <v>1.35245E-2</v>
      </c>
      <c r="H45" s="14">
        <f t="shared" si="4"/>
        <v>12971.225</v>
      </c>
      <c r="I45" s="13">
        <f t="shared" si="18"/>
        <v>0.2594245</v>
      </c>
      <c r="J45" s="21">
        <f>IF(B45&lt;=$P$11,B45*(0.073+0.01525+0.093+0.0125),IF(B45&lt;=$P$13,B45*(0.093+0.0125)+$Q$11+$Q$12,$Q$11+$Q$12+$Q$13+$Q$15))</f>
        <v>9687.5</v>
      </c>
      <c r="K45" s="22">
        <f t="shared" si="5"/>
        <v>0.19375000000000001</v>
      </c>
      <c r="L45" s="22">
        <f>IF(B45&lt;=$P$11,(0.073+0.01525+0.093+0.0125),IF(B45&lt;=$P$13,(0.093+0.0125),0))</f>
        <v>0.19375000000000001</v>
      </c>
    </row>
    <row r="46" spans="1:14" x14ac:dyDescent="0.25">
      <c r="A46" s="1"/>
      <c r="B46" s="14">
        <v>51000</v>
      </c>
      <c r="C46" s="12">
        <f t="shared" si="31"/>
        <v>12692</v>
      </c>
      <c r="D46" s="13">
        <f t="shared" si="1"/>
        <v>0.24886274509803921</v>
      </c>
      <c r="E46" s="13">
        <f t="shared" si="2"/>
        <v>0.39855598400000003</v>
      </c>
      <c r="F46" s="14">
        <f t="shared" si="3"/>
        <v>698.06000000000006</v>
      </c>
      <c r="G46" s="13">
        <f t="shared" si="11"/>
        <v>1.3687450980392158E-2</v>
      </c>
      <c r="H46" s="14">
        <f t="shared" si="4"/>
        <v>13390.06</v>
      </c>
      <c r="I46" s="13">
        <f t="shared" si="12"/>
        <v>0.26255019607843139</v>
      </c>
      <c r="J46" s="21">
        <f>IF(B46&lt;=$P$11,B46*(0.073+0.01525+0.093+0.0125),IF(B46&lt;=$P$13,B46*(0.093+0.0125)+$Q$11+$Q$12,$Q$11+$Q$12+$Q$13+$Q$15))</f>
        <v>9881.25</v>
      </c>
      <c r="K46" s="22">
        <f t="shared" si="5"/>
        <v>0.19375000000000001</v>
      </c>
      <c r="L46" s="22">
        <f>IF(B46&lt;=$P$11,(0.073+0.01525+0.093+0.0125),IF(B46&lt;=$P$13,(0.093+0.0125),0))</f>
        <v>0.19375000000000001</v>
      </c>
    </row>
    <row r="47" spans="1:14" x14ac:dyDescent="0.25">
      <c r="A47" s="1"/>
      <c r="B47" s="14">
        <v>52000</v>
      </c>
      <c r="C47" s="12">
        <f t="shared" ref="C47:C54" si="38">IF(B47&lt;=9168,0,IF(B47&lt;=14254,INT((980.14*(B47-9168)/10000+1400)*(B47-9168)/10000),IF(B47&lt;=55960,INT((216.16*(B47-14254)/10000+2397)*(B47-14254)/10000+965.58),IF(B47&lt;=265326,INT(B47*0.42-8780.9),INT(B47*0.45-16740.68)))))</f>
        <v>13093</v>
      </c>
      <c r="D47" s="13">
        <f t="shared" ref="D47:D54" si="39">C47/$B47</f>
        <v>0.25178846153846152</v>
      </c>
      <c r="E47" s="13">
        <f t="shared" ref="E47:E54" si="40">IF(B47&lt;=9168,0,IF(B47&lt;=14254,(B47-9168)*2*980.14/(10000*10000)+0.14,IF(B47&lt;=55960,(B47-14255)*2*216.16/(10000*10000)+2397/10000,IF(B47&lt;=265326,0.42,0.45))))</f>
        <v>0.402879184</v>
      </c>
      <c r="F47" s="14">
        <f t="shared" ref="F47:F54" si="41">C47*0.055</f>
        <v>720.11500000000001</v>
      </c>
      <c r="G47" s="13">
        <f t="shared" si="11"/>
        <v>1.3848365384615384E-2</v>
      </c>
      <c r="H47" s="14">
        <f t="shared" ref="H47:H54" si="42">F47+C47</f>
        <v>13813.115</v>
      </c>
      <c r="I47" s="13">
        <f t="shared" si="12"/>
        <v>0.26563682692307694</v>
      </c>
      <c r="J47" s="21">
        <f>IF(B47&lt;=$P$11,B47*(0.073+0.01525+0.093+0.0125),IF(B47&lt;=$P$13,B47*(0.093+0.0125)+$Q$11+$Q$12,$Q$11+$Q$12+$Q$13+$Q$15))</f>
        <v>10075</v>
      </c>
      <c r="K47" s="22">
        <f t="shared" ref="K47:K54" si="43">J47/B47</f>
        <v>0.19375000000000001</v>
      </c>
      <c r="L47" s="22">
        <f>IF(B47&lt;=$P$11,(0.073+0.01525+0.093+0.0125),IF(B47&lt;=$P$13,(0.093+0.0125),0))</f>
        <v>0.19375000000000001</v>
      </c>
    </row>
    <row r="48" spans="1:14" x14ac:dyDescent="0.25">
      <c r="A48" s="1"/>
      <c r="B48" s="14">
        <v>53000</v>
      </c>
      <c r="C48" s="12">
        <f t="shared" si="38"/>
        <v>13498</v>
      </c>
      <c r="D48" s="13">
        <f t="shared" si="39"/>
        <v>0.25467924528301888</v>
      </c>
      <c r="E48" s="13">
        <f t="shared" si="40"/>
        <v>0.40720238399999997</v>
      </c>
      <c r="F48" s="14">
        <f t="shared" si="41"/>
        <v>742.39</v>
      </c>
      <c r="G48" s="13">
        <f t="shared" si="11"/>
        <v>1.4007358490566037E-2</v>
      </c>
      <c r="H48" s="14">
        <f t="shared" si="42"/>
        <v>14240.39</v>
      </c>
      <c r="I48" s="13">
        <f t="shared" si="12"/>
        <v>0.26868660377358489</v>
      </c>
      <c r="J48" s="21">
        <f>IF(B48&lt;=$P$11,B48*(0.073+0.01525+0.093+0.0125),IF(B48&lt;=$P$13,B48*(0.093+0.0125)+$Q$11+$Q$12,$Q$11+$Q$12+$Q$13+$Q$15))</f>
        <v>10268.75</v>
      </c>
      <c r="K48" s="22">
        <f t="shared" si="43"/>
        <v>0.19375000000000001</v>
      </c>
      <c r="L48" s="22">
        <f>IF(B48&lt;=$P$11,(0.073+0.01525+0.093+0.0125),IF(B48&lt;=$P$13,(0.093+0.0125),0))</f>
        <v>0.19375000000000001</v>
      </c>
    </row>
    <row r="49" spans="1:12" x14ac:dyDescent="0.25">
      <c r="A49" s="1"/>
      <c r="B49" s="14">
        <v>54000</v>
      </c>
      <c r="C49" s="12">
        <f t="shared" si="38"/>
        <v>13907</v>
      </c>
      <c r="D49" s="13">
        <f t="shared" si="39"/>
        <v>0.25753703703703706</v>
      </c>
      <c r="E49" s="13">
        <f t="shared" si="40"/>
        <v>0.41152558399999994</v>
      </c>
      <c r="F49" s="14">
        <f t="shared" si="41"/>
        <v>764.88499999999999</v>
      </c>
      <c r="G49" s="13">
        <f t="shared" si="11"/>
        <v>1.4164537037037036E-2</v>
      </c>
      <c r="H49" s="14">
        <f t="shared" si="42"/>
        <v>14671.885</v>
      </c>
      <c r="I49" s="13">
        <f t="shared" si="12"/>
        <v>0.27170157407407408</v>
      </c>
      <c r="J49" s="21">
        <f>IF(B49&lt;=$P$11,B49*(0.073+0.01525+0.093+0.0125),IF(B49&lt;=$P$13,B49*(0.093+0.0125)+$Q$11+$Q$12,$Q$11+$Q$12+$Q$13+$Q$15))</f>
        <v>10462.5</v>
      </c>
      <c r="K49" s="22">
        <f t="shared" si="43"/>
        <v>0.19375000000000001</v>
      </c>
      <c r="L49" s="22">
        <f>IF(B49&lt;=$P$11,(0.073+0.01525+0.093+0.0125),IF(B49&lt;=$P$13,(0.093+0.0125),0))</f>
        <v>0.19375000000000001</v>
      </c>
    </row>
    <row r="50" spans="1:12" x14ac:dyDescent="0.25">
      <c r="A50" s="1"/>
      <c r="B50" s="14">
        <v>55000</v>
      </c>
      <c r="C50" s="12">
        <f t="shared" si="38"/>
        <v>14321</v>
      </c>
      <c r="D50" s="13">
        <f t="shared" si="39"/>
        <v>0.26038181818181816</v>
      </c>
      <c r="E50" s="13">
        <f t="shared" si="40"/>
        <v>0.41584878399999997</v>
      </c>
      <c r="F50" s="14">
        <f t="shared" si="41"/>
        <v>787.65499999999997</v>
      </c>
      <c r="G50" s="13">
        <f t="shared" si="11"/>
        <v>1.4320999999999999E-2</v>
      </c>
      <c r="H50" s="14">
        <f t="shared" si="42"/>
        <v>15108.655000000001</v>
      </c>
      <c r="I50" s="13">
        <f t="shared" si="12"/>
        <v>0.27470281818181819</v>
      </c>
      <c r="J50" s="21">
        <f>IF(B50&lt;=$P$11,B50*(0.073+0.01525+0.093+0.0125),IF(B50&lt;=$P$13,B50*(0.093+0.0125)+$Q$11+$Q$12,$Q$11+$Q$12+$Q$13+$Q$15))</f>
        <v>10607.7125</v>
      </c>
      <c r="K50" s="22">
        <f t="shared" si="43"/>
        <v>0.1928675</v>
      </c>
      <c r="L50" s="22">
        <f>IF(B50&lt;=$P$11,(0.073+0.01525+0.093+0.0125),IF(B50&lt;=$P$13,(0.093+0.0125),0))</f>
        <v>0.1055</v>
      </c>
    </row>
    <row r="51" spans="1:12" x14ac:dyDescent="0.25">
      <c r="A51" s="1"/>
      <c r="B51" s="14">
        <v>56000</v>
      </c>
      <c r="C51" s="12">
        <f t="shared" si="38"/>
        <v>14739</v>
      </c>
      <c r="D51" s="13">
        <f t="shared" si="39"/>
        <v>0.26319642857142855</v>
      </c>
      <c r="E51" s="13">
        <f t="shared" si="40"/>
        <v>0.42</v>
      </c>
      <c r="F51" s="14">
        <f t="shared" si="41"/>
        <v>810.64499999999998</v>
      </c>
      <c r="G51" s="13">
        <f t="shared" si="11"/>
        <v>1.4475803571428572E-2</v>
      </c>
      <c r="H51" s="14">
        <f t="shared" si="42"/>
        <v>15549.645</v>
      </c>
      <c r="I51" s="13">
        <f t="shared" si="12"/>
        <v>0.27767223214285713</v>
      </c>
      <c r="J51" s="21">
        <f>IF(B51&lt;=$P$11,B51*(0.073+0.01525+0.093+0.0125),IF(B51&lt;=$P$13,B51*(0.093+0.0125)+$Q$11+$Q$12,$Q$11+$Q$12+$Q$13+$Q$15))</f>
        <v>10713.2125</v>
      </c>
      <c r="K51" s="22">
        <f t="shared" si="43"/>
        <v>0.19130736607142856</v>
      </c>
      <c r="L51" s="22">
        <f>IF(B51&lt;=$P$11,(0.073+0.01525+0.093+0.0125),IF(B51&lt;=$P$13,(0.093+0.0125),0))</f>
        <v>0.1055</v>
      </c>
    </row>
    <row r="52" spans="1:12" x14ac:dyDescent="0.25">
      <c r="A52" s="1"/>
      <c r="B52" s="14">
        <v>57000</v>
      </c>
      <c r="C52" s="12">
        <f t="shared" si="38"/>
        <v>15159</v>
      </c>
      <c r="D52" s="13">
        <f t="shared" si="39"/>
        <v>0.26594736842105265</v>
      </c>
      <c r="E52" s="13">
        <f t="shared" si="40"/>
        <v>0.42</v>
      </c>
      <c r="F52" s="14">
        <f t="shared" si="41"/>
        <v>833.745</v>
      </c>
      <c r="G52" s="13">
        <f t="shared" si="11"/>
        <v>1.4627105263157894E-2</v>
      </c>
      <c r="H52" s="14">
        <f t="shared" si="42"/>
        <v>15992.745000000001</v>
      </c>
      <c r="I52" s="13">
        <f t="shared" si="12"/>
        <v>0.28057447368421057</v>
      </c>
      <c r="J52" s="21">
        <f>IF(B52&lt;=$P$11,B52*(0.073+0.01525+0.093+0.0125),IF(B52&lt;=$P$13,B52*(0.093+0.0125)+$Q$11+$Q$12,$Q$11+$Q$12+$Q$13+$Q$15))</f>
        <v>10818.7125</v>
      </c>
      <c r="K52" s="22">
        <f t="shared" si="43"/>
        <v>0.18980197368421051</v>
      </c>
      <c r="L52" s="22">
        <f>IF(B52&lt;=$P$11,(0.073+0.01525+0.093+0.0125),IF(B52&lt;=$P$13,(0.093+0.0125),0))</f>
        <v>0.1055</v>
      </c>
    </row>
    <row r="53" spans="1:12" x14ac:dyDescent="0.25">
      <c r="A53" s="1"/>
      <c r="B53" s="14">
        <v>58000</v>
      </c>
      <c r="C53" s="12">
        <f t="shared" si="38"/>
        <v>15579</v>
      </c>
      <c r="D53" s="13">
        <f t="shared" si="39"/>
        <v>0.26860344827586208</v>
      </c>
      <c r="E53" s="13">
        <f t="shared" si="40"/>
        <v>0.42</v>
      </c>
      <c r="F53" s="14">
        <f t="shared" si="41"/>
        <v>856.84500000000003</v>
      </c>
      <c r="G53" s="13">
        <f t="shared" si="11"/>
        <v>1.4773189655172414E-2</v>
      </c>
      <c r="H53" s="14">
        <f t="shared" si="42"/>
        <v>16435.845000000001</v>
      </c>
      <c r="I53" s="13">
        <f t="shared" si="12"/>
        <v>0.28337663793103451</v>
      </c>
      <c r="J53" s="21">
        <f>IF(B53&lt;=$P$11,B53*(0.073+0.01525+0.093+0.0125),IF(B53&lt;=$P$13,B53*(0.093+0.0125)+$Q$11+$Q$12,$Q$11+$Q$12+$Q$13+$Q$15))</f>
        <v>10924.2125</v>
      </c>
      <c r="K53" s="22">
        <f t="shared" si="43"/>
        <v>0.18834849137931034</v>
      </c>
      <c r="L53" s="22">
        <f>IF(B53&lt;=$P$11,(0.073+0.01525+0.093+0.0125),IF(B53&lt;=$P$13,(0.093+0.0125),0))</f>
        <v>0.1055</v>
      </c>
    </row>
    <row r="54" spans="1:12" x14ac:dyDescent="0.25">
      <c r="A54" s="1"/>
      <c r="B54" s="14">
        <v>59000</v>
      </c>
      <c r="C54" s="12">
        <f t="shared" si="38"/>
        <v>15999</v>
      </c>
      <c r="D54" s="13">
        <f t="shared" si="39"/>
        <v>0.27116949152542374</v>
      </c>
      <c r="E54" s="13">
        <f t="shared" si="40"/>
        <v>0.42</v>
      </c>
      <c r="F54" s="14">
        <f t="shared" si="41"/>
        <v>879.94500000000005</v>
      </c>
      <c r="G54" s="13">
        <f t="shared" si="11"/>
        <v>1.4914322033898307E-2</v>
      </c>
      <c r="H54" s="14">
        <f t="shared" si="42"/>
        <v>16878.945</v>
      </c>
      <c r="I54" s="13">
        <f t="shared" si="12"/>
        <v>0.28608381355932205</v>
      </c>
      <c r="J54" s="21">
        <f>IF(B54&lt;=$P$11,B54*(0.073+0.01525+0.093+0.0125),IF(B54&lt;=$P$13,B54*(0.093+0.0125)+$Q$11+$Q$12,$Q$11+$Q$12+$Q$13+$Q$15))</f>
        <v>11029.7125</v>
      </c>
      <c r="K54" s="22">
        <f t="shared" si="43"/>
        <v>0.18694427966101695</v>
      </c>
      <c r="L54" s="22">
        <f>IF(B54&lt;=$P$11,(0.073+0.01525+0.093+0.0125),IF(B54&lt;=$P$13,(0.093+0.0125),0))</f>
        <v>0.1055</v>
      </c>
    </row>
    <row r="55" spans="1:12" x14ac:dyDescent="0.25">
      <c r="A55" s="1"/>
      <c r="B55" s="14">
        <v>60000</v>
      </c>
      <c r="C55" s="12">
        <f t="shared" si="31"/>
        <v>16419</v>
      </c>
      <c r="D55" s="13">
        <f t="shared" si="1"/>
        <v>0.27365</v>
      </c>
      <c r="E55" s="13">
        <f t="shared" si="2"/>
        <v>0.42</v>
      </c>
      <c r="F55" s="14">
        <f t="shared" si="3"/>
        <v>903.04499999999996</v>
      </c>
      <c r="G55" s="13">
        <f t="shared" si="17"/>
        <v>1.505075E-2</v>
      </c>
      <c r="H55" s="14">
        <f t="shared" si="4"/>
        <v>17322.044999999998</v>
      </c>
      <c r="I55" s="13">
        <f t="shared" si="18"/>
        <v>0.28870074999999995</v>
      </c>
      <c r="J55" s="21">
        <f>IF(B55&lt;=$P$11,B55*(0.073+0.01525+0.093+0.0125),IF(B55&lt;=$P$13,B55*(0.093+0.0125)+$Q$11+$Q$12,$Q$11+$Q$12+$Q$13+$Q$15))</f>
        <v>11135.2125</v>
      </c>
      <c r="K55" s="22">
        <f t="shared" si="5"/>
        <v>0.18558687499999998</v>
      </c>
      <c r="L55" s="22">
        <f>IF(B55&lt;=$P$11,(0.073+0.01525+0.093+0.0125),IF(B55&lt;=$P$13,(0.093+0.0125),0))</f>
        <v>0.1055</v>
      </c>
    </row>
    <row r="56" spans="1:12" x14ac:dyDescent="0.25">
      <c r="A56" s="1"/>
      <c r="B56" s="14">
        <v>61000</v>
      </c>
      <c r="C56" s="12">
        <f t="shared" si="31"/>
        <v>16839</v>
      </c>
      <c r="D56" s="13">
        <f t="shared" si="1"/>
        <v>0.27604918032786885</v>
      </c>
      <c r="E56" s="13">
        <f t="shared" si="2"/>
        <v>0.42</v>
      </c>
      <c r="F56" s="14">
        <f t="shared" si="3"/>
        <v>926.14499999999998</v>
      </c>
      <c r="G56" s="13">
        <f t="shared" si="11"/>
        <v>1.5182704918032787E-2</v>
      </c>
      <c r="H56" s="14">
        <f t="shared" si="4"/>
        <v>17765.145</v>
      </c>
      <c r="I56" s="13">
        <f t="shared" si="12"/>
        <v>0.29123188524590166</v>
      </c>
      <c r="J56" s="21">
        <f>IF(B56&lt;=$P$11,B56*(0.073+0.01525+0.093+0.0125),IF(B56&lt;=$P$13,B56*(0.093+0.0125)+$Q$11+$Q$12,$Q$11+$Q$12+$Q$13+$Q$15))</f>
        <v>11240.7125</v>
      </c>
      <c r="K56" s="22">
        <f t="shared" si="5"/>
        <v>0.18427397540983606</v>
      </c>
      <c r="L56" s="22">
        <f>IF(B56&lt;=$P$11,(0.073+0.01525+0.093+0.0125),IF(B56&lt;=$P$13,(0.093+0.0125),0))</f>
        <v>0.1055</v>
      </c>
    </row>
    <row r="57" spans="1:12" x14ac:dyDescent="0.25">
      <c r="A57" s="1"/>
      <c r="B57" s="14">
        <v>62000</v>
      </c>
      <c r="C57" s="12">
        <f t="shared" ref="C57:C64" si="44">IF(B57&lt;=9168,0,IF(B57&lt;=14254,INT((980.14*(B57-9168)/10000+1400)*(B57-9168)/10000),IF(B57&lt;=55960,INT((216.16*(B57-14254)/10000+2397)*(B57-14254)/10000+965.58),IF(B57&lt;=265326,INT(B57*0.42-8780.9),INT(B57*0.45-16740.68)))))</f>
        <v>17259</v>
      </c>
      <c r="D57" s="13">
        <f t="shared" ref="D57:D64" si="45">C57/$B57</f>
        <v>0.27837096774193548</v>
      </c>
      <c r="E57" s="13">
        <f t="shared" ref="E57:E64" si="46">IF(B57&lt;=9168,0,IF(B57&lt;=14254,(B57-9168)*2*980.14/(10000*10000)+0.14,IF(B57&lt;=55960,(B57-14255)*2*216.16/(10000*10000)+2397/10000,IF(B57&lt;=265326,0.42,0.45))))</f>
        <v>0.42</v>
      </c>
      <c r="F57" s="14">
        <f t="shared" ref="F57:F64" si="47">C57*0.055</f>
        <v>949.245</v>
      </c>
      <c r="G57" s="13">
        <f t="shared" si="11"/>
        <v>1.5310403225806452E-2</v>
      </c>
      <c r="H57" s="14">
        <f t="shared" ref="H57:H64" si="48">F57+C57</f>
        <v>18208.244999999999</v>
      </c>
      <c r="I57" s="13">
        <f t="shared" si="12"/>
        <v>0.29368137096774194</v>
      </c>
      <c r="J57" s="21">
        <f>IF(B57&lt;=$P$11,B57*(0.073+0.01525+0.093+0.0125),IF(B57&lt;=$P$13,B57*(0.093+0.0125)+$Q$11+$Q$12,$Q$11+$Q$12+$Q$13+$Q$15))</f>
        <v>11346.2125</v>
      </c>
      <c r="K57" s="22">
        <f t="shared" ref="K57:K64" si="49">J57/B57</f>
        <v>0.18300342741935482</v>
      </c>
      <c r="L57" s="22">
        <f>IF(B57&lt;=$P$11,(0.073+0.01525+0.093+0.0125),IF(B57&lt;=$P$13,(0.093+0.0125),0))</f>
        <v>0.1055</v>
      </c>
    </row>
    <row r="58" spans="1:12" x14ac:dyDescent="0.25">
      <c r="A58" s="1"/>
      <c r="B58" s="14">
        <v>63000</v>
      </c>
      <c r="C58" s="12">
        <f t="shared" si="44"/>
        <v>17679</v>
      </c>
      <c r="D58" s="13">
        <f t="shared" si="45"/>
        <v>0.2806190476190476</v>
      </c>
      <c r="E58" s="13">
        <f t="shared" si="46"/>
        <v>0.42</v>
      </c>
      <c r="F58" s="14">
        <f t="shared" si="47"/>
        <v>972.34500000000003</v>
      </c>
      <c r="G58" s="13">
        <f t="shared" si="11"/>
        <v>1.543404761904762E-2</v>
      </c>
      <c r="H58" s="14">
        <f t="shared" si="48"/>
        <v>18651.345000000001</v>
      </c>
      <c r="I58" s="13">
        <f t="shared" si="12"/>
        <v>0.29605309523809525</v>
      </c>
      <c r="J58" s="21">
        <f>IF(B58&lt;=$P$11,B58*(0.073+0.01525+0.093+0.0125),IF(B58&lt;=$P$13,B58*(0.093+0.0125)+$Q$11+$Q$12,$Q$11+$Q$12+$Q$13+$Q$15))</f>
        <v>11451.7125</v>
      </c>
      <c r="K58" s="22">
        <f t="shared" si="49"/>
        <v>0.18177321428571427</v>
      </c>
      <c r="L58" s="22">
        <f>IF(B58&lt;=$P$11,(0.073+0.01525+0.093+0.0125),IF(B58&lt;=$P$13,(0.093+0.0125),0))</f>
        <v>0.1055</v>
      </c>
    </row>
    <row r="59" spans="1:12" x14ac:dyDescent="0.25">
      <c r="A59" s="1"/>
      <c r="B59" s="14">
        <v>64000</v>
      </c>
      <c r="C59" s="12">
        <f t="shared" si="44"/>
        <v>18099</v>
      </c>
      <c r="D59" s="13">
        <f t="shared" si="45"/>
        <v>0.282796875</v>
      </c>
      <c r="E59" s="13">
        <f t="shared" si="46"/>
        <v>0.42</v>
      </c>
      <c r="F59" s="14">
        <f t="shared" si="47"/>
        <v>995.44500000000005</v>
      </c>
      <c r="G59" s="13">
        <f t="shared" si="11"/>
        <v>1.5553828125E-2</v>
      </c>
      <c r="H59" s="14">
        <f t="shared" si="48"/>
        <v>19094.445</v>
      </c>
      <c r="I59" s="13">
        <f t="shared" si="12"/>
        <v>0.29835070312500001</v>
      </c>
      <c r="J59" s="21">
        <f>IF(B59&lt;=$P$11,B59*(0.073+0.01525+0.093+0.0125),IF(B59&lt;=$P$13,B59*(0.093+0.0125)+$Q$11+$Q$12,$Q$11+$Q$12+$Q$13+$Q$15))</f>
        <v>11557.2125</v>
      </c>
      <c r="K59" s="22">
        <f t="shared" si="49"/>
        <v>0.18058144531250001</v>
      </c>
      <c r="L59" s="22">
        <f>IF(B59&lt;=$P$11,(0.073+0.01525+0.093+0.0125),IF(B59&lt;=$P$13,(0.093+0.0125),0))</f>
        <v>0.1055</v>
      </c>
    </row>
    <row r="60" spans="1:12" x14ac:dyDescent="0.25">
      <c r="A60" s="1"/>
      <c r="B60" s="14">
        <v>65000</v>
      </c>
      <c r="C60" s="12">
        <f t="shared" si="44"/>
        <v>18519</v>
      </c>
      <c r="D60" s="13">
        <f t="shared" si="45"/>
        <v>0.28490769230769231</v>
      </c>
      <c r="E60" s="13">
        <f t="shared" si="46"/>
        <v>0.42</v>
      </c>
      <c r="F60" s="14">
        <f t="shared" si="47"/>
        <v>1018.545</v>
      </c>
      <c r="G60" s="13">
        <f t="shared" si="11"/>
        <v>1.5669923076923078E-2</v>
      </c>
      <c r="H60" s="14">
        <f t="shared" si="48"/>
        <v>19537.544999999998</v>
      </c>
      <c r="I60" s="13">
        <f t="shared" si="12"/>
        <v>0.30057761538461536</v>
      </c>
      <c r="J60" s="21">
        <f>IF(B60&lt;=$P$11,B60*(0.073+0.01525+0.093+0.0125),IF(B60&lt;=$P$13,B60*(0.093+0.0125)+$Q$11+$Q$12,$Q$11+$Q$12+$Q$13+$Q$15))</f>
        <v>11662.7125</v>
      </c>
      <c r="K60" s="22">
        <f t="shared" si="49"/>
        <v>0.17942634615384614</v>
      </c>
      <c r="L60" s="22">
        <f>IF(B60&lt;=$P$11,(0.073+0.01525+0.093+0.0125),IF(B60&lt;=$P$13,(0.093+0.0125),0))</f>
        <v>0.1055</v>
      </c>
    </row>
    <row r="61" spans="1:12" x14ac:dyDescent="0.25">
      <c r="A61" s="1"/>
      <c r="B61" s="14">
        <v>66000</v>
      </c>
      <c r="C61" s="12">
        <f t="shared" si="44"/>
        <v>18939</v>
      </c>
      <c r="D61" s="13">
        <f t="shared" si="45"/>
        <v>0.28695454545454546</v>
      </c>
      <c r="E61" s="13">
        <f t="shared" si="46"/>
        <v>0.42</v>
      </c>
      <c r="F61" s="14">
        <f t="shared" si="47"/>
        <v>1041.645</v>
      </c>
      <c r="G61" s="13">
        <f t="shared" si="11"/>
        <v>1.5782500000000001E-2</v>
      </c>
      <c r="H61" s="14">
        <f t="shared" si="48"/>
        <v>19980.645</v>
      </c>
      <c r="I61" s="13">
        <f t="shared" si="12"/>
        <v>0.30273704545454544</v>
      </c>
      <c r="J61" s="21">
        <f>IF(B61&lt;=$P$11,B61*(0.073+0.01525+0.093+0.0125),IF(B61&lt;=$P$13,B61*(0.093+0.0125)+$Q$11+$Q$12,$Q$11+$Q$12+$Q$13+$Q$15))</f>
        <v>11768.2125</v>
      </c>
      <c r="K61" s="22">
        <f t="shared" si="49"/>
        <v>0.17830625</v>
      </c>
      <c r="L61" s="22">
        <f>IF(B61&lt;=$P$11,(0.073+0.01525+0.093+0.0125),IF(B61&lt;=$P$13,(0.093+0.0125),0))</f>
        <v>0.1055</v>
      </c>
    </row>
    <row r="62" spans="1:12" x14ac:dyDescent="0.25">
      <c r="A62" s="1"/>
      <c r="B62" s="14">
        <v>67000</v>
      </c>
      <c r="C62" s="12">
        <f t="shared" si="44"/>
        <v>19359</v>
      </c>
      <c r="D62" s="13">
        <f t="shared" si="45"/>
        <v>0.28894029850746267</v>
      </c>
      <c r="E62" s="13">
        <f t="shared" si="46"/>
        <v>0.42</v>
      </c>
      <c r="F62" s="14">
        <f t="shared" si="47"/>
        <v>1064.7450000000001</v>
      </c>
      <c r="G62" s="13">
        <f t="shared" si="11"/>
        <v>1.5891716417910449E-2</v>
      </c>
      <c r="H62" s="14">
        <f t="shared" si="48"/>
        <v>20423.744999999999</v>
      </c>
      <c r="I62" s="13">
        <f t="shared" si="12"/>
        <v>0.3048320149253731</v>
      </c>
      <c r="J62" s="21">
        <f>IF(B62&lt;=$P$11,B62*(0.073+0.01525+0.093+0.0125),IF(B62&lt;=$P$13,B62*(0.093+0.0125)+$Q$11+$Q$12,$Q$11+$Q$12+$Q$13+$Q$15))</f>
        <v>11873.7125</v>
      </c>
      <c r="K62" s="22">
        <f t="shared" si="49"/>
        <v>0.17721958955223879</v>
      </c>
      <c r="L62" s="22">
        <f>IF(B62&lt;=$P$11,(0.073+0.01525+0.093+0.0125),IF(B62&lt;=$P$13,(0.093+0.0125),0))</f>
        <v>0.1055</v>
      </c>
    </row>
    <row r="63" spans="1:12" x14ac:dyDescent="0.25">
      <c r="A63" s="1"/>
      <c r="B63" s="14">
        <v>68000</v>
      </c>
      <c r="C63" s="12">
        <f t="shared" si="44"/>
        <v>19779</v>
      </c>
      <c r="D63" s="13">
        <f t="shared" si="45"/>
        <v>0.29086764705882351</v>
      </c>
      <c r="E63" s="13">
        <f t="shared" si="46"/>
        <v>0.42</v>
      </c>
      <c r="F63" s="14">
        <f t="shared" si="47"/>
        <v>1087.845</v>
      </c>
      <c r="G63" s="13">
        <f t="shared" si="11"/>
        <v>1.5997720588235294E-2</v>
      </c>
      <c r="H63" s="14">
        <f t="shared" si="48"/>
        <v>20866.845000000001</v>
      </c>
      <c r="I63" s="13">
        <f t="shared" si="12"/>
        <v>0.30686536764705885</v>
      </c>
      <c r="J63" s="21">
        <f>IF(B63&lt;=$P$11,B63*(0.073+0.01525+0.093+0.0125),IF(B63&lt;=$P$13,B63*(0.093+0.0125)+$Q$11+$Q$12,$Q$11+$Q$12+$Q$13+$Q$15))</f>
        <v>11979.2125</v>
      </c>
      <c r="K63" s="22">
        <f t="shared" si="49"/>
        <v>0.17616488970588234</v>
      </c>
      <c r="L63" s="22">
        <f>IF(B63&lt;=$P$11,(0.073+0.01525+0.093+0.0125),IF(B63&lt;=$P$13,(0.093+0.0125),0))</f>
        <v>0.1055</v>
      </c>
    </row>
    <row r="64" spans="1:12" x14ac:dyDescent="0.25">
      <c r="A64" s="1"/>
      <c r="B64" s="14">
        <v>69000</v>
      </c>
      <c r="C64" s="12">
        <f t="shared" si="44"/>
        <v>20199</v>
      </c>
      <c r="D64" s="13">
        <f t="shared" si="45"/>
        <v>0.29273913043478261</v>
      </c>
      <c r="E64" s="13">
        <f t="shared" si="46"/>
        <v>0.42</v>
      </c>
      <c r="F64" s="14">
        <f t="shared" si="47"/>
        <v>1110.9449999999999</v>
      </c>
      <c r="G64" s="13">
        <f t="shared" si="11"/>
        <v>1.6100652173913044E-2</v>
      </c>
      <c r="H64" s="14">
        <f t="shared" si="48"/>
        <v>21309.945</v>
      </c>
      <c r="I64" s="13">
        <f t="shared" si="12"/>
        <v>0.30883978260869566</v>
      </c>
      <c r="J64" s="21">
        <f>IF(B64&lt;=$P$11,B64*(0.073+0.01525+0.093+0.0125),IF(B64&lt;=$P$13,B64*(0.093+0.0125)+$Q$11+$Q$12,$Q$11+$Q$12+$Q$13+$Q$15))</f>
        <v>12084.7125</v>
      </c>
      <c r="K64" s="22">
        <f t="shared" si="49"/>
        <v>0.1751407608695652</v>
      </c>
      <c r="L64" s="22">
        <f>IF(B64&lt;=$P$11,(0.073+0.01525+0.093+0.0125),IF(B64&lt;=$P$13,(0.093+0.0125),0))</f>
        <v>0.1055</v>
      </c>
    </row>
    <row r="65" spans="1:12" x14ac:dyDescent="0.25">
      <c r="A65" s="1"/>
      <c r="B65" s="14">
        <v>70000</v>
      </c>
      <c r="C65" s="12">
        <f t="shared" si="31"/>
        <v>20619</v>
      </c>
      <c r="D65" s="13">
        <f t="shared" si="1"/>
        <v>0.29455714285714285</v>
      </c>
      <c r="E65" s="13">
        <f t="shared" si="2"/>
        <v>0.42</v>
      </c>
      <c r="F65" s="14">
        <f t="shared" si="3"/>
        <v>1134.0450000000001</v>
      </c>
      <c r="G65" s="13">
        <f t="shared" si="17"/>
        <v>1.6200642857142858E-2</v>
      </c>
      <c r="H65" s="14">
        <f t="shared" si="4"/>
        <v>21753.044999999998</v>
      </c>
      <c r="I65" s="13">
        <f t="shared" si="18"/>
        <v>0.31075778571428569</v>
      </c>
      <c r="J65" s="21">
        <f>IF(B65&lt;=$P$11,B65*(0.073+0.01525+0.093+0.0125),IF(B65&lt;=$P$13,B65*(0.093+0.0125)+$Q$11+$Q$12,$Q$11+$Q$12+$Q$13+$Q$15))</f>
        <v>12190.2125</v>
      </c>
      <c r="K65" s="22">
        <f t="shared" si="5"/>
        <v>0.17414589285714285</v>
      </c>
      <c r="L65" s="22">
        <f>IF(B65&lt;=$P$11,(0.073+0.01525+0.093+0.0125),IF(B65&lt;=$P$13,(0.093+0.0125),0))</f>
        <v>0.1055</v>
      </c>
    </row>
    <row r="66" spans="1:12" x14ac:dyDescent="0.25">
      <c r="A66" s="1"/>
      <c r="B66" s="14">
        <v>71000</v>
      </c>
      <c r="C66" s="12">
        <f t="shared" si="31"/>
        <v>21039</v>
      </c>
      <c r="D66" s="13">
        <f t="shared" si="1"/>
        <v>0.29632394366197184</v>
      </c>
      <c r="E66" s="13">
        <f t="shared" si="2"/>
        <v>0.42</v>
      </c>
      <c r="F66" s="14">
        <f t="shared" si="3"/>
        <v>1157.145</v>
      </c>
      <c r="G66" s="13">
        <f t="shared" si="11"/>
        <v>1.6297816901408451E-2</v>
      </c>
      <c r="H66" s="14">
        <f t="shared" si="4"/>
        <v>22196.145</v>
      </c>
      <c r="I66" s="13">
        <f t="shared" si="12"/>
        <v>0.31262176056338031</v>
      </c>
      <c r="J66" s="21">
        <f>IF(B66&lt;=$P$11,B66*(0.073+0.01525+0.093+0.0125),IF(B66&lt;=$P$13,B66*(0.093+0.0125)+$Q$11+$Q$12,$Q$11+$Q$12+$Q$13+$Q$15))</f>
        <v>12295.7125</v>
      </c>
      <c r="K66" s="22">
        <f t="shared" si="5"/>
        <v>0.17317904929577466</v>
      </c>
      <c r="L66" s="22">
        <f>IF(B66&lt;=$P$11,(0.073+0.01525+0.093+0.0125),IF(B66&lt;=$P$13,(0.093+0.0125),0))</f>
        <v>0.1055</v>
      </c>
    </row>
    <row r="67" spans="1:12" x14ac:dyDescent="0.25">
      <c r="A67" s="1"/>
      <c r="B67" s="14">
        <v>72000</v>
      </c>
      <c r="C67" s="12">
        <f t="shared" ref="C67:C74" si="50">IF(B67&lt;=9168,0,IF(B67&lt;=14254,INT((980.14*(B67-9168)/10000+1400)*(B67-9168)/10000),IF(B67&lt;=55960,INT((216.16*(B67-14254)/10000+2397)*(B67-14254)/10000+965.58),IF(B67&lt;=265326,INT(B67*0.42-8780.9),INT(B67*0.45-16740.68)))))</f>
        <v>21459</v>
      </c>
      <c r="D67" s="13">
        <f t="shared" ref="D67:D74" si="51">C67/$B67</f>
        <v>0.29804166666666665</v>
      </c>
      <c r="E67" s="13">
        <f t="shared" ref="E67:E74" si="52">IF(B67&lt;=9168,0,IF(B67&lt;=14254,(B67-9168)*2*980.14/(10000*10000)+0.14,IF(B67&lt;=55960,(B67-14255)*2*216.16/(10000*10000)+2397/10000,IF(B67&lt;=265326,0.42,0.45))))</f>
        <v>0.42</v>
      </c>
      <c r="F67" s="14">
        <f t="shared" ref="F67:F74" si="53">C67*0.055</f>
        <v>1180.2450000000001</v>
      </c>
      <c r="G67" s="13">
        <f t="shared" si="11"/>
        <v>1.639229166666667E-2</v>
      </c>
      <c r="H67" s="14">
        <f t="shared" ref="H67:H74" si="54">F67+C67</f>
        <v>22639.244999999999</v>
      </c>
      <c r="I67" s="13">
        <f t="shared" si="12"/>
        <v>0.31443395833333332</v>
      </c>
      <c r="J67" s="21">
        <f>IF(B67&lt;=$P$11,B67*(0.073+0.01525+0.093+0.0125),IF(B67&lt;=$P$13,B67*(0.093+0.0125)+$Q$11+$Q$12,$Q$11+$Q$12+$Q$13+$Q$15))</f>
        <v>12401.2125</v>
      </c>
      <c r="K67" s="22">
        <f t="shared" ref="K67:K74" si="55">J67/B67</f>
        <v>0.17223906249999998</v>
      </c>
      <c r="L67" s="22">
        <f>IF(B67&lt;=$P$11,(0.073+0.01525+0.093+0.0125),IF(B67&lt;=$P$13,(0.093+0.0125),0))</f>
        <v>0.1055</v>
      </c>
    </row>
    <row r="68" spans="1:12" x14ac:dyDescent="0.25">
      <c r="A68" s="1"/>
      <c r="B68" s="14">
        <v>73000</v>
      </c>
      <c r="C68" s="12">
        <f t="shared" si="50"/>
        <v>21879</v>
      </c>
      <c r="D68" s="13">
        <f t="shared" si="51"/>
        <v>0.29971232876712328</v>
      </c>
      <c r="E68" s="13">
        <f t="shared" si="52"/>
        <v>0.42</v>
      </c>
      <c r="F68" s="14">
        <f t="shared" si="53"/>
        <v>1203.345</v>
      </c>
      <c r="G68" s="13">
        <f t="shared" si="11"/>
        <v>1.648417808219178E-2</v>
      </c>
      <c r="H68" s="14">
        <f t="shared" si="54"/>
        <v>23082.345000000001</v>
      </c>
      <c r="I68" s="13">
        <f t="shared" si="12"/>
        <v>0.31619650684931511</v>
      </c>
      <c r="J68" s="21">
        <f>IF(B68&lt;=$P$11,B68*(0.073+0.01525+0.093+0.0125),IF(B68&lt;=$P$13,B68*(0.093+0.0125)+$Q$11+$Q$12,$Q$11+$Q$12+$Q$13+$Q$15))</f>
        <v>12506.7125</v>
      </c>
      <c r="K68" s="22">
        <f t="shared" si="55"/>
        <v>0.17132482876712329</v>
      </c>
      <c r="L68" s="22">
        <f>IF(B68&lt;=$P$11,(0.073+0.01525+0.093+0.0125),IF(B68&lt;=$P$13,(0.093+0.0125),0))</f>
        <v>0.1055</v>
      </c>
    </row>
    <row r="69" spans="1:12" x14ac:dyDescent="0.25">
      <c r="A69" s="1"/>
      <c r="B69" s="14">
        <v>74000</v>
      </c>
      <c r="C69" s="12">
        <f t="shared" si="50"/>
        <v>22299</v>
      </c>
      <c r="D69" s="13">
        <f t="shared" si="51"/>
        <v>0.30133783783783785</v>
      </c>
      <c r="E69" s="13">
        <f t="shared" si="52"/>
        <v>0.42</v>
      </c>
      <c r="F69" s="14">
        <f t="shared" si="53"/>
        <v>1226.4449999999999</v>
      </c>
      <c r="G69" s="13">
        <f t="shared" si="11"/>
        <v>1.657358108108108E-2</v>
      </c>
      <c r="H69" s="14">
        <f t="shared" si="54"/>
        <v>23525.445</v>
      </c>
      <c r="I69" s="13">
        <f t="shared" si="12"/>
        <v>0.31791141891891894</v>
      </c>
      <c r="J69" s="21">
        <f>IF(B69&lt;=$P$11,B69*(0.073+0.01525+0.093+0.0125),IF(B69&lt;=$P$13,B69*(0.093+0.0125)+$Q$11+$Q$12,$Q$11+$Q$12+$Q$13+$Q$15))</f>
        <v>12612.2125</v>
      </c>
      <c r="K69" s="22">
        <f t="shared" si="55"/>
        <v>0.17043530405405405</v>
      </c>
      <c r="L69" s="22">
        <f>IF(B69&lt;=$P$11,(0.073+0.01525+0.093+0.0125),IF(B69&lt;=$P$13,(0.093+0.0125),0))</f>
        <v>0.1055</v>
      </c>
    </row>
    <row r="70" spans="1:12" x14ac:dyDescent="0.25">
      <c r="A70" s="1"/>
      <c r="B70" s="14">
        <v>75000</v>
      </c>
      <c r="C70" s="12">
        <f t="shared" si="50"/>
        <v>22719</v>
      </c>
      <c r="D70" s="13">
        <f t="shared" si="51"/>
        <v>0.30292000000000002</v>
      </c>
      <c r="E70" s="13">
        <f t="shared" si="52"/>
        <v>0.42</v>
      </c>
      <c r="F70" s="14">
        <f t="shared" si="53"/>
        <v>1249.5450000000001</v>
      </c>
      <c r="G70" s="13">
        <f t="shared" si="11"/>
        <v>1.6660600000000001E-2</v>
      </c>
      <c r="H70" s="14">
        <f t="shared" si="54"/>
        <v>23968.544999999998</v>
      </c>
      <c r="I70" s="13">
        <f t="shared" si="12"/>
        <v>0.31958059999999999</v>
      </c>
      <c r="J70" s="21">
        <f>IF(B70&lt;=$P$11,B70*(0.073+0.01525+0.093+0.0125),IF(B70&lt;=$P$13,B70*(0.093+0.0125)+$Q$11+$Q$12,$Q$11+$Q$12+$Q$13+$Q$15))</f>
        <v>12717.7125</v>
      </c>
      <c r="K70" s="22">
        <f t="shared" si="55"/>
        <v>0.16956949999999998</v>
      </c>
      <c r="L70" s="22">
        <f>IF(B70&lt;=$P$11,(0.073+0.01525+0.093+0.0125),IF(B70&lt;=$P$13,(0.093+0.0125),0))</f>
        <v>0.1055</v>
      </c>
    </row>
    <row r="71" spans="1:12" x14ac:dyDescent="0.25">
      <c r="A71" s="1"/>
      <c r="B71" s="14">
        <v>76000</v>
      </c>
      <c r="C71" s="12">
        <f t="shared" si="50"/>
        <v>23139</v>
      </c>
      <c r="D71" s="13">
        <f t="shared" si="51"/>
        <v>0.30446052631578946</v>
      </c>
      <c r="E71" s="13">
        <f t="shared" si="52"/>
        <v>0.42</v>
      </c>
      <c r="F71" s="14">
        <f t="shared" si="53"/>
        <v>1272.645</v>
      </c>
      <c r="G71" s="13">
        <f t="shared" si="11"/>
        <v>1.674532894736842E-2</v>
      </c>
      <c r="H71" s="14">
        <f t="shared" si="54"/>
        <v>24411.645</v>
      </c>
      <c r="I71" s="13">
        <f t="shared" si="12"/>
        <v>0.32120585526315792</v>
      </c>
      <c r="J71" s="21">
        <f>IF(B71&lt;=$P$11,B71*(0.073+0.01525+0.093+0.0125),IF(B71&lt;=$P$13,B71*(0.093+0.0125)+$Q$11+$Q$12,$Q$11+$Q$12+$Q$13+$Q$15))</f>
        <v>12823.2125</v>
      </c>
      <c r="K71" s="22">
        <f t="shared" si="55"/>
        <v>0.1687264802631579</v>
      </c>
      <c r="L71" s="22">
        <f>IF(B71&lt;=$P$11,(0.073+0.01525+0.093+0.0125),IF(B71&lt;=$P$13,(0.093+0.0125),0))</f>
        <v>0.1055</v>
      </c>
    </row>
    <row r="72" spans="1:12" x14ac:dyDescent="0.25">
      <c r="A72" s="1"/>
      <c r="B72" s="14">
        <v>77000</v>
      </c>
      <c r="C72" s="12">
        <f t="shared" si="50"/>
        <v>23559</v>
      </c>
      <c r="D72" s="13">
        <f t="shared" si="51"/>
        <v>0.30596103896103893</v>
      </c>
      <c r="E72" s="13">
        <f t="shared" si="52"/>
        <v>0.42</v>
      </c>
      <c r="F72" s="14">
        <f t="shared" si="53"/>
        <v>1295.7450000000001</v>
      </c>
      <c r="G72" s="13">
        <f t="shared" ref="G72:G136" si="56">F72/$B72</f>
        <v>1.6827857142857144E-2</v>
      </c>
      <c r="H72" s="14">
        <f t="shared" si="54"/>
        <v>24854.744999999999</v>
      </c>
      <c r="I72" s="13">
        <f t="shared" ref="I72:I136" si="57">H72/$B72</f>
        <v>0.32278889610389611</v>
      </c>
      <c r="J72" s="21">
        <f>IF(B72&lt;=$P$11,B72*(0.073+0.01525+0.093+0.0125),IF(B72&lt;=$P$13,B72*(0.093+0.0125)+$Q$11+$Q$12,$Q$11+$Q$12+$Q$13+$Q$15))</f>
        <v>12928.7125</v>
      </c>
      <c r="K72" s="22">
        <f t="shared" si="55"/>
        <v>0.16790535714285715</v>
      </c>
      <c r="L72" s="22">
        <f>IF(B72&lt;=$P$11,(0.073+0.01525+0.093+0.0125),IF(B72&lt;=$P$13,(0.093+0.0125),0))</f>
        <v>0.1055</v>
      </c>
    </row>
    <row r="73" spans="1:12" x14ac:dyDescent="0.25">
      <c r="A73" s="1"/>
      <c r="B73" s="14">
        <v>78000</v>
      </c>
      <c r="C73" s="12">
        <f t="shared" si="50"/>
        <v>23979</v>
      </c>
      <c r="D73" s="13">
        <f t="shared" si="51"/>
        <v>0.30742307692307691</v>
      </c>
      <c r="E73" s="13">
        <f t="shared" si="52"/>
        <v>0.42</v>
      </c>
      <c r="F73" s="14">
        <f t="shared" si="53"/>
        <v>1318.845</v>
      </c>
      <c r="G73" s="13">
        <f t="shared" si="56"/>
        <v>1.690826923076923E-2</v>
      </c>
      <c r="H73" s="14">
        <f t="shared" si="54"/>
        <v>25297.845000000001</v>
      </c>
      <c r="I73" s="13">
        <f t="shared" si="57"/>
        <v>0.32433134615384618</v>
      </c>
      <c r="J73" s="21">
        <f>IF(B73&lt;=$P$11,B73*(0.073+0.01525+0.093+0.0125),IF(B73&lt;=$P$13,B73*(0.093+0.0125)+$Q$11+$Q$12,$Q$11+$Q$12+$Q$13+$Q$15))</f>
        <v>13034.2125</v>
      </c>
      <c r="K73" s="22">
        <f t="shared" si="55"/>
        <v>0.16710528846153846</v>
      </c>
      <c r="L73" s="22">
        <f>IF(B73&lt;=$P$11,(0.073+0.01525+0.093+0.0125),IF(B73&lt;=$P$13,(0.093+0.0125),0))</f>
        <v>0.1055</v>
      </c>
    </row>
    <row r="74" spans="1:12" x14ac:dyDescent="0.25">
      <c r="A74" s="1"/>
      <c r="B74" s="14">
        <v>79000</v>
      </c>
      <c r="C74" s="12">
        <f t="shared" si="50"/>
        <v>24399</v>
      </c>
      <c r="D74" s="13">
        <f t="shared" si="51"/>
        <v>0.30884810126582279</v>
      </c>
      <c r="E74" s="13">
        <f t="shared" si="52"/>
        <v>0.42</v>
      </c>
      <c r="F74" s="14">
        <f t="shared" si="53"/>
        <v>1341.9449999999999</v>
      </c>
      <c r="G74" s="13">
        <f t="shared" si="56"/>
        <v>1.6986645569620252E-2</v>
      </c>
      <c r="H74" s="14">
        <f t="shared" si="54"/>
        <v>25740.945</v>
      </c>
      <c r="I74" s="13">
        <f t="shared" si="57"/>
        <v>0.32583474683544306</v>
      </c>
      <c r="J74" s="21">
        <f>IF(B74&lt;=$P$11,B74*(0.073+0.01525+0.093+0.0125),IF(B74&lt;=$P$13,B74*(0.093+0.0125)+$Q$11+$Q$12,$Q$11+$Q$12+$Q$13+$Q$15))</f>
        <v>13139.7125</v>
      </c>
      <c r="K74" s="22">
        <f t="shared" si="55"/>
        <v>0.16632547468354431</v>
      </c>
      <c r="L74" s="22">
        <f>IF(B74&lt;=$P$11,(0.073+0.01525+0.093+0.0125),IF(B74&lt;=$P$13,(0.093+0.0125),0))</f>
        <v>0.1055</v>
      </c>
    </row>
    <row r="75" spans="1:12" x14ac:dyDescent="0.25">
      <c r="A75" s="1"/>
      <c r="B75" s="14">
        <v>80000</v>
      </c>
      <c r="C75" s="12">
        <f t="shared" si="31"/>
        <v>24819</v>
      </c>
      <c r="D75" s="13">
        <f t="shared" si="1"/>
        <v>0.3102375</v>
      </c>
      <c r="E75" s="13">
        <f t="shared" si="2"/>
        <v>0.42</v>
      </c>
      <c r="F75" s="14">
        <f t="shared" si="3"/>
        <v>1365.0450000000001</v>
      </c>
      <c r="G75" s="13">
        <f t="shared" si="17"/>
        <v>1.70630625E-2</v>
      </c>
      <c r="H75" s="14">
        <f t="shared" si="4"/>
        <v>26184.044999999998</v>
      </c>
      <c r="I75" s="13">
        <f t="shared" si="18"/>
        <v>0.3273005625</v>
      </c>
      <c r="J75" s="21">
        <f>IF(B75&lt;=$P$11,B75*(0.073+0.01525+0.093+0.0125),IF(B75&lt;=$P$13,B75*(0.093+0.0125)+$Q$11+$Q$12,$Q$11+$Q$12+$Q$13+$Q$15))</f>
        <v>13245.2125</v>
      </c>
      <c r="K75" s="22">
        <f t="shared" si="5"/>
        <v>0.16556515624999998</v>
      </c>
      <c r="L75" s="22">
        <f>IF(B75&lt;=$P$11,(0.073+0.01525+0.093+0.0125),IF(B75&lt;=$P$13,(0.093+0.0125),0))</f>
        <v>0.1055</v>
      </c>
    </row>
    <row r="76" spans="1:12" x14ac:dyDescent="0.25">
      <c r="A76" s="1"/>
      <c r="B76" s="14">
        <v>81000</v>
      </c>
      <c r="C76" s="12">
        <f t="shared" si="31"/>
        <v>25239</v>
      </c>
      <c r="D76" s="13">
        <f t="shared" si="1"/>
        <v>0.31159259259259259</v>
      </c>
      <c r="E76" s="13">
        <f t="shared" si="2"/>
        <v>0.42</v>
      </c>
      <c r="F76" s="14">
        <f t="shared" si="3"/>
        <v>1388.145</v>
      </c>
      <c r="G76" s="13">
        <f t="shared" si="56"/>
        <v>1.7137592592592593E-2</v>
      </c>
      <c r="H76" s="14">
        <f t="shared" si="4"/>
        <v>26627.145</v>
      </c>
      <c r="I76" s="13">
        <f t="shared" si="57"/>
        <v>0.32873018518518521</v>
      </c>
      <c r="J76" s="21">
        <f>IF(B76&lt;=$P$11,B76*(0.073+0.01525+0.093+0.0125),IF(B76&lt;=$P$13,B76*(0.093+0.0125)+$Q$11+$Q$12,$Q$11+$Q$12+$Q$13+$Q$15))</f>
        <v>13287.412499999999</v>
      </c>
      <c r="K76" s="22">
        <f t="shared" si="5"/>
        <v>0.16404212962962961</v>
      </c>
      <c r="L76" s="22">
        <f>IF(B76&lt;=$P$11,(0.073+0.01525+0.093+0.0125),IF(B76&lt;=$P$13,(0.093+0.0125),0))</f>
        <v>0</v>
      </c>
    </row>
    <row r="77" spans="1:12" x14ac:dyDescent="0.25">
      <c r="A77" s="1"/>
      <c r="B77" s="14">
        <v>82000</v>
      </c>
      <c r="C77" s="12">
        <f t="shared" ref="C77:C84" si="58">IF(B77&lt;=9168,0,IF(B77&lt;=14254,INT((980.14*(B77-9168)/10000+1400)*(B77-9168)/10000),IF(B77&lt;=55960,INT((216.16*(B77-14254)/10000+2397)*(B77-14254)/10000+965.58),IF(B77&lt;=265326,INT(B77*0.42-8780.9),INT(B77*0.45-16740.68)))))</f>
        <v>25659</v>
      </c>
      <c r="D77" s="13">
        <f t="shared" ref="D77:D84" si="59">C77/$B77</f>
        <v>0.31291463414634146</v>
      </c>
      <c r="E77" s="13">
        <f t="shared" ref="E77:E84" si="60">IF(B77&lt;=9168,0,IF(B77&lt;=14254,(B77-9168)*2*980.14/(10000*10000)+0.14,IF(B77&lt;=55960,(B77-14255)*2*216.16/(10000*10000)+2397/10000,IF(B77&lt;=265326,0.42,0.45))))</f>
        <v>0.42</v>
      </c>
      <c r="F77" s="14">
        <f t="shared" ref="F77:F84" si="61">C77*0.055</f>
        <v>1411.2450000000001</v>
      </c>
      <c r="G77" s="13">
        <f t="shared" si="56"/>
        <v>1.7210304878048782E-2</v>
      </c>
      <c r="H77" s="14">
        <f t="shared" ref="H77:H84" si="62">F77+C77</f>
        <v>27070.244999999999</v>
      </c>
      <c r="I77" s="13">
        <f t="shared" si="57"/>
        <v>0.33012493902439022</v>
      </c>
      <c r="J77" s="21">
        <f>IF(B77&lt;=$P$11,B77*(0.073+0.01525+0.093+0.0125),IF(B77&lt;=$P$13,B77*(0.093+0.0125)+$Q$11+$Q$12,$Q$11+$Q$12+$Q$13+$Q$15))</f>
        <v>13287.412499999999</v>
      </c>
      <c r="K77" s="22">
        <f t="shared" ref="K77:K84" si="63">J77/B77</f>
        <v>0.16204161585365853</v>
      </c>
      <c r="L77" s="22">
        <f>IF(B77&lt;=$P$11,(0.073+0.01525+0.093+0.0125),IF(B77&lt;=$P$13,(0.093+0.0125),0))</f>
        <v>0</v>
      </c>
    </row>
    <row r="78" spans="1:12" x14ac:dyDescent="0.25">
      <c r="A78" s="1"/>
      <c r="B78" s="14">
        <v>83000</v>
      </c>
      <c r="C78" s="12">
        <f t="shared" si="58"/>
        <v>26079</v>
      </c>
      <c r="D78" s="13">
        <f t="shared" si="59"/>
        <v>0.31420481927710842</v>
      </c>
      <c r="E78" s="13">
        <f t="shared" si="60"/>
        <v>0.42</v>
      </c>
      <c r="F78" s="14">
        <f t="shared" si="61"/>
        <v>1434.345</v>
      </c>
      <c r="G78" s="13">
        <f t="shared" si="56"/>
        <v>1.7281265060240966E-2</v>
      </c>
      <c r="H78" s="14">
        <f t="shared" si="62"/>
        <v>27513.345000000001</v>
      </c>
      <c r="I78" s="13">
        <f t="shared" si="57"/>
        <v>0.33148608433734938</v>
      </c>
      <c r="J78" s="21">
        <f>IF(B78&lt;=$P$11,B78*(0.073+0.01525+0.093+0.0125),IF(B78&lt;=$P$13,B78*(0.093+0.0125)+$Q$11+$Q$12,$Q$11+$Q$12+$Q$13+$Q$15))</f>
        <v>13287.412499999999</v>
      </c>
      <c r="K78" s="22">
        <f t="shared" si="63"/>
        <v>0.16008930722891565</v>
      </c>
      <c r="L78" s="22">
        <f>IF(B78&lt;=$P$11,(0.073+0.01525+0.093+0.0125),IF(B78&lt;=$P$13,(0.093+0.0125),0))</f>
        <v>0</v>
      </c>
    </row>
    <row r="79" spans="1:12" x14ac:dyDescent="0.25">
      <c r="A79" s="1"/>
      <c r="B79" s="14">
        <v>84000</v>
      </c>
      <c r="C79" s="12">
        <f t="shared" si="58"/>
        <v>26499</v>
      </c>
      <c r="D79" s="13">
        <f t="shared" si="59"/>
        <v>0.3154642857142857</v>
      </c>
      <c r="E79" s="13">
        <f t="shared" si="60"/>
        <v>0.42</v>
      </c>
      <c r="F79" s="14">
        <f t="shared" si="61"/>
        <v>1457.4449999999999</v>
      </c>
      <c r="G79" s="13">
        <f t="shared" si="56"/>
        <v>1.7350535714285714E-2</v>
      </c>
      <c r="H79" s="14">
        <f t="shared" si="62"/>
        <v>27956.445</v>
      </c>
      <c r="I79" s="13">
        <f t="shared" si="57"/>
        <v>0.33281482142857144</v>
      </c>
      <c r="J79" s="21">
        <f>IF(B79&lt;=$P$11,B79*(0.073+0.01525+0.093+0.0125),IF(B79&lt;=$P$13,B79*(0.093+0.0125)+$Q$11+$Q$12,$Q$11+$Q$12+$Q$13+$Q$15))</f>
        <v>13287.412499999999</v>
      </c>
      <c r="K79" s="22">
        <f t="shared" si="63"/>
        <v>0.15818348214285713</v>
      </c>
      <c r="L79" s="22">
        <f>IF(B79&lt;=$P$11,(0.073+0.01525+0.093+0.0125),IF(B79&lt;=$P$13,(0.093+0.0125),0))</f>
        <v>0</v>
      </c>
    </row>
    <row r="80" spans="1:12" x14ac:dyDescent="0.25">
      <c r="A80" s="1"/>
      <c r="B80" s="14">
        <v>85000</v>
      </c>
      <c r="C80" s="12">
        <f t="shared" si="58"/>
        <v>26919</v>
      </c>
      <c r="D80" s="13">
        <f t="shared" si="59"/>
        <v>0.31669411764705885</v>
      </c>
      <c r="E80" s="13">
        <f t="shared" si="60"/>
        <v>0.42</v>
      </c>
      <c r="F80" s="14">
        <f t="shared" si="61"/>
        <v>1480.5450000000001</v>
      </c>
      <c r="G80" s="13">
        <f t="shared" si="56"/>
        <v>1.7418176470588236E-2</v>
      </c>
      <c r="H80" s="14">
        <f t="shared" si="62"/>
        <v>28399.544999999998</v>
      </c>
      <c r="I80" s="13">
        <f t="shared" si="57"/>
        <v>0.33411229411764704</v>
      </c>
      <c r="J80" s="21">
        <f>IF(B80&lt;=$P$11,B80*(0.073+0.01525+0.093+0.0125),IF(B80&lt;=$P$13,B80*(0.093+0.0125)+$Q$11+$Q$12,$Q$11+$Q$12+$Q$13+$Q$15))</f>
        <v>13287.412499999999</v>
      </c>
      <c r="K80" s="22">
        <f t="shared" si="63"/>
        <v>0.15632249999999998</v>
      </c>
      <c r="L80" s="22">
        <f>IF(B80&lt;=$P$11,(0.073+0.01525+0.093+0.0125),IF(B80&lt;=$P$13,(0.093+0.0125),0))</f>
        <v>0</v>
      </c>
    </row>
    <row r="81" spans="1:12" x14ac:dyDescent="0.25">
      <c r="A81" s="1"/>
      <c r="B81" s="14">
        <v>86000</v>
      </c>
      <c r="C81" s="12">
        <f t="shared" si="58"/>
        <v>27339</v>
      </c>
      <c r="D81" s="13">
        <f t="shared" si="59"/>
        <v>0.31789534883720932</v>
      </c>
      <c r="E81" s="13">
        <f t="shared" si="60"/>
        <v>0.42</v>
      </c>
      <c r="F81" s="14">
        <f t="shared" si="61"/>
        <v>1503.645</v>
      </c>
      <c r="G81" s="13">
        <f t="shared" si="56"/>
        <v>1.7484244186046511E-2</v>
      </c>
      <c r="H81" s="14">
        <f t="shared" si="62"/>
        <v>28842.645</v>
      </c>
      <c r="I81" s="13">
        <f t="shared" si="57"/>
        <v>0.33537959302325582</v>
      </c>
      <c r="J81" s="21">
        <f>IF(B81&lt;=$P$11,B81*(0.073+0.01525+0.093+0.0125),IF(B81&lt;=$P$13,B81*(0.093+0.0125)+$Q$11+$Q$12,$Q$11+$Q$12+$Q$13+$Q$15))</f>
        <v>13287.412499999999</v>
      </c>
      <c r="K81" s="22">
        <f t="shared" si="63"/>
        <v>0.15450479651162788</v>
      </c>
      <c r="L81" s="22">
        <f>IF(B81&lt;=$P$11,(0.073+0.01525+0.093+0.0125),IF(B81&lt;=$P$13,(0.093+0.0125),0))</f>
        <v>0</v>
      </c>
    </row>
    <row r="82" spans="1:12" x14ac:dyDescent="0.25">
      <c r="A82" s="1"/>
      <c r="B82" s="14">
        <v>87000</v>
      </c>
      <c r="C82" s="12">
        <f t="shared" si="58"/>
        <v>27759</v>
      </c>
      <c r="D82" s="13">
        <f t="shared" si="59"/>
        <v>0.3190689655172414</v>
      </c>
      <c r="E82" s="13">
        <f t="shared" si="60"/>
        <v>0.42</v>
      </c>
      <c r="F82" s="14">
        <f t="shared" si="61"/>
        <v>1526.7450000000001</v>
      </c>
      <c r="G82" s="13">
        <f t="shared" si="56"/>
        <v>1.7548793103448278E-2</v>
      </c>
      <c r="H82" s="14">
        <f t="shared" si="62"/>
        <v>29285.744999999999</v>
      </c>
      <c r="I82" s="13">
        <f t="shared" si="57"/>
        <v>0.33661775862068966</v>
      </c>
      <c r="J82" s="21">
        <f>IF(B82&lt;=$P$11,B82*(0.073+0.01525+0.093+0.0125),IF(B82&lt;=$P$13,B82*(0.093+0.0125)+$Q$11+$Q$12,$Q$11+$Q$12+$Q$13+$Q$15))</f>
        <v>13287.412499999999</v>
      </c>
      <c r="K82" s="22">
        <f t="shared" si="63"/>
        <v>0.15272887931034482</v>
      </c>
      <c r="L82" s="22">
        <f>IF(B82&lt;=$P$11,(0.073+0.01525+0.093+0.0125),IF(B82&lt;=$P$13,(0.093+0.0125),0))</f>
        <v>0</v>
      </c>
    </row>
    <row r="83" spans="1:12" x14ac:dyDescent="0.25">
      <c r="A83" s="1"/>
      <c r="B83" s="14">
        <v>88000</v>
      </c>
      <c r="C83" s="12">
        <f t="shared" si="58"/>
        <v>28179</v>
      </c>
      <c r="D83" s="13">
        <f t="shared" si="59"/>
        <v>0.32021590909090908</v>
      </c>
      <c r="E83" s="13">
        <f t="shared" si="60"/>
        <v>0.42</v>
      </c>
      <c r="F83" s="14">
        <f t="shared" si="61"/>
        <v>1549.845</v>
      </c>
      <c r="G83" s="13">
        <f t="shared" si="56"/>
        <v>1.7611874999999999E-2</v>
      </c>
      <c r="H83" s="14">
        <f t="shared" si="62"/>
        <v>29728.845000000001</v>
      </c>
      <c r="I83" s="13">
        <f t="shared" si="57"/>
        <v>0.33782778409090908</v>
      </c>
      <c r="J83" s="21">
        <f>IF(B83&lt;=$P$11,B83*(0.073+0.01525+0.093+0.0125),IF(B83&lt;=$P$13,B83*(0.093+0.0125)+$Q$11+$Q$12,$Q$11+$Q$12+$Q$13+$Q$15))</f>
        <v>13287.412499999999</v>
      </c>
      <c r="K83" s="22">
        <f t="shared" si="63"/>
        <v>0.15099332386363634</v>
      </c>
      <c r="L83" s="22">
        <f>IF(B83&lt;=$P$11,(0.073+0.01525+0.093+0.0125),IF(B83&lt;=$P$13,(0.093+0.0125),0))</f>
        <v>0</v>
      </c>
    </row>
    <row r="84" spans="1:12" x14ac:dyDescent="0.25">
      <c r="A84" s="1"/>
      <c r="B84" s="14">
        <v>89000</v>
      </c>
      <c r="C84" s="12">
        <f t="shared" si="58"/>
        <v>28599</v>
      </c>
      <c r="D84" s="13">
        <f t="shared" si="59"/>
        <v>0.32133707865168537</v>
      </c>
      <c r="E84" s="13">
        <f t="shared" si="60"/>
        <v>0.42</v>
      </c>
      <c r="F84" s="14">
        <f t="shared" si="61"/>
        <v>1572.9449999999999</v>
      </c>
      <c r="G84" s="13">
        <f t="shared" si="56"/>
        <v>1.7673539325842695E-2</v>
      </c>
      <c r="H84" s="14">
        <f t="shared" si="62"/>
        <v>30171.945</v>
      </c>
      <c r="I84" s="13">
        <f t="shared" si="57"/>
        <v>0.33901061797752807</v>
      </c>
      <c r="J84" s="21">
        <f>IF(B84&lt;=$P$11,B84*(0.073+0.01525+0.093+0.0125),IF(B84&lt;=$P$13,B84*(0.093+0.0125)+$Q$11+$Q$12,$Q$11+$Q$12+$Q$13+$Q$15))</f>
        <v>13287.412499999999</v>
      </c>
      <c r="K84" s="22">
        <f t="shared" si="63"/>
        <v>0.14929676966292132</v>
      </c>
      <c r="L84" s="22">
        <f>IF(B84&lt;=$P$11,(0.073+0.01525+0.093+0.0125),IF(B84&lt;=$P$13,(0.093+0.0125),0))</f>
        <v>0</v>
      </c>
    </row>
    <row r="85" spans="1:12" x14ac:dyDescent="0.25">
      <c r="A85" s="1"/>
      <c r="B85" s="14">
        <v>90000</v>
      </c>
      <c r="C85" s="12">
        <f t="shared" si="31"/>
        <v>29019</v>
      </c>
      <c r="D85" s="13">
        <f t="shared" si="1"/>
        <v>0.32243333333333335</v>
      </c>
      <c r="E85" s="13">
        <f t="shared" si="2"/>
        <v>0.42</v>
      </c>
      <c r="F85" s="14">
        <f t="shared" si="3"/>
        <v>1596.0450000000001</v>
      </c>
      <c r="G85" s="13">
        <f t="shared" si="17"/>
        <v>1.7733833333333334E-2</v>
      </c>
      <c r="H85" s="14">
        <f t="shared" si="4"/>
        <v>30615.044999999998</v>
      </c>
      <c r="I85" s="13">
        <f t="shared" si="18"/>
        <v>0.34016716666666663</v>
      </c>
      <c r="J85" s="21">
        <f>IF(B85&lt;=$P$11,B85*(0.073+0.01525+0.093+0.0125),IF(B85&lt;=$P$13,B85*(0.093+0.0125)+$Q$11+$Q$12,$Q$11+$Q$12+$Q$13+$Q$15))</f>
        <v>13287.412499999999</v>
      </c>
      <c r="K85" s="22">
        <f t="shared" si="5"/>
        <v>0.14763791666666665</v>
      </c>
      <c r="L85" s="22">
        <f>IF(B85&lt;=$P$11,(0.073+0.01525+0.093+0.0125),IF(B85&lt;=$P$13,(0.093+0.0125),0))</f>
        <v>0</v>
      </c>
    </row>
    <row r="86" spans="1:12" x14ac:dyDescent="0.25">
      <c r="A86" s="1"/>
      <c r="B86" s="14">
        <v>91000</v>
      </c>
      <c r="C86" s="12">
        <f t="shared" si="31"/>
        <v>29439</v>
      </c>
      <c r="D86" s="13">
        <f t="shared" si="1"/>
        <v>0.32350549450549448</v>
      </c>
      <c r="E86" s="13">
        <f t="shared" si="2"/>
        <v>0.42</v>
      </c>
      <c r="F86" s="14">
        <f t="shared" si="3"/>
        <v>1619.145</v>
      </c>
      <c r="G86" s="13">
        <f t="shared" si="56"/>
        <v>1.7792802197802198E-2</v>
      </c>
      <c r="H86" s="14">
        <f t="shared" si="4"/>
        <v>31058.145</v>
      </c>
      <c r="I86" s="13">
        <f t="shared" si="57"/>
        <v>0.3412982967032967</v>
      </c>
      <c r="J86" s="21">
        <f>IF(B86&lt;=$P$11,B86*(0.073+0.01525+0.093+0.0125),IF(B86&lt;=$P$13,B86*(0.093+0.0125)+$Q$11+$Q$12,$Q$11+$Q$12+$Q$13+$Q$15))</f>
        <v>13287.412499999999</v>
      </c>
      <c r="K86" s="22">
        <f t="shared" si="5"/>
        <v>0.14601552197802195</v>
      </c>
      <c r="L86" s="22">
        <f>IF(B86&lt;=$P$11,(0.073+0.01525+0.093+0.0125),IF(B86&lt;=$P$13,(0.093+0.0125),0))</f>
        <v>0</v>
      </c>
    </row>
    <row r="87" spans="1:12" x14ac:dyDescent="0.25">
      <c r="A87" s="1"/>
      <c r="B87" s="14">
        <v>92000</v>
      </c>
      <c r="C87" s="12">
        <f t="shared" ref="C87:C94" si="64">IF(B87&lt;=9168,0,IF(B87&lt;=14254,INT((980.14*(B87-9168)/10000+1400)*(B87-9168)/10000),IF(B87&lt;=55960,INT((216.16*(B87-14254)/10000+2397)*(B87-14254)/10000+965.58),IF(B87&lt;=265326,INT(B87*0.42-8780.9),INT(B87*0.45-16740.68)))))</f>
        <v>29859</v>
      </c>
      <c r="D87" s="13">
        <f t="shared" ref="D87:D94" si="65">C87/$B87</f>
        <v>0.32455434782608694</v>
      </c>
      <c r="E87" s="13">
        <f t="shared" ref="E87:E94" si="66">IF(B87&lt;=9168,0,IF(B87&lt;=14254,(B87-9168)*2*980.14/(10000*10000)+0.14,IF(B87&lt;=55960,(B87-14255)*2*216.16/(10000*10000)+2397/10000,IF(B87&lt;=265326,0.42,0.45))))</f>
        <v>0.42</v>
      </c>
      <c r="F87" s="14">
        <f t="shared" ref="F87:F94" si="67">C87*0.055</f>
        <v>1642.2450000000001</v>
      </c>
      <c r="G87" s="13">
        <f t="shared" si="56"/>
        <v>1.7850489130434785E-2</v>
      </c>
      <c r="H87" s="14">
        <f t="shared" ref="H87:H94" si="68">F87+C87</f>
        <v>31501.244999999999</v>
      </c>
      <c r="I87" s="13">
        <f t="shared" si="57"/>
        <v>0.34240483695652174</v>
      </c>
      <c r="J87" s="21">
        <f>IF(B87&lt;=$P$11,B87*(0.073+0.01525+0.093+0.0125),IF(B87&lt;=$P$13,B87*(0.093+0.0125)+$Q$11+$Q$12,$Q$11+$Q$12+$Q$13+$Q$15))</f>
        <v>13287.412499999999</v>
      </c>
      <c r="K87" s="22">
        <f t="shared" ref="K87:K94" si="69">J87/B87</f>
        <v>0.14442839673913041</v>
      </c>
      <c r="L87" s="22">
        <f>IF(B87&lt;=$P$11,(0.073+0.01525+0.093+0.0125),IF(B87&lt;=$P$13,(0.093+0.0125),0))</f>
        <v>0</v>
      </c>
    </row>
    <row r="88" spans="1:12" x14ac:dyDescent="0.25">
      <c r="A88" s="1"/>
      <c r="B88" s="14">
        <v>93000</v>
      </c>
      <c r="C88" s="12">
        <f t="shared" si="64"/>
        <v>30279</v>
      </c>
      <c r="D88" s="13">
        <f t="shared" si="65"/>
        <v>0.32558064516129032</v>
      </c>
      <c r="E88" s="13">
        <f t="shared" si="66"/>
        <v>0.42</v>
      </c>
      <c r="F88" s="14">
        <f t="shared" si="67"/>
        <v>1665.345</v>
      </c>
      <c r="G88" s="13">
        <f t="shared" si="56"/>
        <v>1.7906935483870966E-2</v>
      </c>
      <c r="H88" s="14">
        <f t="shared" si="68"/>
        <v>31944.345000000001</v>
      </c>
      <c r="I88" s="13">
        <f t="shared" si="57"/>
        <v>0.34348758064516133</v>
      </c>
      <c r="J88" s="21">
        <f>IF(B88&lt;=$P$11,B88*(0.073+0.01525+0.093+0.0125),IF(B88&lt;=$P$13,B88*(0.093+0.0125)+$Q$11+$Q$12,$Q$11+$Q$12+$Q$13+$Q$15))</f>
        <v>13287.412499999999</v>
      </c>
      <c r="K88" s="22">
        <f t="shared" si="69"/>
        <v>0.14287540322580644</v>
      </c>
      <c r="L88" s="22">
        <f>IF(B88&lt;=$P$11,(0.073+0.01525+0.093+0.0125),IF(B88&lt;=$P$13,(0.093+0.0125),0))</f>
        <v>0</v>
      </c>
    </row>
    <row r="89" spans="1:12" x14ac:dyDescent="0.25">
      <c r="A89" s="1"/>
      <c r="B89" s="14">
        <v>94000</v>
      </c>
      <c r="C89" s="12">
        <f t="shared" si="64"/>
        <v>30699</v>
      </c>
      <c r="D89" s="13">
        <f t="shared" si="65"/>
        <v>0.32658510638297872</v>
      </c>
      <c r="E89" s="13">
        <f t="shared" si="66"/>
        <v>0.42</v>
      </c>
      <c r="F89" s="14">
        <f t="shared" si="67"/>
        <v>1688.4449999999999</v>
      </c>
      <c r="G89" s="13">
        <f t="shared" si="56"/>
        <v>1.7962180851063828E-2</v>
      </c>
      <c r="H89" s="14">
        <f t="shared" si="68"/>
        <v>32387.445</v>
      </c>
      <c r="I89" s="13">
        <f t="shared" si="57"/>
        <v>0.34454728723404254</v>
      </c>
      <c r="J89" s="21">
        <f>IF(B89&lt;=$P$11,B89*(0.073+0.01525+0.093+0.0125),IF(B89&lt;=$P$13,B89*(0.093+0.0125)+$Q$11+$Q$12,$Q$11+$Q$12+$Q$13+$Q$15))</f>
        <v>13287.412499999999</v>
      </c>
      <c r="K89" s="22">
        <f t="shared" si="69"/>
        <v>0.14135545212765957</v>
      </c>
      <c r="L89" s="22">
        <f>IF(B89&lt;=$P$11,(0.073+0.01525+0.093+0.0125),IF(B89&lt;=$P$13,(0.093+0.0125),0))</f>
        <v>0</v>
      </c>
    </row>
    <row r="90" spans="1:12" x14ac:dyDescent="0.25">
      <c r="A90" s="1"/>
      <c r="B90" s="14">
        <v>95000</v>
      </c>
      <c r="C90" s="12">
        <f t="shared" si="64"/>
        <v>31119</v>
      </c>
      <c r="D90" s="13">
        <f t="shared" si="65"/>
        <v>0.32756842105263156</v>
      </c>
      <c r="E90" s="13">
        <f t="shared" si="66"/>
        <v>0.42</v>
      </c>
      <c r="F90" s="14">
        <f t="shared" si="67"/>
        <v>1711.5450000000001</v>
      </c>
      <c r="G90" s="13">
        <f t="shared" si="56"/>
        <v>1.8016263157894737E-2</v>
      </c>
      <c r="H90" s="14">
        <f t="shared" si="68"/>
        <v>32830.544999999998</v>
      </c>
      <c r="I90" s="13">
        <f t="shared" si="57"/>
        <v>0.34558468421052629</v>
      </c>
      <c r="J90" s="21">
        <f>IF(B90&lt;=$P$11,B90*(0.073+0.01525+0.093+0.0125),IF(B90&lt;=$P$13,B90*(0.093+0.0125)+$Q$11+$Q$12,$Q$11+$Q$12+$Q$13+$Q$15))</f>
        <v>13287.412499999999</v>
      </c>
      <c r="K90" s="22">
        <f t="shared" si="69"/>
        <v>0.13986749999999998</v>
      </c>
      <c r="L90" s="22">
        <f>IF(B90&lt;=$P$11,(0.073+0.01525+0.093+0.0125),IF(B90&lt;=$P$13,(0.093+0.0125),0))</f>
        <v>0</v>
      </c>
    </row>
    <row r="91" spans="1:12" x14ac:dyDescent="0.25">
      <c r="A91" s="1"/>
      <c r="B91" s="14">
        <v>96000</v>
      </c>
      <c r="C91" s="12">
        <f t="shared" si="64"/>
        <v>31539</v>
      </c>
      <c r="D91" s="13">
        <f t="shared" si="65"/>
        <v>0.32853125</v>
      </c>
      <c r="E91" s="13">
        <f t="shared" si="66"/>
        <v>0.42</v>
      </c>
      <c r="F91" s="14">
        <f t="shared" si="67"/>
        <v>1734.645</v>
      </c>
      <c r="G91" s="13">
        <f t="shared" si="56"/>
        <v>1.8069218750000001E-2</v>
      </c>
      <c r="H91" s="14">
        <f t="shared" si="68"/>
        <v>33273.644999999997</v>
      </c>
      <c r="I91" s="13">
        <f t="shared" si="57"/>
        <v>0.34660046874999995</v>
      </c>
      <c r="J91" s="21">
        <f>IF(B91&lt;=$P$11,B91*(0.073+0.01525+0.093+0.0125),IF(B91&lt;=$P$13,B91*(0.093+0.0125)+$Q$11+$Q$12,$Q$11+$Q$12+$Q$13+$Q$15))</f>
        <v>13287.412499999999</v>
      </c>
      <c r="K91" s="22">
        <f t="shared" si="69"/>
        <v>0.13841054687499998</v>
      </c>
      <c r="L91" s="22">
        <f>IF(B91&lt;=$P$11,(0.073+0.01525+0.093+0.0125),IF(B91&lt;=$P$13,(0.093+0.0125),0))</f>
        <v>0</v>
      </c>
    </row>
    <row r="92" spans="1:12" x14ac:dyDescent="0.25">
      <c r="A92" s="1"/>
      <c r="B92" s="14">
        <v>97000</v>
      </c>
      <c r="C92" s="12">
        <f t="shared" si="64"/>
        <v>31959</v>
      </c>
      <c r="D92" s="13">
        <f t="shared" si="65"/>
        <v>0.32947422680412369</v>
      </c>
      <c r="E92" s="13">
        <f t="shared" si="66"/>
        <v>0.42</v>
      </c>
      <c r="F92" s="14">
        <f t="shared" si="67"/>
        <v>1757.7450000000001</v>
      </c>
      <c r="G92" s="13">
        <f t="shared" si="56"/>
        <v>1.8121082474226804E-2</v>
      </c>
      <c r="H92" s="14">
        <f t="shared" si="68"/>
        <v>33716.745000000003</v>
      </c>
      <c r="I92" s="13">
        <f t="shared" si="57"/>
        <v>0.34759530927835053</v>
      </c>
      <c r="J92" s="21">
        <f>IF(B92&lt;=$P$11,B92*(0.073+0.01525+0.093+0.0125),IF(B92&lt;=$P$13,B92*(0.093+0.0125)+$Q$11+$Q$12,$Q$11+$Q$12+$Q$13+$Q$15))</f>
        <v>13287.412499999999</v>
      </c>
      <c r="K92" s="22">
        <f t="shared" si="69"/>
        <v>0.13698363402061856</v>
      </c>
      <c r="L92" s="22">
        <f>IF(B92&lt;=$P$11,(0.073+0.01525+0.093+0.0125),IF(B92&lt;=$P$13,(0.093+0.0125),0))</f>
        <v>0</v>
      </c>
    </row>
    <row r="93" spans="1:12" x14ac:dyDescent="0.25">
      <c r="A93" s="1"/>
      <c r="B93" s="14">
        <v>98000</v>
      </c>
      <c r="C93" s="12">
        <f t="shared" si="64"/>
        <v>32379</v>
      </c>
      <c r="D93" s="13">
        <f t="shared" si="65"/>
        <v>0.33039795918367348</v>
      </c>
      <c r="E93" s="13">
        <f t="shared" si="66"/>
        <v>0.42</v>
      </c>
      <c r="F93" s="14">
        <f t="shared" si="67"/>
        <v>1780.845</v>
      </c>
      <c r="G93" s="13">
        <f t="shared" si="56"/>
        <v>1.8171887755102041E-2</v>
      </c>
      <c r="H93" s="14">
        <f t="shared" si="68"/>
        <v>34159.845000000001</v>
      </c>
      <c r="I93" s="13">
        <f t="shared" si="57"/>
        <v>0.34856984693877552</v>
      </c>
      <c r="J93" s="21">
        <f>IF(B93&lt;=$P$11,B93*(0.073+0.01525+0.093+0.0125),IF(B93&lt;=$P$13,B93*(0.093+0.0125)+$Q$11+$Q$12,$Q$11+$Q$12+$Q$13+$Q$15))</f>
        <v>13287.412499999999</v>
      </c>
      <c r="K93" s="22">
        <f t="shared" si="69"/>
        <v>0.13558584183673467</v>
      </c>
      <c r="L93" s="22">
        <f>IF(B93&lt;=$P$11,(0.073+0.01525+0.093+0.0125),IF(B93&lt;=$P$13,(0.093+0.0125),0))</f>
        <v>0</v>
      </c>
    </row>
    <row r="94" spans="1:12" x14ac:dyDescent="0.25">
      <c r="A94" s="1"/>
      <c r="B94" s="14">
        <v>99000</v>
      </c>
      <c r="C94" s="12">
        <f t="shared" si="64"/>
        <v>32799</v>
      </c>
      <c r="D94" s="13">
        <f t="shared" si="65"/>
        <v>0.33130303030303032</v>
      </c>
      <c r="E94" s="13">
        <f t="shared" si="66"/>
        <v>0.42</v>
      </c>
      <c r="F94" s="14">
        <f t="shared" si="67"/>
        <v>1803.9449999999999</v>
      </c>
      <c r="G94" s="13">
        <f t="shared" si="56"/>
        <v>1.8221666666666667E-2</v>
      </c>
      <c r="H94" s="14">
        <f t="shared" si="68"/>
        <v>34602.945</v>
      </c>
      <c r="I94" s="13">
        <f t="shared" si="57"/>
        <v>0.34952469696969696</v>
      </c>
      <c r="J94" s="21">
        <f>IF(B94&lt;=$P$11,B94*(0.073+0.01525+0.093+0.0125),IF(B94&lt;=$P$13,B94*(0.093+0.0125)+$Q$11+$Q$12,$Q$11+$Q$12+$Q$13+$Q$15))</f>
        <v>13287.412499999999</v>
      </c>
      <c r="K94" s="22">
        <f t="shared" si="69"/>
        <v>0.13421628787878787</v>
      </c>
      <c r="L94" s="22">
        <f>IF(B94&lt;=$P$11,(0.073+0.01525+0.093+0.0125),IF(B94&lt;=$P$13,(0.093+0.0125),0))</f>
        <v>0</v>
      </c>
    </row>
    <row r="95" spans="1:12" x14ac:dyDescent="0.25">
      <c r="A95" s="1"/>
      <c r="B95" s="14">
        <v>100000</v>
      </c>
      <c r="C95" s="12">
        <f t="shared" si="31"/>
        <v>33219</v>
      </c>
      <c r="D95" s="13">
        <f t="shared" si="1"/>
        <v>0.33218999999999999</v>
      </c>
      <c r="E95" s="13">
        <f t="shared" si="2"/>
        <v>0.42</v>
      </c>
      <c r="F95" s="14">
        <f t="shared" si="3"/>
        <v>1827.0450000000001</v>
      </c>
      <c r="G95" s="13">
        <f t="shared" si="17"/>
        <v>1.8270450000000001E-2</v>
      </c>
      <c r="H95" s="14">
        <f t="shared" si="4"/>
        <v>35046.044999999998</v>
      </c>
      <c r="I95" s="13">
        <f t="shared" si="18"/>
        <v>0.35046044999999998</v>
      </c>
      <c r="J95" s="21">
        <f>IF(B95&lt;=$P$11,B95*(0.073+0.01525+0.093+0.0125),IF(B95&lt;=$P$13,B95*(0.093+0.0125)+$Q$11+$Q$12,$Q$11+$Q$12+$Q$13+$Q$15))</f>
        <v>13287.412499999999</v>
      </c>
      <c r="K95" s="22">
        <f t="shared" si="5"/>
        <v>0.13287412499999998</v>
      </c>
      <c r="L95" s="22">
        <f>IF(B95&lt;=$P$11,(0.073+0.01525+0.093+0.0125),IF(B95&lt;=$P$13,(0.093+0.0125),0))</f>
        <v>0</v>
      </c>
    </row>
    <row r="96" spans="1:12" x14ac:dyDescent="0.25">
      <c r="A96" s="1"/>
      <c r="B96" s="14">
        <v>101000</v>
      </c>
      <c r="C96" s="12">
        <f t="shared" si="31"/>
        <v>33639</v>
      </c>
      <c r="D96" s="13">
        <f t="shared" si="1"/>
        <v>0.33305940594059408</v>
      </c>
      <c r="E96" s="13">
        <f t="shared" si="2"/>
        <v>0.42</v>
      </c>
      <c r="F96" s="14">
        <f t="shared" si="3"/>
        <v>1850.145</v>
      </c>
      <c r="G96" s="13">
        <f t="shared" si="56"/>
        <v>1.8318267326732671E-2</v>
      </c>
      <c r="H96" s="14">
        <f t="shared" si="4"/>
        <v>35489.144999999997</v>
      </c>
      <c r="I96" s="13">
        <f t="shared" si="57"/>
        <v>0.35137767326732672</v>
      </c>
      <c r="J96" s="21">
        <f>IF(B96&lt;=$P$11,B96*(0.073+0.01525+0.093+0.0125),IF(B96&lt;=$P$13,B96*(0.093+0.0125)+$Q$11+$Q$12,$Q$11+$Q$12+$Q$13+$Q$15))</f>
        <v>13287.412499999999</v>
      </c>
      <c r="K96" s="22">
        <f t="shared" si="5"/>
        <v>0.13155853960396038</v>
      </c>
      <c r="L96" s="22">
        <f>IF(B96&lt;=$P$11,(0.073+0.01525+0.093+0.0125),IF(B96&lt;=$P$13,(0.093+0.0125),0))</f>
        <v>0</v>
      </c>
    </row>
    <row r="97" spans="1:12" x14ac:dyDescent="0.25">
      <c r="A97" s="1"/>
      <c r="B97" s="14">
        <v>102000</v>
      </c>
      <c r="C97" s="12">
        <f t="shared" ref="C97:C104" si="70">IF(B97&lt;=9168,0,IF(B97&lt;=14254,INT((980.14*(B97-9168)/10000+1400)*(B97-9168)/10000),IF(B97&lt;=55960,INT((216.16*(B97-14254)/10000+2397)*(B97-14254)/10000+965.58),IF(B97&lt;=265326,INT(B97*0.42-8780.9),INT(B97*0.45-16740.68)))))</f>
        <v>34059</v>
      </c>
      <c r="D97" s="13">
        <f t="shared" ref="D97:D104" si="71">C97/$B97</f>
        <v>0.33391176470588235</v>
      </c>
      <c r="E97" s="13">
        <f t="shared" ref="E97:E104" si="72">IF(B97&lt;=9168,0,IF(B97&lt;=14254,(B97-9168)*2*980.14/(10000*10000)+0.14,IF(B97&lt;=55960,(B97-14255)*2*216.16/(10000*10000)+2397/10000,IF(B97&lt;=265326,0.42,0.45))))</f>
        <v>0.42</v>
      </c>
      <c r="F97" s="14">
        <f t="shared" ref="F97:F104" si="73">C97*0.055</f>
        <v>1873.2450000000001</v>
      </c>
      <c r="G97" s="13">
        <f t="shared" si="56"/>
        <v>1.8365147058823531E-2</v>
      </c>
      <c r="H97" s="14">
        <f t="shared" ref="H97:H104" si="74">F97+C97</f>
        <v>35932.245000000003</v>
      </c>
      <c r="I97" s="13">
        <f t="shared" si="57"/>
        <v>0.35227691176470594</v>
      </c>
      <c r="J97" s="21">
        <f>IF(B97&lt;=$P$11,B97*(0.073+0.01525+0.093+0.0125),IF(B97&lt;=$P$13,B97*(0.093+0.0125)+$Q$11+$Q$12,$Q$11+$Q$12+$Q$13+$Q$15))</f>
        <v>13287.412499999999</v>
      </c>
      <c r="K97" s="22">
        <f t="shared" ref="K97:K104" si="75">J97/B97</f>
        <v>0.13026874999999999</v>
      </c>
      <c r="L97" s="22">
        <f>IF(B97&lt;=$P$11,(0.073+0.01525+0.093+0.0125),IF(B97&lt;=$P$13,(0.093+0.0125),0))</f>
        <v>0</v>
      </c>
    </row>
    <row r="98" spans="1:12" x14ac:dyDescent="0.25">
      <c r="A98" s="1"/>
      <c r="B98" s="14">
        <v>103000</v>
      </c>
      <c r="C98" s="12">
        <f t="shared" si="70"/>
        <v>34479</v>
      </c>
      <c r="D98" s="13">
        <f t="shared" si="71"/>
        <v>0.33474757281553397</v>
      </c>
      <c r="E98" s="13">
        <f t="shared" si="72"/>
        <v>0.42</v>
      </c>
      <c r="F98" s="14">
        <f t="shared" si="73"/>
        <v>1896.345</v>
      </c>
      <c r="G98" s="13">
        <f t="shared" si="56"/>
        <v>1.8411116504854368E-2</v>
      </c>
      <c r="H98" s="14">
        <f t="shared" si="74"/>
        <v>36375.345000000001</v>
      </c>
      <c r="I98" s="13">
        <f t="shared" si="57"/>
        <v>0.35315868932038835</v>
      </c>
      <c r="J98" s="21">
        <f>IF(B98&lt;=$P$11,B98*(0.073+0.01525+0.093+0.0125),IF(B98&lt;=$P$13,B98*(0.093+0.0125)+$Q$11+$Q$12,$Q$11+$Q$12+$Q$13+$Q$15))</f>
        <v>13287.412499999999</v>
      </c>
      <c r="K98" s="22">
        <f t="shared" si="75"/>
        <v>0.12900400485436891</v>
      </c>
      <c r="L98" s="22">
        <f>IF(B98&lt;=$P$11,(0.073+0.01525+0.093+0.0125),IF(B98&lt;=$P$13,(0.093+0.0125),0))</f>
        <v>0</v>
      </c>
    </row>
    <row r="99" spans="1:12" x14ac:dyDescent="0.25">
      <c r="A99" s="1"/>
      <c r="B99" s="14">
        <v>104000</v>
      </c>
      <c r="C99" s="12">
        <f t="shared" si="70"/>
        <v>34899</v>
      </c>
      <c r="D99" s="13">
        <f t="shared" si="71"/>
        <v>0.33556730769230769</v>
      </c>
      <c r="E99" s="13">
        <f t="shared" si="72"/>
        <v>0.42</v>
      </c>
      <c r="F99" s="14">
        <f t="shared" si="73"/>
        <v>1919.4449999999999</v>
      </c>
      <c r="G99" s="13">
        <f t="shared" si="56"/>
        <v>1.8456201923076922E-2</v>
      </c>
      <c r="H99" s="14">
        <f t="shared" si="74"/>
        <v>36818.445</v>
      </c>
      <c r="I99" s="13">
        <f t="shared" si="57"/>
        <v>0.35402350961538459</v>
      </c>
      <c r="J99" s="21">
        <f>IF(B99&lt;=$P$11,B99*(0.073+0.01525+0.093+0.0125),IF(B99&lt;=$P$13,B99*(0.093+0.0125)+$Q$11+$Q$12,$Q$11+$Q$12+$Q$13+$Q$15))</f>
        <v>13287.412499999999</v>
      </c>
      <c r="K99" s="22">
        <f t="shared" si="75"/>
        <v>0.12776358173076921</v>
      </c>
      <c r="L99" s="22">
        <f>IF(B99&lt;=$P$11,(0.073+0.01525+0.093+0.0125),IF(B99&lt;=$P$13,(0.093+0.0125),0))</f>
        <v>0</v>
      </c>
    </row>
    <row r="100" spans="1:12" x14ac:dyDescent="0.25">
      <c r="A100" s="1"/>
      <c r="B100" s="14">
        <v>105000</v>
      </c>
      <c r="C100" s="12">
        <f t="shared" si="70"/>
        <v>35319</v>
      </c>
      <c r="D100" s="13">
        <f t="shared" si="71"/>
        <v>0.3363714285714286</v>
      </c>
      <c r="E100" s="13">
        <f t="shared" si="72"/>
        <v>0.42</v>
      </c>
      <c r="F100" s="14">
        <f t="shared" si="73"/>
        <v>1942.5450000000001</v>
      </c>
      <c r="G100" s="13">
        <f t="shared" si="56"/>
        <v>1.850042857142857E-2</v>
      </c>
      <c r="H100" s="14">
        <f t="shared" si="74"/>
        <v>37261.544999999998</v>
      </c>
      <c r="I100" s="13">
        <f t="shared" si="57"/>
        <v>0.35487185714285713</v>
      </c>
      <c r="J100" s="21">
        <f>IF(B100&lt;=$P$11,B100*(0.073+0.01525+0.093+0.0125),IF(B100&lt;=$P$13,B100*(0.093+0.0125)+$Q$11+$Q$12,$Q$11+$Q$12+$Q$13+$Q$15))</f>
        <v>13287.412499999999</v>
      </c>
      <c r="K100" s="22">
        <f t="shared" si="75"/>
        <v>0.12654678571428571</v>
      </c>
      <c r="L100" s="22">
        <f>IF(B100&lt;=$P$11,(0.073+0.01525+0.093+0.0125),IF(B100&lt;=$P$13,(0.093+0.0125),0))</f>
        <v>0</v>
      </c>
    </row>
    <row r="101" spans="1:12" x14ac:dyDescent="0.25">
      <c r="A101" s="1"/>
      <c r="B101" s="14">
        <v>106000</v>
      </c>
      <c r="C101" s="12">
        <f t="shared" si="70"/>
        <v>35739</v>
      </c>
      <c r="D101" s="13">
        <f t="shared" si="71"/>
        <v>0.33716037735849058</v>
      </c>
      <c r="E101" s="13">
        <f t="shared" si="72"/>
        <v>0.42</v>
      </c>
      <c r="F101" s="14">
        <f t="shared" si="73"/>
        <v>1965.645</v>
      </c>
      <c r="G101" s="13">
        <f t="shared" si="56"/>
        <v>1.8543820754716982E-2</v>
      </c>
      <c r="H101" s="14">
        <f t="shared" si="74"/>
        <v>37704.644999999997</v>
      </c>
      <c r="I101" s="13">
        <f t="shared" si="57"/>
        <v>0.35570419811320753</v>
      </c>
      <c r="J101" s="21">
        <f>IF(B101&lt;=$P$11,B101*(0.073+0.01525+0.093+0.0125),IF(B101&lt;=$P$13,B101*(0.093+0.0125)+$Q$11+$Q$12,$Q$11+$Q$12+$Q$13+$Q$15))</f>
        <v>13287.412499999999</v>
      </c>
      <c r="K101" s="22">
        <f t="shared" si="75"/>
        <v>0.12535294811320755</v>
      </c>
      <c r="L101" s="22">
        <f>IF(B101&lt;=$P$11,(0.073+0.01525+0.093+0.0125),IF(B101&lt;=$P$13,(0.093+0.0125),0))</f>
        <v>0</v>
      </c>
    </row>
    <row r="102" spans="1:12" x14ac:dyDescent="0.25">
      <c r="A102" s="1"/>
      <c r="B102" s="14">
        <v>107000</v>
      </c>
      <c r="C102" s="12">
        <f t="shared" si="70"/>
        <v>36159</v>
      </c>
      <c r="D102" s="13">
        <f t="shared" si="71"/>
        <v>0.33793457943925231</v>
      </c>
      <c r="E102" s="13">
        <f t="shared" si="72"/>
        <v>0.42</v>
      </c>
      <c r="F102" s="14">
        <f t="shared" si="73"/>
        <v>1988.7450000000001</v>
      </c>
      <c r="G102" s="13">
        <f t="shared" si="56"/>
        <v>1.8586401869158879E-2</v>
      </c>
      <c r="H102" s="14">
        <f t="shared" si="74"/>
        <v>38147.745000000003</v>
      </c>
      <c r="I102" s="13">
        <f t="shared" si="57"/>
        <v>0.35652098130841126</v>
      </c>
      <c r="J102" s="21">
        <f>IF(B102&lt;=$P$11,B102*(0.073+0.01525+0.093+0.0125),IF(B102&lt;=$P$13,B102*(0.093+0.0125)+$Q$11+$Q$12,$Q$11+$Q$12+$Q$13+$Q$15))</f>
        <v>13287.412499999999</v>
      </c>
      <c r="K102" s="22">
        <f t="shared" si="75"/>
        <v>0.12418142523364485</v>
      </c>
      <c r="L102" s="22">
        <f>IF(B102&lt;=$P$11,(0.073+0.01525+0.093+0.0125),IF(B102&lt;=$P$13,(0.093+0.0125),0))</f>
        <v>0</v>
      </c>
    </row>
    <row r="103" spans="1:12" x14ac:dyDescent="0.25">
      <c r="A103" s="1"/>
      <c r="B103" s="14">
        <v>108000</v>
      </c>
      <c r="C103" s="12">
        <f t="shared" si="70"/>
        <v>36579</v>
      </c>
      <c r="D103" s="13">
        <f t="shared" si="71"/>
        <v>0.33869444444444446</v>
      </c>
      <c r="E103" s="13">
        <f t="shared" si="72"/>
        <v>0.42</v>
      </c>
      <c r="F103" s="14">
        <f t="shared" si="73"/>
        <v>2011.845</v>
      </c>
      <c r="G103" s="13">
        <f t="shared" si="56"/>
        <v>1.8628194444444444E-2</v>
      </c>
      <c r="H103" s="14">
        <f t="shared" si="74"/>
        <v>38590.845000000001</v>
      </c>
      <c r="I103" s="13">
        <f t="shared" si="57"/>
        <v>0.35732263888888888</v>
      </c>
      <c r="J103" s="21">
        <f>IF(B103&lt;=$P$11,B103*(0.073+0.01525+0.093+0.0125),IF(B103&lt;=$P$13,B103*(0.093+0.0125)+$Q$11+$Q$12,$Q$11+$Q$12+$Q$13+$Q$15))</f>
        <v>13287.412499999999</v>
      </c>
      <c r="K103" s="22">
        <f t="shared" si="75"/>
        <v>0.12303159722222221</v>
      </c>
      <c r="L103" s="22">
        <f>IF(B103&lt;=$P$11,(0.073+0.01525+0.093+0.0125),IF(B103&lt;=$P$13,(0.093+0.0125),0))</f>
        <v>0</v>
      </c>
    </row>
    <row r="104" spans="1:12" x14ac:dyDescent="0.25">
      <c r="A104" s="1"/>
      <c r="B104" s="14">
        <v>109000</v>
      </c>
      <c r="C104" s="12">
        <f t="shared" si="70"/>
        <v>36999</v>
      </c>
      <c r="D104" s="13">
        <f t="shared" si="71"/>
        <v>0.33944036697247704</v>
      </c>
      <c r="E104" s="13">
        <f t="shared" si="72"/>
        <v>0.42</v>
      </c>
      <c r="F104" s="14">
        <f t="shared" si="73"/>
        <v>2034.9449999999999</v>
      </c>
      <c r="G104" s="13">
        <f t="shared" si="56"/>
        <v>1.8669220183486237E-2</v>
      </c>
      <c r="H104" s="14">
        <f t="shared" si="74"/>
        <v>39033.945</v>
      </c>
      <c r="I104" s="13">
        <f t="shared" si="57"/>
        <v>0.3581095871559633</v>
      </c>
      <c r="J104" s="21">
        <f>IF(B104&lt;=$P$11,B104*(0.073+0.01525+0.093+0.0125),IF(B104&lt;=$P$13,B104*(0.093+0.0125)+$Q$11+$Q$12,$Q$11+$Q$12+$Q$13+$Q$15))</f>
        <v>13287.412499999999</v>
      </c>
      <c r="K104" s="22">
        <f t="shared" si="75"/>
        <v>0.12190286697247706</v>
      </c>
      <c r="L104" s="22">
        <f>IF(B104&lt;=$P$11,(0.073+0.01525+0.093+0.0125),IF(B104&lt;=$P$13,(0.093+0.0125),0))</f>
        <v>0</v>
      </c>
    </row>
    <row r="105" spans="1:12" x14ac:dyDescent="0.25">
      <c r="A105" s="1"/>
      <c r="B105" s="14">
        <v>110000</v>
      </c>
      <c r="C105" s="12">
        <f>IF(B105&lt;=9168,0,IF(B105&lt;=14254,INT((980.14*(B105-9168)/10000+1400)*(B105-9168)/10000),IF(B105&lt;=55960,INT((216.16*(B105-14254)/10000+2397)*(B105-14254)/10000+965.58),IF(B105&lt;=265326,INT(B105*0.42-8780.9),INT(B105*0.45-16740.68)))))</f>
        <v>37419</v>
      </c>
      <c r="D105" s="13">
        <f>C105/$B105</f>
        <v>0.34017272727272729</v>
      </c>
      <c r="E105" s="13">
        <f t="shared" si="2"/>
        <v>0.42</v>
      </c>
      <c r="F105" s="14">
        <f>C105*0.055</f>
        <v>2058.0450000000001</v>
      </c>
      <c r="G105" s="13">
        <f>F105/$B105</f>
        <v>1.87095E-2</v>
      </c>
      <c r="H105" s="14">
        <f>F105+C105</f>
        <v>39477.044999999998</v>
      </c>
      <c r="I105" s="13">
        <f>H105/$B105</f>
        <v>0.35888222727272728</v>
      </c>
      <c r="J105" s="21">
        <f>IF(B105&lt;=$P$11,B105*(0.073+0.01525+0.093+0.0125),IF(B105&lt;=$P$13,B105*(0.093+0.0125)+$Q$11+$Q$12,$Q$11+$Q$12+$Q$13+$Q$15))</f>
        <v>13287.412499999999</v>
      </c>
      <c r="K105" s="22">
        <f t="shared" si="5"/>
        <v>0.12079465909090908</v>
      </c>
      <c r="L105" s="22">
        <f>IF(B105&lt;=$P$11,(0.073+0.01525+0.093+0.0125),IF(B105&lt;=$P$13,(0.093+0.0125),0))</f>
        <v>0</v>
      </c>
    </row>
    <row r="106" spans="1:12" x14ac:dyDescent="0.25">
      <c r="A106" s="1"/>
      <c r="B106" s="14">
        <v>111000</v>
      </c>
      <c r="C106" s="12">
        <f t="shared" ref="C106:C114" si="76">IF(B106&lt;=9168,0,IF(B106&lt;=14254,INT((980.14*(B106-9168)/10000+1400)*(B106-9168)/10000),IF(B106&lt;=55960,INT((216.16*(B106-14254)/10000+2397)*(B106-14254)/10000+965.58),IF(B106&lt;=265326,INT(B106*0.42-8780.9),INT(B106*0.45-16740.68)))))</f>
        <v>37839</v>
      </c>
      <c r="D106" s="13">
        <f t="shared" ref="D106:D114" si="77">C106/$B106</f>
        <v>0.3408918918918919</v>
      </c>
      <c r="E106" s="13">
        <f t="shared" si="2"/>
        <v>0.42</v>
      </c>
      <c r="F106" s="14">
        <f t="shared" ref="F106:F114" si="78">C106*0.055</f>
        <v>2081.145</v>
      </c>
      <c r="G106" s="13">
        <f t="shared" si="56"/>
        <v>1.8749054054054054E-2</v>
      </c>
      <c r="H106" s="14">
        <f t="shared" ref="H106:H114" si="79">F106+C106</f>
        <v>39920.144999999997</v>
      </c>
      <c r="I106" s="13">
        <f t="shared" si="57"/>
        <v>0.35964094594594592</v>
      </c>
      <c r="J106" s="21">
        <f>IF(B106&lt;=$P$11,B106*(0.073+0.01525+0.093+0.0125),IF(B106&lt;=$P$13,B106*(0.093+0.0125)+$Q$11+$Q$12,$Q$11+$Q$12+$Q$13+$Q$15))</f>
        <v>13287.412499999999</v>
      </c>
      <c r="K106" s="22">
        <f t="shared" si="5"/>
        <v>0.11970641891891891</v>
      </c>
      <c r="L106" s="22">
        <f>IF(B106&lt;=$P$11,(0.073+0.01525+0.093+0.0125),IF(B106&lt;=$P$13,(0.093+0.0125),0))</f>
        <v>0</v>
      </c>
    </row>
    <row r="107" spans="1:12" x14ac:dyDescent="0.25">
      <c r="A107" s="1"/>
      <c r="B107" s="14">
        <v>112000</v>
      </c>
      <c r="C107" s="12">
        <f t="shared" si="76"/>
        <v>38259</v>
      </c>
      <c r="D107" s="13">
        <f t="shared" si="77"/>
        <v>0.3415982142857143</v>
      </c>
      <c r="E107" s="13">
        <f t="shared" ref="E107:E114" si="80">IF(B107&lt;=9168,0,IF(B107&lt;=14254,(B107-9168)*2*980.14/(10000*10000)+0.14,IF(B107&lt;=55960,(B107-14255)*2*216.16/(10000*10000)+2397/10000,IF(B107&lt;=265326,0.42,0.45))))</f>
        <v>0.42</v>
      </c>
      <c r="F107" s="14">
        <f t="shared" si="78"/>
        <v>2104.2449999999999</v>
      </c>
      <c r="G107" s="13">
        <f t="shared" si="56"/>
        <v>1.8787901785714285E-2</v>
      </c>
      <c r="H107" s="14">
        <f t="shared" si="79"/>
        <v>40363.245000000003</v>
      </c>
      <c r="I107" s="13">
        <f t="shared" si="57"/>
        <v>0.36038611607142862</v>
      </c>
      <c r="J107" s="21">
        <f>IF(B107&lt;=$P$11,B107*(0.073+0.01525+0.093+0.0125),IF(B107&lt;=$P$13,B107*(0.093+0.0125)+$Q$11+$Q$12,$Q$11+$Q$12+$Q$13+$Q$15))</f>
        <v>13287.412499999999</v>
      </c>
      <c r="K107" s="22">
        <f t="shared" ref="K107:K114" si="81">J107/B107</f>
        <v>0.11863761160714284</v>
      </c>
      <c r="L107" s="22">
        <f>IF(B107&lt;=$P$11,(0.073+0.01525+0.093+0.0125),IF(B107&lt;=$P$13,(0.093+0.0125),0))</f>
        <v>0</v>
      </c>
    </row>
    <row r="108" spans="1:12" x14ac:dyDescent="0.25">
      <c r="A108" s="1"/>
      <c r="B108" s="14">
        <v>113000</v>
      </c>
      <c r="C108" s="12">
        <f t="shared" si="76"/>
        <v>38679</v>
      </c>
      <c r="D108" s="13">
        <f t="shared" si="77"/>
        <v>0.34229203539823011</v>
      </c>
      <c r="E108" s="13">
        <f t="shared" si="80"/>
        <v>0.42</v>
      </c>
      <c r="F108" s="14">
        <f t="shared" si="78"/>
        <v>2127.3449999999998</v>
      </c>
      <c r="G108" s="13">
        <f t="shared" si="56"/>
        <v>1.8826061946902652E-2</v>
      </c>
      <c r="H108" s="14">
        <f t="shared" si="79"/>
        <v>40806.345000000001</v>
      </c>
      <c r="I108" s="13">
        <f t="shared" si="57"/>
        <v>0.36111809734513273</v>
      </c>
      <c r="J108" s="21">
        <f>IF(B108&lt;=$P$11,B108*(0.073+0.01525+0.093+0.0125),IF(B108&lt;=$P$13,B108*(0.093+0.0125)+$Q$11+$Q$12,$Q$11+$Q$12+$Q$13+$Q$15))</f>
        <v>13287.412499999999</v>
      </c>
      <c r="K108" s="22">
        <f t="shared" si="81"/>
        <v>0.11758772123893804</v>
      </c>
      <c r="L108" s="22">
        <f>IF(B108&lt;=$P$11,(0.073+0.01525+0.093+0.0125),IF(B108&lt;=$P$13,(0.093+0.0125),0))</f>
        <v>0</v>
      </c>
    </row>
    <row r="109" spans="1:12" x14ac:dyDescent="0.25">
      <c r="A109" s="1"/>
      <c r="B109" s="14">
        <v>114000</v>
      </c>
      <c r="C109" s="12">
        <f t="shared" si="76"/>
        <v>39099</v>
      </c>
      <c r="D109" s="13">
        <f t="shared" si="77"/>
        <v>0.34297368421052632</v>
      </c>
      <c r="E109" s="13">
        <f t="shared" si="80"/>
        <v>0.42</v>
      </c>
      <c r="F109" s="14">
        <f t="shared" si="78"/>
        <v>2150.4450000000002</v>
      </c>
      <c r="G109" s="13">
        <f t="shared" si="56"/>
        <v>1.8863552631578948E-2</v>
      </c>
      <c r="H109" s="14">
        <f t="shared" si="79"/>
        <v>41249.445</v>
      </c>
      <c r="I109" s="13">
        <f t="shared" si="57"/>
        <v>0.36183723684210528</v>
      </c>
      <c r="J109" s="21">
        <f>IF(B109&lt;=$P$11,B109*(0.073+0.01525+0.093+0.0125),IF(B109&lt;=$P$13,B109*(0.093+0.0125)+$Q$11+$Q$12,$Q$11+$Q$12+$Q$13+$Q$15))</f>
        <v>13287.412499999999</v>
      </c>
      <c r="K109" s="22">
        <f t="shared" si="81"/>
        <v>0.11655624999999999</v>
      </c>
      <c r="L109" s="22">
        <f>IF(B109&lt;=$P$11,(0.073+0.01525+0.093+0.0125),IF(B109&lt;=$P$13,(0.093+0.0125),0))</f>
        <v>0</v>
      </c>
    </row>
    <row r="110" spans="1:12" x14ac:dyDescent="0.25">
      <c r="A110" s="1"/>
      <c r="B110" s="14">
        <v>115000</v>
      </c>
      <c r="C110" s="12">
        <f t="shared" si="76"/>
        <v>39519</v>
      </c>
      <c r="D110" s="13">
        <f t="shared" si="77"/>
        <v>0.34364347826086955</v>
      </c>
      <c r="E110" s="13">
        <f t="shared" si="80"/>
        <v>0.42</v>
      </c>
      <c r="F110" s="14">
        <f t="shared" si="78"/>
        <v>2173.5450000000001</v>
      </c>
      <c r="G110" s="13">
        <f t="shared" si="56"/>
        <v>1.8900391304347827E-2</v>
      </c>
      <c r="H110" s="14">
        <f t="shared" si="79"/>
        <v>41692.544999999998</v>
      </c>
      <c r="I110" s="13">
        <f t="shared" si="57"/>
        <v>0.36254386956521739</v>
      </c>
      <c r="J110" s="21">
        <f>IF(B110&lt;=$P$11,B110*(0.073+0.01525+0.093+0.0125),IF(B110&lt;=$P$13,B110*(0.093+0.0125)+$Q$11+$Q$12,$Q$11+$Q$12+$Q$13+$Q$15))</f>
        <v>13287.412499999999</v>
      </c>
      <c r="K110" s="22">
        <f t="shared" si="81"/>
        <v>0.11554271739130434</v>
      </c>
      <c r="L110" s="22">
        <f>IF(B110&lt;=$P$11,(0.073+0.01525+0.093+0.0125),IF(B110&lt;=$P$13,(0.093+0.0125),0))</f>
        <v>0</v>
      </c>
    </row>
    <row r="111" spans="1:12" x14ac:dyDescent="0.25">
      <c r="A111" s="1"/>
      <c r="B111" s="14">
        <v>116000</v>
      </c>
      <c r="C111" s="12">
        <f t="shared" si="76"/>
        <v>39939</v>
      </c>
      <c r="D111" s="13">
        <f t="shared" si="77"/>
        <v>0.34430172413793103</v>
      </c>
      <c r="E111" s="13">
        <f t="shared" si="80"/>
        <v>0.42</v>
      </c>
      <c r="F111" s="14">
        <f t="shared" si="78"/>
        <v>2196.645</v>
      </c>
      <c r="G111" s="13">
        <f t="shared" si="56"/>
        <v>1.8936594827586205E-2</v>
      </c>
      <c r="H111" s="14">
        <f t="shared" si="79"/>
        <v>42135.644999999997</v>
      </c>
      <c r="I111" s="13">
        <f t="shared" si="57"/>
        <v>0.36323831896551723</v>
      </c>
      <c r="J111" s="21">
        <f>IF(B111&lt;=$P$11,B111*(0.073+0.01525+0.093+0.0125),IF(B111&lt;=$P$13,B111*(0.093+0.0125)+$Q$11+$Q$12,$Q$11+$Q$12+$Q$13+$Q$15))</f>
        <v>13287.412499999999</v>
      </c>
      <c r="K111" s="22">
        <f t="shared" si="81"/>
        <v>0.11454665948275861</v>
      </c>
      <c r="L111" s="22">
        <f>IF(B111&lt;=$P$11,(0.073+0.01525+0.093+0.0125),IF(B111&lt;=$P$13,(0.093+0.0125),0))</f>
        <v>0</v>
      </c>
    </row>
    <row r="112" spans="1:12" x14ac:dyDescent="0.25">
      <c r="A112" s="1"/>
      <c r="B112" s="14">
        <v>117000</v>
      </c>
      <c r="C112" s="12">
        <f t="shared" si="76"/>
        <v>40359</v>
      </c>
      <c r="D112" s="13">
        <f t="shared" si="77"/>
        <v>0.34494871794871795</v>
      </c>
      <c r="E112" s="13">
        <f t="shared" si="80"/>
        <v>0.42</v>
      </c>
      <c r="F112" s="14">
        <f t="shared" si="78"/>
        <v>2219.7449999999999</v>
      </c>
      <c r="G112" s="13">
        <f t="shared" si="56"/>
        <v>1.8972179487179486E-2</v>
      </c>
      <c r="H112" s="14">
        <f t="shared" si="79"/>
        <v>42578.745000000003</v>
      </c>
      <c r="I112" s="13">
        <f t="shared" si="57"/>
        <v>0.36392089743589745</v>
      </c>
      <c r="J112" s="21">
        <f>IF(B112&lt;=$P$11,B112*(0.073+0.01525+0.093+0.0125),IF(B112&lt;=$P$13,B112*(0.093+0.0125)+$Q$11+$Q$12,$Q$11+$Q$12+$Q$13+$Q$15))</f>
        <v>13287.412499999999</v>
      </c>
      <c r="K112" s="22">
        <f t="shared" si="81"/>
        <v>0.1135676282051282</v>
      </c>
      <c r="L112" s="22">
        <f>IF(B112&lt;=$P$11,(0.073+0.01525+0.093+0.0125),IF(B112&lt;=$P$13,(0.093+0.0125),0))</f>
        <v>0</v>
      </c>
    </row>
    <row r="113" spans="1:12" x14ac:dyDescent="0.25">
      <c r="A113" s="1"/>
      <c r="B113" s="14">
        <v>118000</v>
      </c>
      <c r="C113" s="12">
        <f t="shared" si="76"/>
        <v>40779</v>
      </c>
      <c r="D113" s="13">
        <f t="shared" si="77"/>
        <v>0.34558474576271186</v>
      </c>
      <c r="E113" s="13">
        <f t="shared" si="80"/>
        <v>0.42</v>
      </c>
      <c r="F113" s="14">
        <f t="shared" si="78"/>
        <v>2242.8449999999998</v>
      </c>
      <c r="G113" s="13">
        <f t="shared" si="56"/>
        <v>1.9007161016949152E-2</v>
      </c>
      <c r="H113" s="14">
        <f t="shared" si="79"/>
        <v>43021.845000000001</v>
      </c>
      <c r="I113" s="13">
        <f t="shared" si="57"/>
        <v>0.36459190677966102</v>
      </c>
      <c r="J113" s="21">
        <f>IF(B113&lt;=$P$11,B113*(0.073+0.01525+0.093+0.0125),IF(B113&lt;=$P$13,B113*(0.093+0.0125)+$Q$11+$Q$12,$Q$11+$Q$12+$Q$13+$Q$15))</f>
        <v>13287.412499999999</v>
      </c>
      <c r="K113" s="22">
        <f t="shared" si="81"/>
        <v>0.11260519067796609</v>
      </c>
      <c r="L113" s="22">
        <f>IF(B113&lt;=$P$11,(0.073+0.01525+0.093+0.0125),IF(B113&lt;=$P$13,(0.093+0.0125),0))</f>
        <v>0</v>
      </c>
    </row>
    <row r="114" spans="1:12" x14ac:dyDescent="0.25">
      <c r="A114" s="1"/>
      <c r="B114" s="14">
        <v>119000</v>
      </c>
      <c r="C114" s="12">
        <f t="shared" si="76"/>
        <v>41199</v>
      </c>
      <c r="D114" s="13">
        <f t="shared" si="77"/>
        <v>0.34621008403361342</v>
      </c>
      <c r="E114" s="13">
        <f t="shared" si="80"/>
        <v>0.42</v>
      </c>
      <c r="F114" s="14">
        <f t="shared" si="78"/>
        <v>2265.9450000000002</v>
      </c>
      <c r="G114" s="13">
        <f t="shared" si="56"/>
        <v>1.9041554621848741E-2</v>
      </c>
      <c r="H114" s="14">
        <f t="shared" si="79"/>
        <v>43464.945</v>
      </c>
      <c r="I114" s="13">
        <f t="shared" si="57"/>
        <v>0.36525163865546217</v>
      </c>
      <c r="J114" s="21">
        <f>IF(B114&lt;=$P$11,B114*(0.073+0.01525+0.093+0.0125),IF(B114&lt;=$P$13,B114*(0.093+0.0125)+$Q$11+$Q$12,$Q$11+$Q$12+$Q$13+$Q$15))</f>
        <v>13287.412499999999</v>
      </c>
      <c r="K114" s="22">
        <f t="shared" si="81"/>
        <v>0.11165892857142856</v>
      </c>
      <c r="L114" s="22">
        <f>IF(B114&lt;=$P$11,(0.073+0.01525+0.093+0.0125),IF(B114&lt;=$P$13,(0.093+0.0125),0))</f>
        <v>0</v>
      </c>
    </row>
    <row r="115" spans="1:12" x14ac:dyDescent="0.25">
      <c r="A115" s="1"/>
      <c r="B115" s="14">
        <v>120000</v>
      </c>
      <c r="C115" s="12">
        <f t="shared" ref="C115:C126" si="82">IF(B115&lt;=9168,0,IF(B115&lt;=14254,INT((980.14*(B115-9168)/10000+1400)*(B115-9168)/10000),IF(B115&lt;=55960,INT((216.16*(B115-14254)/10000+2397)*(B115-14254)/10000+965.58),IF(B115&lt;=265326,INT(B115*0.42-8780.9),INT(B115*0.45-16740.68)))))</f>
        <v>41619</v>
      </c>
      <c r="D115" s="13">
        <f t="shared" si="1"/>
        <v>0.34682499999999999</v>
      </c>
      <c r="E115" s="13">
        <f t="shared" si="2"/>
        <v>0.42</v>
      </c>
      <c r="F115" s="14">
        <f t="shared" ref="F115:F136" si="83">C115*0.055</f>
        <v>2289.0450000000001</v>
      </c>
      <c r="G115" s="13">
        <f>F115/$B115</f>
        <v>1.9075375000000002E-2</v>
      </c>
      <c r="H115" s="14">
        <f t="shared" ref="H115:H136" si="84">F115+C115</f>
        <v>43908.044999999998</v>
      </c>
      <c r="I115" s="13">
        <f>H115/$B115</f>
        <v>0.365900375</v>
      </c>
      <c r="J115" s="21">
        <f>IF(B115&lt;=$P$11,B115*(0.073+0.01525+0.093+0.0125),IF(B115&lt;=$P$13,B115*(0.093+0.0125)+$Q$11+$Q$12,$Q$11+$Q$12+$Q$13+$Q$15))</f>
        <v>13287.412499999999</v>
      </c>
      <c r="K115" s="22">
        <f t="shared" si="5"/>
        <v>0.11072843749999998</v>
      </c>
      <c r="L115" s="22">
        <f>IF(B115&lt;=$P$11,(0.073+0.01525+0.093+0.0125),IF(B115&lt;=$P$13,(0.093+0.0125),0))</f>
        <v>0</v>
      </c>
    </row>
    <row r="116" spans="1:12" x14ac:dyDescent="0.25">
      <c r="A116" s="1"/>
      <c r="B116" s="14">
        <v>121000</v>
      </c>
      <c r="C116" s="12">
        <f t="shared" si="82"/>
        <v>42039</v>
      </c>
      <c r="D116" s="13">
        <f t="shared" si="1"/>
        <v>0.3474297520661157</v>
      </c>
      <c r="E116" s="13">
        <f t="shared" si="2"/>
        <v>0.42</v>
      </c>
      <c r="F116" s="14">
        <f t="shared" si="83"/>
        <v>2312.145</v>
      </c>
      <c r="G116" s="13">
        <f t="shared" si="56"/>
        <v>1.9108636363636362E-2</v>
      </c>
      <c r="H116" s="14">
        <f t="shared" si="84"/>
        <v>44351.144999999997</v>
      </c>
      <c r="I116" s="13">
        <f t="shared" si="57"/>
        <v>0.36653838842975206</v>
      </c>
      <c r="J116" s="21">
        <f t="shared" ref="J116:J124" si="85">IF(B116&lt;=$P$11,B116*(0.073+0.01525+0.093+0.0125),IF(B116&lt;=$P$13,B116*(0.093+0.0125)+$Q$11+$Q$12,$Q$11+$Q$12+$Q$13+$Q$15))</f>
        <v>13287.412499999999</v>
      </c>
      <c r="K116" s="22">
        <f t="shared" si="5"/>
        <v>0.10981332644628097</v>
      </c>
      <c r="L116" s="22">
        <f t="shared" ref="L116:L124" si="86">IF(B116&lt;=$P$11,(0.073+0.01525+0.093+0.0125),IF(B116&lt;=$P$13,(0.093+0.0125),0))</f>
        <v>0</v>
      </c>
    </row>
    <row r="117" spans="1:12" x14ac:dyDescent="0.25">
      <c r="A117" s="1"/>
      <c r="B117" s="14">
        <v>122000</v>
      </c>
      <c r="C117" s="12">
        <f t="shared" ref="C117:C124" si="87">IF(B117&lt;=9168,0,IF(B117&lt;=14254,INT((980.14*(B117-9168)/10000+1400)*(B117-9168)/10000),IF(B117&lt;=55960,INT((216.16*(B117-14254)/10000+2397)*(B117-14254)/10000+965.58),IF(B117&lt;=265326,INT(B117*0.42-8780.9),INT(B117*0.45-16740.68)))))</f>
        <v>42459</v>
      </c>
      <c r="D117" s="13">
        <f t="shared" ref="D117:D124" si="88">C117/$B117</f>
        <v>0.34802459016393444</v>
      </c>
      <c r="E117" s="13">
        <f t="shared" ref="E117:E124" si="89">IF(B117&lt;=9168,0,IF(B117&lt;=14254,(B117-9168)*2*980.14/(10000*10000)+0.14,IF(B117&lt;=55960,(B117-14255)*2*216.16/(10000*10000)+2397/10000,IF(B117&lt;=265326,0.42,0.45))))</f>
        <v>0.42</v>
      </c>
      <c r="F117" s="14">
        <f t="shared" ref="F117:F124" si="90">C117*0.055</f>
        <v>2335.2449999999999</v>
      </c>
      <c r="G117" s="13">
        <f t="shared" si="56"/>
        <v>1.9141352459016391E-2</v>
      </c>
      <c r="H117" s="14">
        <f t="shared" ref="H117:H124" si="91">F117+C117</f>
        <v>44794.245000000003</v>
      </c>
      <c r="I117" s="13">
        <f t="shared" si="57"/>
        <v>0.36716594262295082</v>
      </c>
      <c r="J117" s="21">
        <f t="shared" si="85"/>
        <v>13287.412499999999</v>
      </c>
      <c r="K117" s="22">
        <f t="shared" ref="K117:K124" si="92">J117/B117</f>
        <v>0.10891321721311474</v>
      </c>
      <c r="L117" s="22">
        <f t="shared" si="86"/>
        <v>0</v>
      </c>
    </row>
    <row r="118" spans="1:12" x14ac:dyDescent="0.25">
      <c r="A118" s="1"/>
      <c r="B118" s="14">
        <v>123000</v>
      </c>
      <c r="C118" s="12">
        <f t="shared" si="87"/>
        <v>42879</v>
      </c>
      <c r="D118" s="13">
        <f t="shared" si="88"/>
        <v>0.34860975609756095</v>
      </c>
      <c r="E118" s="13">
        <f t="shared" si="89"/>
        <v>0.42</v>
      </c>
      <c r="F118" s="14">
        <f t="shared" si="90"/>
        <v>2358.3449999999998</v>
      </c>
      <c r="G118" s="13">
        <f t="shared" si="56"/>
        <v>1.9173536585365851E-2</v>
      </c>
      <c r="H118" s="14">
        <f t="shared" si="91"/>
        <v>45237.345000000001</v>
      </c>
      <c r="I118" s="13">
        <f t="shared" si="57"/>
        <v>0.36778329268292687</v>
      </c>
      <c r="J118" s="21">
        <f t="shared" si="85"/>
        <v>13287.412499999999</v>
      </c>
      <c r="K118" s="22">
        <f t="shared" si="92"/>
        <v>0.10802774390243901</v>
      </c>
      <c r="L118" s="22">
        <f t="shared" si="86"/>
        <v>0</v>
      </c>
    </row>
    <row r="119" spans="1:12" x14ac:dyDescent="0.25">
      <c r="A119" s="1"/>
      <c r="B119" s="14">
        <v>124000</v>
      </c>
      <c r="C119" s="12">
        <f t="shared" si="87"/>
        <v>43299</v>
      </c>
      <c r="D119" s="13">
        <f t="shared" si="88"/>
        <v>0.34918548387096776</v>
      </c>
      <c r="E119" s="13">
        <f t="shared" si="89"/>
        <v>0.42</v>
      </c>
      <c r="F119" s="14">
        <f t="shared" si="90"/>
        <v>2381.4450000000002</v>
      </c>
      <c r="G119" s="13">
        <f t="shared" si="56"/>
        <v>1.9205201612903226E-2</v>
      </c>
      <c r="H119" s="14">
        <f t="shared" si="91"/>
        <v>45680.445</v>
      </c>
      <c r="I119" s="13">
        <f t="shared" si="57"/>
        <v>0.36839068548387094</v>
      </c>
      <c r="J119" s="21">
        <f t="shared" si="85"/>
        <v>13287.412499999999</v>
      </c>
      <c r="K119" s="22">
        <f t="shared" si="92"/>
        <v>0.10715655241935483</v>
      </c>
      <c r="L119" s="22">
        <f t="shared" si="86"/>
        <v>0</v>
      </c>
    </row>
    <row r="120" spans="1:12" x14ac:dyDescent="0.25">
      <c r="A120" s="1"/>
      <c r="B120" s="14">
        <v>125000</v>
      </c>
      <c r="C120" s="12">
        <f t="shared" si="87"/>
        <v>43719</v>
      </c>
      <c r="D120" s="13">
        <f t="shared" si="88"/>
        <v>0.34975200000000001</v>
      </c>
      <c r="E120" s="13">
        <f t="shared" si="89"/>
        <v>0.42</v>
      </c>
      <c r="F120" s="14">
        <f t="shared" si="90"/>
        <v>2404.5450000000001</v>
      </c>
      <c r="G120" s="13">
        <f t="shared" si="56"/>
        <v>1.9236360000000001E-2</v>
      </c>
      <c r="H120" s="14">
        <f t="shared" si="91"/>
        <v>46123.544999999998</v>
      </c>
      <c r="I120" s="13">
        <f t="shared" si="57"/>
        <v>0.36898835999999996</v>
      </c>
      <c r="J120" s="21">
        <f t="shared" si="85"/>
        <v>13287.412499999999</v>
      </c>
      <c r="K120" s="22">
        <f t="shared" si="92"/>
        <v>0.10629929999999999</v>
      </c>
      <c r="L120" s="22">
        <f t="shared" si="86"/>
        <v>0</v>
      </c>
    </row>
    <row r="121" spans="1:12" x14ac:dyDescent="0.25">
      <c r="A121" s="1"/>
      <c r="B121" s="14">
        <v>126000</v>
      </c>
      <c r="C121" s="12">
        <f t="shared" si="87"/>
        <v>44139</v>
      </c>
      <c r="D121" s="13">
        <f t="shared" si="88"/>
        <v>0.35030952380952379</v>
      </c>
      <c r="E121" s="13">
        <f t="shared" si="89"/>
        <v>0.42</v>
      </c>
      <c r="F121" s="14">
        <f t="shared" si="90"/>
        <v>2427.645</v>
      </c>
      <c r="G121" s="13">
        <f t="shared" si="56"/>
        <v>1.926702380952381E-2</v>
      </c>
      <c r="H121" s="14">
        <f t="shared" si="91"/>
        <v>46566.644999999997</v>
      </c>
      <c r="I121" s="13">
        <f t="shared" si="57"/>
        <v>0.36957654761904757</v>
      </c>
      <c r="J121" s="21">
        <f t="shared" si="85"/>
        <v>13287.412499999999</v>
      </c>
      <c r="K121" s="22">
        <f t="shared" si="92"/>
        <v>0.10545565476190474</v>
      </c>
      <c r="L121" s="22">
        <f t="shared" si="86"/>
        <v>0</v>
      </c>
    </row>
    <row r="122" spans="1:12" x14ac:dyDescent="0.25">
      <c r="A122" s="1"/>
      <c r="B122" s="14">
        <v>127000</v>
      </c>
      <c r="C122" s="12">
        <f t="shared" si="87"/>
        <v>44559</v>
      </c>
      <c r="D122" s="13">
        <f t="shared" si="88"/>
        <v>0.35085826771653544</v>
      </c>
      <c r="E122" s="13">
        <f t="shared" si="89"/>
        <v>0.42</v>
      </c>
      <c r="F122" s="14">
        <f t="shared" si="90"/>
        <v>2450.7449999999999</v>
      </c>
      <c r="G122" s="13">
        <f t="shared" si="56"/>
        <v>1.9297204724409447E-2</v>
      </c>
      <c r="H122" s="14">
        <f t="shared" si="91"/>
        <v>47009.745000000003</v>
      </c>
      <c r="I122" s="13">
        <f t="shared" si="57"/>
        <v>0.37015547244094488</v>
      </c>
      <c r="J122" s="21">
        <f t="shared" si="85"/>
        <v>13287.412499999999</v>
      </c>
      <c r="K122" s="22">
        <f t="shared" si="92"/>
        <v>0.10462529527559054</v>
      </c>
      <c r="L122" s="22">
        <f t="shared" si="86"/>
        <v>0</v>
      </c>
    </row>
    <row r="123" spans="1:12" x14ac:dyDescent="0.25">
      <c r="A123" s="1"/>
      <c r="B123" s="14">
        <v>128000</v>
      </c>
      <c r="C123" s="12">
        <f t="shared" si="87"/>
        <v>44979</v>
      </c>
      <c r="D123" s="13">
        <f t="shared" si="88"/>
        <v>0.35139843749999999</v>
      </c>
      <c r="E123" s="13">
        <f t="shared" si="89"/>
        <v>0.42</v>
      </c>
      <c r="F123" s="14">
        <f t="shared" si="90"/>
        <v>2473.8449999999998</v>
      </c>
      <c r="G123" s="13">
        <f t="shared" si="56"/>
        <v>1.9326914062499999E-2</v>
      </c>
      <c r="H123" s="14">
        <f t="shared" si="91"/>
        <v>47452.845000000001</v>
      </c>
      <c r="I123" s="13">
        <f t="shared" si="57"/>
        <v>0.37072535156250003</v>
      </c>
      <c r="J123" s="21">
        <f t="shared" si="85"/>
        <v>13287.412499999999</v>
      </c>
      <c r="K123" s="22">
        <f t="shared" si="92"/>
        <v>0.10380791015624999</v>
      </c>
      <c r="L123" s="22">
        <f t="shared" si="86"/>
        <v>0</v>
      </c>
    </row>
    <row r="124" spans="1:12" x14ac:dyDescent="0.25">
      <c r="A124" s="1"/>
      <c r="B124" s="14">
        <v>129000</v>
      </c>
      <c r="C124" s="12">
        <f t="shared" si="87"/>
        <v>45399</v>
      </c>
      <c r="D124" s="13">
        <f t="shared" si="88"/>
        <v>0.35193023255813954</v>
      </c>
      <c r="E124" s="13">
        <f t="shared" si="89"/>
        <v>0.42</v>
      </c>
      <c r="F124" s="14">
        <f t="shared" si="90"/>
        <v>2496.9450000000002</v>
      </c>
      <c r="G124" s="13">
        <f t="shared" si="56"/>
        <v>1.9356162790697677E-2</v>
      </c>
      <c r="H124" s="14">
        <f t="shared" si="91"/>
        <v>47895.945</v>
      </c>
      <c r="I124" s="13">
        <f t="shared" si="57"/>
        <v>0.37128639534883723</v>
      </c>
      <c r="J124" s="21">
        <f t="shared" si="85"/>
        <v>13287.412499999999</v>
      </c>
      <c r="K124" s="22">
        <f t="shared" si="92"/>
        <v>0.1030031976744186</v>
      </c>
      <c r="L124" s="22">
        <f t="shared" si="86"/>
        <v>0</v>
      </c>
    </row>
    <row r="125" spans="1:12" x14ac:dyDescent="0.25">
      <c r="A125" s="1"/>
      <c r="B125" s="14">
        <v>130000</v>
      </c>
      <c r="C125" s="12">
        <f t="shared" si="82"/>
        <v>45819</v>
      </c>
      <c r="D125" s="13">
        <f t="shared" si="1"/>
        <v>0.35245384615384617</v>
      </c>
      <c r="E125" s="13">
        <f t="shared" si="2"/>
        <v>0.42</v>
      </c>
      <c r="F125" s="14">
        <f t="shared" si="83"/>
        <v>2520.0450000000001</v>
      </c>
      <c r="G125" s="13">
        <f t="shared" ref="G125:G135" si="93">F125/$B125</f>
        <v>1.9384961538461538E-2</v>
      </c>
      <c r="H125" s="14">
        <f t="shared" si="84"/>
        <v>48339.044999999998</v>
      </c>
      <c r="I125" s="13">
        <f t="shared" ref="I125:I135" si="94">H125/$B125</f>
        <v>0.3718388076923077</v>
      </c>
      <c r="J125" s="21">
        <f>IF(B125&lt;=$P$11,B125*(0.073+0.01525+0.093+0.0125),IF(B125&lt;=$P$13,B125*(0.093+0.0125)+$Q$11+$Q$12,$Q$11+$Q$12+$Q$13+$Q$15))</f>
        <v>13287.412499999999</v>
      </c>
      <c r="K125" s="22">
        <f t="shared" si="5"/>
        <v>0.10221086538461538</v>
      </c>
      <c r="L125" s="22">
        <f>IF(B125&lt;=$P$11,(0.073+0.01525+0.093+0.0125),IF(B125&lt;=$P$13,(0.093+0.0125),0))</f>
        <v>0</v>
      </c>
    </row>
    <row r="126" spans="1:12" x14ac:dyDescent="0.25">
      <c r="A126" s="1"/>
      <c r="B126" s="14">
        <v>131000</v>
      </c>
      <c r="C126" s="12">
        <f t="shared" si="82"/>
        <v>46239</v>
      </c>
      <c r="D126" s="13">
        <f t="shared" si="1"/>
        <v>0.35296946564885495</v>
      </c>
      <c r="E126" s="13">
        <f t="shared" si="2"/>
        <v>0.42</v>
      </c>
      <c r="F126" s="14">
        <f t="shared" si="83"/>
        <v>2543.145</v>
      </c>
      <c r="G126" s="13">
        <f t="shared" si="56"/>
        <v>1.9413320610687023E-2</v>
      </c>
      <c r="H126" s="14">
        <f t="shared" si="84"/>
        <v>48782.144999999997</v>
      </c>
      <c r="I126" s="13">
        <f t="shared" si="57"/>
        <v>0.37238278625954196</v>
      </c>
      <c r="J126" s="21">
        <f t="shared" ref="J126:J134" si="95">IF(B126&lt;=$P$11,B126*(0.073+0.01525+0.093+0.0125),IF(B126&lt;=$P$13,B126*(0.093+0.0125)+$Q$11+$Q$12,$Q$11+$Q$12+$Q$13+$Q$15))</f>
        <v>13287.412499999999</v>
      </c>
      <c r="K126" s="22">
        <f t="shared" si="5"/>
        <v>0.10143062977099236</v>
      </c>
      <c r="L126" s="22">
        <f t="shared" ref="L126:L134" si="96">IF(B126&lt;=$P$11,(0.073+0.01525+0.093+0.0125),IF(B126&lt;=$P$13,(0.093+0.0125),0))</f>
        <v>0</v>
      </c>
    </row>
    <row r="127" spans="1:12" x14ac:dyDescent="0.25">
      <c r="A127" s="1"/>
      <c r="B127" s="14">
        <v>132000</v>
      </c>
      <c r="C127" s="12">
        <f t="shared" ref="C127:C134" si="97">IF(B127&lt;=9168,0,IF(B127&lt;=14254,INT((980.14*(B127-9168)/10000+1400)*(B127-9168)/10000),IF(B127&lt;=55960,INT((216.16*(B127-14254)/10000+2397)*(B127-14254)/10000+965.58),IF(B127&lt;=265326,INT(B127*0.42-8780.9),INT(B127*0.45-16740.68)))))</f>
        <v>46659</v>
      </c>
      <c r="D127" s="13">
        <f t="shared" ref="D127:D134" si="98">C127/$B127</f>
        <v>0.35347727272727275</v>
      </c>
      <c r="E127" s="13">
        <f t="shared" ref="E127:E134" si="99">IF(B127&lt;=9168,0,IF(B127&lt;=14254,(B127-9168)*2*980.14/(10000*10000)+0.14,IF(B127&lt;=55960,(B127-14255)*2*216.16/(10000*10000)+2397/10000,IF(B127&lt;=265326,0.42,0.45))))</f>
        <v>0.42</v>
      </c>
      <c r="F127" s="14">
        <f t="shared" ref="F127:F134" si="100">C127*0.055</f>
        <v>2566.2449999999999</v>
      </c>
      <c r="G127" s="13">
        <f t="shared" si="56"/>
        <v>1.944125E-2</v>
      </c>
      <c r="H127" s="14">
        <f t="shared" ref="H127:H134" si="101">F127+C127</f>
        <v>49225.245000000003</v>
      </c>
      <c r="I127" s="13">
        <f t="shared" si="57"/>
        <v>0.37291852272727277</v>
      </c>
      <c r="J127" s="21">
        <f t="shared" si="95"/>
        <v>13287.412499999999</v>
      </c>
      <c r="K127" s="22">
        <f t="shared" ref="K127:K134" si="102">J127/B127</f>
        <v>0.1006622159090909</v>
      </c>
      <c r="L127" s="22">
        <f t="shared" si="96"/>
        <v>0</v>
      </c>
    </row>
    <row r="128" spans="1:12" x14ac:dyDescent="0.25">
      <c r="A128" s="1"/>
      <c r="B128" s="14">
        <v>133000</v>
      </c>
      <c r="C128" s="12">
        <f t="shared" si="97"/>
        <v>47079</v>
      </c>
      <c r="D128" s="13">
        <f t="shared" si="98"/>
        <v>0.35397744360902256</v>
      </c>
      <c r="E128" s="13">
        <f t="shared" si="99"/>
        <v>0.42</v>
      </c>
      <c r="F128" s="14">
        <f t="shared" si="100"/>
        <v>2589.3449999999998</v>
      </c>
      <c r="G128" s="13">
        <f t="shared" si="56"/>
        <v>1.9468759398496238E-2</v>
      </c>
      <c r="H128" s="14">
        <f t="shared" si="101"/>
        <v>49668.345000000001</v>
      </c>
      <c r="I128" s="13">
        <f t="shared" si="57"/>
        <v>0.3734462030075188</v>
      </c>
      <c r="J128" s="21">
        <f t="shared" si="95"/>
        <v>13287.412499999999</v>
      </c>
      <c r="K128" s="22">
        <f t="shared" si="102"/>
        <v>9.9905357142857129E-2</v>
      </c>
      <c r="L128" s="22">
        <f t="shared" si="96"/>
        <v>0</v>
      </c>
    </row>
    <row r="129" spans="1:12" x14ac:dyDescent="0.25">
      <c r="A129" s="1"/>
      <c r="B129" s="14">
        <v>134000</v>
      </c>
      <c r="C129" s="12">
        <f t="shared" si="97"/>
        <v>47499</v>
      </c>
      <c r="D129" s="13">
        <f t="shared" si="98"/>
        <v>0.35447014925373133</v>
      </c>
      <c r="E129" s="13">
        <f t="shared" si="99"/>
        <v>0.42</v>
      </c>
      <c r="F129" s="14">
        <f t="shared" si="100"/>
        <v>2612.4450000000002</v>
      </c>
      <c r="G129" s="13">
        <f t="shared" si="56"/>
        <v>1.9495858208955226E-2</v>
      </c>
      <c r="H129" s="14">
        <f t="shared" si="101"/>
        <v>50111.445</v>
      </c>
      <c r="I129" s="13">
        <f t="shared" si="57"/>
        <v>0.37396600746268654</v>
      </c>
      <c r="J129" s="21">
        <f t="shared" si="95"/>
        <v>13287.412499999999</v>
      </c>
      <c r="K129" s="22">
        <f t="shared" si="102"/>
        <v>9.9159794776119387E-2</v>
      </c>
      <c r="L129" s="22">
        <f t="shared" si="96"/>
        <v>0</v>
      </c>
    </row>
    <row r="130" spans="1:12" x14ac:dyDescent="0.25">
      <c r="A130" s="1"/>
      <c r="B130" s="14">
        <v>135000</v>
      </c>
      <c r="C130" s="12">
        <f t="shared" si="97"/>
        <v>47919</v>
      </c>
      <c r="D130" s="13">
        <f t="shared" si="98"/>
        <v>0.35495555555555558</v>
      </c>
      <c r="E130" s="13">
        <f t="shared" si="99"/>
        <v>0.42</v>
      </c>
      <c r="F130" s="14">
        <f t="shared" si="100"/>
        <v>2635.5450000000001</v>
      </c>
      <c r="G130" s="13">
        <f t="shared" si="56"/>
        <v>1.9522555555555557E-2</v>
      </c>
      <c r="H130" s="14">
        <f t="shared" si="101"/>
        <v>50554.544999999998</v>
      </c>
      <c r="I130" s="13">
        <f t="shared" si="57"/>
        <v>0.37447811111111112</v>
      </c>
      <c r="J130" s="21">
        <f t="shared" si="95"/>
        <v>13287.412499999999</v>
      </c>
      <c r="K130" s="22">
        <f t="shared" si="102"/>
        <v>9.8425277777777764E-2</v>
      </c>
      <c r="L130" s="22">
        <f t="shared" si="96"/>
        <v>0</v>
      </c>
    </row>
    <row r="131" spans="1:12" x14ac:dyDescent="0.25">
      <c r="A131" s="1"/>
      <c r="B131" s="14">
        <v>136000</v>
      </c>
      <c r="C131" s="12">
        <f t="shared" si="97"/>
        <v>48339</v>
      </c>
      <c r="D131" s="13">
        <f t="shared" si="98"/>
        <v>0.35543382352941177</v>
      </c>
      <c r="E131" s="13">
        <f t="shared" si="99"/>
        <v>0.42</v>
      </c>
      <c r="F131" s="14">
        <f t="shared" si="100"/>
        <v>2658.645</v>
      </c>
      <c r="G131" s="13">
        <f t="shared" si="56"/>
        <v>1.9548860294117648E-2</v>
      </c>
      <c r="H131" s="14">
        <f t="shared" si="101"/>
        <v>50997.644999999997</v>
      </c>
      <c r="I131" s="13">
        <f t="shared" si="57"/>
        <v>0.37498268382352939</v>
      </c>
      <c r="J131" s="21">
        <f t="shared" si="95"/>
        <v>13287.412499999999</v>
      </c>
      <c r="K131" s="22">
        <f t="shared" si="102"/>
        <v>9.7701562499999992E-2</v>
      </c>
      <c r="L131" s="22">
        <f t="shared" si="96"/>
        <v>0</v>
      </c>
    </row>
    <row r="132" spans="1:12" x14ac:dyDescent="0.25">
      <c r="A132" s="1"/>
      <c r="B132" s="14">
        <v>137000</v>
      </c>
      <c r="C132" s="12">
        <f t="shared" si="97"/>
        <v>48759</v>
      </c>
      <c r="D132" s="13">
        <f t="shared" si="98"/>
        <v>0.35590510948905107</v>
      </c>
      <c r="E132" s="13">
        <f t="shared" si="99"/>
        <v>0.42</v>
      </c>
      <c r="F132" s="14">
        <f t="shared" si="100"/>
        <v>2681.7449999999999</v>
      </c>
      <c r="G132" s="13">
        <f t="shared" si="56"/>
        <v>1.9574781021897809E-2</v>
      </c>
      <c r="H132" s="14">
        <f t="shared" si="101"/>
        <v>51440.745000000003</v>
      </c>
      <c r="I132" s="13">
        <f t="shared" si="57"/>
        <v>0.37547989051094893</v>
      </c>
      <c r="J132" s="21">
        <f t="shared" si="95"/>
        <v>13287.412499999999</v>
      </c>
      <c r="K132" s="22">
        <f t="shared" si="102"/>
        <v>9.698841240875912E-2</v>
      </c>
      <c r="L132" s="22">
        <f t="shared" si="96"/>
        <v>0</v>
      </c>
    </row>
    <row r="133" spans="1:12" x14ac:dyDescent="0.25">
      <c r="A133" s="1"/>
      <c r="B133" s="14">
        <v>138000</v>
      </c>
      <c r="C133" s="12">
        <f t="shared" si="97"/>
        <v>49179</v>
      </c>
      <c r="D133" s="13">
        <f t="shared" si="98"/>
        <v>0.35636956521739133</v>
      </c>
      <c r="E133" s="13">
        <f t="shared" si="99"/>
        <v>0.42</v>
      </c>
      <c r="F133" s="14">
        <f t="shared" si="100"/>
        <v>2704.8449999999998</v>
      </c>
      <c r="G133" s="13">
        <f t="shared" si="56"/>
        <v>1.960032608695652E-2</v>
      </c>
      <c r="H133" s="14">
        <f t="shared" si="101"/>
        <v>51883.845000000001</v>
      </c>
      <c r="I133" s="13">
        <f t="shared" si="57"/>
        <v>0.37596989130434783</v>
      </c>
      <c r="J133" s="21">
        <f t="shared" si="95"/>
        <v>13287.412499999999</v>
      </c>
      <c r="K133" s="22">
        <f t="shared" si="102"/>
        <v>9.6285597826086949E-2</v>
      </c>
      <c r="L133" s="22">
        <f t="shared" si="96"/>
        <v>0</v>
      </c>
    </row>
    <row r="134" spans="1:12" x14ac:dyDescent="0.25">
      <c r="A134" s="1"/>
      <c r="B134" s="14">
        <v>139000</v>
      </c>
      <c r="C134" s="12">
        <f t="shared" si="97"/>
        <v>49599</v>
      </c>
      <c r="D134" s="13">
        <f t="shared" si="98"/>
        <v>0.35682733812949641</v>
      </c>
      <c r="E134" s="13">
        <f t="shared" si="99"/>
        <v>0.42</v>
      </c>
      <c r="F134" s="14">
        <f t="shared" si="100"/>
        <v>2727.9450000000002</v>
      </c>
      <c r="G134" s="13">
        <f t="shared" si="56"/>
        <v>1.9625503597122302E-2</v>
      </c>
      <c r="H134" s="14">
        <f t="shared" si="101"/>
        <v>52326.945</v>
      </c>
      <c r="I134" s="13">
        <f t="shared" si="57"/>
        <v>0.37645284172661869</v>
      </c>
      <c r="J134" s="21">
        <f t="shared" si="95"/>
        <v>13287.412499999999</v>
      </c>
      <c r="K134" s="22">
        <f t="shared" si="102"/>
        <v>9.5592895683453222E-2</v>
      </c>
      <c r="L134" s="22">
        <f t="shared" si="96"/>
        <v>0</v>
      </c>
    </row>
    <row r="135" spans="1:12" x14ac:dyDescent="0.25">
      <c r="A135" s="1"/>
      <c r="B135" s="14">
        <v>140000</v>
      </c>
      <c r="C135" s="12">
        <f>IF(B135&lt;=9168,0,IF(B135&lt;=14254,INT((980.14*(B135-9168)/10000+1400)*(B135-9168)/10000),IF(B135&lt;=55960,INT((216.16*(B135-14254)/10000+2397)*(B135-14254)/10000+965.58),IF(B135&lt;=265326,INT(B135*0.42-8780.9),INT(B135*0.45-16740.68)))))</f>
        <v>50019</v>
      </c>
      <c r="D135" s="13">
        <f t="shared" si="1"/>
        <v>0.35727857142857145</v>
      </c>
      <c r="E135" s="13">
        <f t="shared" si="2"/>
        <v>0.42</v>
      </c>
      <c r="F135" s="14">
        <f t="shared" si="83"/>
        <v>2751.0450000000001</v>
      </c>
      <c r="G135" s="13">
        <f t="shared" si="93"/>
        <v>1.965032142857143E-2</v>
      </c>
      <c r="H135" s="14">
        <f t="shared" si="84"/>
        <v>52770.044999999998</v>
      </c>
      <c r="I135" s="13">
        <f t="shared" si="94"/>
        <v>0.37692889285714287</v>
      </c>
      <c r="J135" s="21">
        <f>IF(B135&lt;=$P$11,B135*(0.073+0.01525+0.093+0.0125),IF(B135&lt;=$P$13,B135*(0.093+0.0125)+$Q$11+$Q$12,$Q$11+$Q$12+$Q$13+$Q$15))</f>
        <v>13287.412499999999</v>
      </c>
      <c r="K135" s="22">
        <f t="shared" si="5"/>
        <v>9.4910089285714275E-2</v>
      </c>
      <c r="L135" s="22">
        <f>IF(B135&lt;=$P$11,(0.073+0.01525+0.093+0.0125),IF(B135&lt;=$P$13,(0.093+0.0125),0))</f>
        <v>0</v>
      </c>
    </row>
    <row r="136" spans="1:12" x14ac:dyDescent="0.25">
      <c r="A136" s="1"/>
      <c r="B136" s="14">
        <v>141000</v>
      </c>
      <c r="C136" s="12">
        <f t="shared" ref="C136:C144" si="103">IF(B136&lt;=9168,0,IF(B136&lt;=14254,INT((980.14*(B136-9168)/10000+1400)*(B136-9168)/10000),IF(B136&lt;=55960,INT((216.16*(B136-14254)/10000+2397)*(B136-14254)/10000+965.58),IF(B136&lt;=265326,INT(B136*0.42-8780.9),INT(B136*0.45-16740.68)))))</f>
        <v>50439</v>
      </c>
      <c r="D136" s="13">
        <f t="shared" si="1"/>
        <v>0.35772340425531912</v>
      </c>
      <c r="E136" s="13">
        <f t="shared" si="2"/>
        <v>0.42</v>
      </c>
      <c r="F136" s="14">
        <f t="shared" si="83"/>
        <v>2774.145</v>
      </c>
      <c r="G136" s="13">
        <f t="shared" si="56"/>
        <v>1.9674787234042552E-2</v>
      </c>
      <c r="H136" s="14">
        <f t="shared" si="84"/>
        <v>53213.144999999997</v>
      </c>
      <c r="I136" s="13">
        <f t="shared" si="57"/>
        <v>0.37739819148936166</v>
      </c>
      <c r="J136" s="21">
        <f t="shared" ref="J136:J144" si="104">IF(B136&lt;=$P$11,B136*(0.073+0.01525+0.093+0.0125),IF(B136&lt;=$P$13,B136*(0.093+0.0125)+$Q$11+$Q$12,$Q$11+$Q$12+$Q$13+$Q$15))</f>
        <v>13287.412499999999</v>
      </c>
      <c r="K136" s="22">
        <f t="shared" si="5"/>
        <v>9.4236968085106371E-2</v>
      </c>
      <c r="L136" s="22">
        <f t="shared" ref="L136:L144" si="105">IF(B136&lt;=$P$11,(0.073+0.01525+0.093+0.0125),IF(B136&lt;=$P$13,(0.093+0.0125),0))</f>
        <v>0</v>
      </c>
    </row>
    <row r="137" spans="1:12" x14ac:dyDescent="0.25">
      <c r="A137" s="1"/>
      <c r="B137" s="14">
        <v>142000</v>
      </c>
      <c r="C137" s="12">
        <f t="shared" si="103"/>
        <v>50859</v>
      </c>
      <c r="D137" s="13">
        <f t="shared" ref="D137:D144" si="106">C137/$B137</f>
        <v>0.35816197183098591</v>
      </c>
      <c r="E137" s="13">
        <f t="shared" ref="E137:E144" si="107">IF(B137&lt;=9168,0,IF(B137&lt;=14254,(B137-9168)*2*980.14/(10000*10000)+0.14,IF(B137&lt;=55960,(B137-14255)*2*216.16/(10000*10000)+2397/10000,IF(B137&lt;=265326,0.42,0.45))))</f>
        <v>0.42</v>
      </c>
      <c r="F137" s="14">
        <f t="shared" ref="F137:F144" si="108">C137*0.055</f>
        <v>2797.2449999999999</v>
      </c>
      <c r="G137" s="13">
        <f t="shared" ref="G137:G144" si="109">F137/$B137</f>
        <v>1.9698908450704225E-2</v>
      </c>
      <c r="H137" s="14">
        <f t="shared" ref="H137:H144" si="110">F137+C137</f>
        <v>53656.245000000003</v>
      </c>
      <c r="I137" s="13">
        <f t="shared" ref="I137:I144" si="111">H137/$B137</f>
        <v>0.37786088028169018</v>
      </c>
      <c r="J137" s="21">
        <f t="shared" si="104"/>
        <v>13287.412499999999</v>
      </c>
      <c r="K137" s="22">
        <f t="shared" ref="K137:K144" si="112">J137/B137</f>
        <v>9.3573327464788719E-2</v>
      </c>
      <c r="L137" s="22">
        <f t="shared" si="105"/>
        <v>0</v>
      </c>
    </row>
    <row r="138" spans="1:12" x14ac:dyDescent="0.25">
      <c r="A138" s="1"/>
      <c r="B138" s="14">
        <v>143000</v>
      </c>
      <c r="C138" s="12">
        <f t="shared" si="103"/>
        <v>51279</v>
      </c>
      <c r="D138" s="13">
        <f t="shared" si="106"/>
        <v>0.35859440559440559</v>
      </c>
      <c r="E138" s="13">
        <f t="shared" si="107"/>
        <v>0.42</v>
      </c>
      <c r="F138" s="14">
        <f t="shared" si="108"/>
        <v>2820.3449999999998</v>
      </c>
      <c r="G138" s="13">
        <f t="shared" si="109"/>
        <v>1.9722692307692306E-2</v>
      </c>
      <c r="H138" s="14">
        <f t="shared" si="110"/>
        <v>54099.345000000001</v>
      </c>
      <c r="I138" s="13">
        <f t="shared" si="111"/>
        <v>0.37831709790209789</v>
      </c>
      <c r="J138" s="21">
        <f t="shared" si="104"/>
        <v>13287.412499999999</v>
      </c>
      <c r="K138" s="22">
        <f t="shared" si="112"/>
        <v>9.2918968531468527E-2</v>
      </c>
      <c r="L138" s="22">
        <f t="shared" si="105"/>
        <v>0</v>
      </c>
    </row>
    <row r="139" spans="1:12" x14ac:dyDescent="0.25">
      <c r="A139" s="1"/>
      <c r="B139" s="14">
        <v>144000</v>
      </c>
      <c r="C139" s="12">
        <f t="shared" si="103"/>
        <v>51699</v>
      </c>
      <c r="D139" s="13">
        <f t="shared" si="106"/>
        <v>0.35902083333333334</v>
      </c>
      <c r="E139" s="13">
        <f t="shared" si="107"/>
        <v>0.42</v>
      </c>
      <c r="F139" s="14">
        <f t="shared" si="108"/>
        <v>2843.4450000000002</v>
      </c>
      <c r="G139" s="13">
        <f t="shared" si="109"/>
        <v>1.9746145833333336E-2</v>
      </c>
      <c r="H139" s="14">
        <f t="shared" si="110"/>
        <v>54542.445</v>
      </c>
      <c r="I139" s="13">
        <f t="shared" si="111"/>
        <v>0.37876697916666668</v>
      </c>
      <c r="J139" s="21">
        <f t="shared" si="104"/>
        <v>13287.412499999999</v>
      </c>
      <c r="K139" s="22">
        <f t="shared" si="112"/>
        <v>9.2273697916666661E-2</v>
      </c>
      <c r="L139" s="22">
        <f t="shared" si="105"/>
        <v>0</v>
      </c>
    </row>
    <row r="140" spans="1:12" x14ac:dyDescent="0.25">
      <c r="A140" s="1"/>
      <c r="B140" s="14">
        <v>145000</v>
      </c>
      <c r="C140" s="12">
        <f t="shared" si="103"/>
        <v>52119</v>
      </c>
      <c r="D140" s="13">
        <f t="shared" si="106"/>
        <v>0.35944137931034481</v>
      </c>
      <c r="E140" s="13">
        <f t="shared" si="107"/>
        <v>0.42</v>
      </c>
      <c r="F140" s="14">
        <f t="shared" si="108"/>
        <v>2866.5450000000001</v>
      </c>
      <c r="G140" s="13">
        <f t="shared" si="109"/>
        <v>1.9769275862068968E-2</v>
      </c>
      <c r="H140" s="14">
        <f t="shared" si="110"/>
        <v>54985.544999999998</v>
      </c>
      <c r="I140" s="13">
        <f t="shared" si="111"/>
        <v>0.37921065517241376</v>
      </c>
      <c r="J140" s="21">
        <f t="shared" si="104"/>
        <v>13287.412499999999</v>
      </c>
      <c r="K140" s="22">
        <f t="shared" si="112"/>
        <v>9.1637327586206893E-2</v>
      </c>
      <c r="L140" s="22">
        <f t="shared" si="105"/>
        <v>0</v>
      </c>
    </row>
    <row r="141" spans="1:12" x14ac:dyDescent="0.25">
      <c r="A141" s="1"/>
      <c r="B141" s="14">
        <v>146000</v>
      </c>
      <c r="C141" s="12">
        <f t="shared" si="103"/>
        <v>52539</v>
      </c>
      <c r="D141" s="13">
        <f t="shared" si="106"/>
        <v>0.35985616438356166</v>
      </c>
      <c r="E141" s="13">
        <f t="shared" si="107"/>
        <v>0.42</v>
      </c>
      <c r="F141" s="14">
        <f t="shared" si="108"/>
        <v>2889.645</v>
      </c>
      <c r="G141" s="13">
        <f t="shared" si="109"/>
        <v>1.9792089041095889E-2</v>
      </c>
      <c r="H141" s="14">
        <f t="shared" si="110"/>
        <v>55428.644999999997</v>
      </c>
      <c r="I141" s="13">
        <f t="shared" si="111"/>
        <v>0.37964825342465752</v>
      </c>
      <c r="J141" s="21">
        <f t="shared" si="104"/>
        <v>13287.412499999999</v>
      </c>
      <c r="K141" s="22">
        <f t="shared" si="112"/>
        <v>9.1009674657534234E-2</v>
      </c>
      <c r="L141" s="22">
        <f t="shared" si="105"/>
        <v>0</v>
      </c>
    </row>
    <row r="142" spans="1:12" x14ac:dyDescent="0.25">
      <c r="A142" s="1"/>
      <c r="B142" s="14">
        <v>147000</v>
      </c>
      <c r="C142" s="12">
        <f t="shared" si="103"/>
        <v>52959</v>
      </c>
      <c r="D142" s="13">
        <f t="shared" si="106"/>
        <v>0.360265306122449</v>
      </c>
      <c r="E142" s="13">
        <f t="shared" si="107"/>
        <v>0.42</v>
      </c>
      <c r="F142" s="14">
        <f t="shared" si="108"/>
        <v>2912.7449999999999</v>
      </c>
      <c r="G142" s="13">
        <f t="shared" si="109"/>
        <v>1.9814591836734691E-2</v>
      </c>
      <c r="H142" s="14">
        <f t="shared" si="110"/>
        <v>55871.745000000003</v>
      </c>
      <c r="I142" s="13">
        <f t="shared" si="111"/>
        <v>0.38007989795918368</v>
      </c>
      <c r="J142" s="21">
        <f t="shared" si="104"/>
        <v>13287.412499999999</v>
      </c>
      <c r="K142" s="22">
        <f t="shared" si="112"/>
        <v>9.0390561224489782E-2</v>
      </c>
      <c r="L142" s="22">
        <f t="shared" si="105"/>
        <v>0</v>
      </c>
    </row>
    <row r="143" spans="1:12" x14ac:dyDescent="0.25">
      <c r="A143" s="1"/>
      <c r="B143" s="14">
        <v>148000</v>
      </c>
      <c r="C143" s="12">
        <f t="shared" si="103"/>
        <v>53379</v>
      </c>
      <c r="D143" s="13">
        <f t="shared" si="106"/>
        <v>0.36066891891891895</v>
      </c>
      <c r="E143" s="13">
        <f t="shared" si="107"/>
        <v>0.42</v>
      </c>
      <c r="F143" s="14">
        <f t="shared" si="108"/>
        <v>2935.8449999999998</v>
      </c>
      <c r="G143" s="13">
        <f t="shared" si="109"/>
        <v>1.9836790540540539E-2</v>
      </c>
      <c r="H143" s="14">
        <f t="shared" si="110"/>
        <v>56314.845000000001</v>
      </c>
      <c r="I143" s="13">
        <f t="shared" si="111"/>
        <v>0.38050570945945944</v>
      </c>
      <c r="J143" s="21">
        <f t="shared" si="104"/>
        <v>13287.412499999999</v>
      </c>
      <c r="K143" s="22">
        <f t="shared" si="112"/>
        <v>8.9779814189189178E-2</v>
      </c>
      <c r="L143" s="22">
        <f t="shared" si="105"/>
        <v>0</v>
      </c>
    </row>
    <row r="144" spans="1:12" x14ac:dyDescent="0.25">
      <c r="A144" s="1"/>
      <c r="B144" s="14">
        <v>149000</v>
      </c>
      <c r="C144" s="12">
        <f t="shared" si="103"/>
        <v>53799</v>
      </c>
      <c r="D144" s="13">
        <f t="shared" si="106"/>
        <v>0.36106711409395975</v>
      </c>
      <c r="E144" s="13">
        <f t="shared" si="107"/>
        <v>0.42</v>
      </c>
      <c r="F144" s="14">
        <f t="shared" si="108"/>
        <v>2958.9450000000002</v>
      </c>
      <c r="G144" s="13">
        <f t="shared" si="109"/>
        <v>1.9858691275167786E-2</v>
      </c>
      <c r="H144" s="14">
        <f t="shared" si="110"/>
        <v>56757.945</v>
      </c>
      <c r="I144" s="13">
        <f t="shared" si="111"/>
        <v>0.38092580536912751</v>
      </c>
      <c r="J144" s="21">
        <f t="shared" si="104"/>
        <v>13287.412499999999</v>
      </c>
      <c r="K144" s="22">
        <f t="shared" si="112"/>
        <v>8.917726510067113E-2</v>
      </c>
      <c r="L144" s="22">
        <f t="shared" si="105"/>
        <v>0</v>
      </c>
    </row>
    <row r="145" spans="1:12" x14ac:dyDescent="0.25">
      <c r="A145" s="1"/>
      <c r="B145" s="14">
        <v>150000</v>
      </c>
      <c r="C145" s="12">
        <f t="shared" si="31"/>
        <v>54219</v>
      </c>
      <c r="D145" s="13">
        <f t="shared" si="1"/>
        <v>0.36146</v>
      </c>
      <c r="E145" s="13">
        <f t="shared" si="2"/>
        <v>0.42</v>
      </c>
      <c r="F145" s="14">
        <f t="shared" si="3"/>
        <v>2982.0450000000001</v>
      </c>
      <c r="G145" s="13">
        <f t="shared" si="17"/>
        <v>1.98803E-2</v>
      </c>
      <c r="H145" s="14">
        <f t="shared" si="4"/>
        <v>57201.044999999998</v>
      </c>
      <c r="I145" s="13">
        <f t="shared" si="18"/>
        <v>0.38134029999999997</v>
      </c>
      <c r="J145" s="21">
        <f>IF(B145&lt;=$P$11,B145*(0.073+0.01525+0.093+0.0125),IF(B145&lt;=$P$13,B145*(0.093+0.0125)+$Q$11+$Q$12,$Q$11+$Q$12+$Q$13+$Q$15))</f>
        <v>13287.412499999999</v>
      </c>
      <c r="K145" s="22">
        <f t="shared" si="5"/>
        <v>8.8582749999999988E-2</v>
      </c>
      <c r="L145" s="22">
        <f>IF(B145&lt;=$P$11,(0.073+0.01525+0.093+0.0125),IF(B145&lt;=$P$13,(0.093+0.0125),0))</f>
        <v>0</v>
      </c>
    </row>
    <row r="146" spans="1:12" x14ac:dyDescent="0.25">
      <c r="A146" s="1"/>
      <c r="B146" s="14">
        <v>151000</v>
      </c>
      <c r="C146" s="12">
        <f t="shared" si="31"/>
        <v>54639</v>
      </c>
      <c r="D146" s="13">
        <f t="shared" si="1"/>
        <v>0.36184768211920532</v>
      </c>
      <c r="E146" s="13">
        <f t="shared" si="2"/>
        <v>0.42</v>
      </c>
      <c r="F146" s="14">
        <f t="shared" si="3"/>
        <v>3005.145</v>
      </c>
      <c r="G146" s="13">
        <f t="shared" si="17"/>
        <v>1.9901622516556292E-2</v>
      </c>
      <c r="H146" s="14">
        <f t="shared" si="4"/>
        <v>57644.144999999997</v>
      </c>
      <c r="I146" s="13">
        <f t="shared" si="18"/>
        <v>0.38174930463576157</v>
      </c>
      <c r="J146" s="21">
        <f t="shared" ref="J146:J154" si="113">IF(B146&lt;=$P$11,B146*(0.073+0.01525+0.093+0.0125),IF(B146&lt;=$P$13,B146*(0.093+0.0125)+$Q$11+$Q$12,$Q$11+$Q$12+$Q$13+$Q$15))</f>
        <v>13287.412499999999</v>
      </c>
      <c r="K146" s="22">
        <f t="shared" si="5"/>
        <v>8.7996109271523168E-2</v>
      </c>
      <c r="L146" s="22">
        <f t="shared" ref="L146:L154" si="114">IF(B146&lt;=$P$11,(0.073+0.01525+0.093+0.0125),IF(B146&lt;=$P$13,(0.093+0.0125),0))</f>
        <v>0</v>
      </c>
    </row>
    <row r="147" spans="1:12" x14ac:dyDescent="0.25">
      <c r="A147" s="1"/>
      <c r="B147" s="14">
        <v>152000</v>
      </c>
      <c r="C147" s="12">
        <f t="shared" ref="C147:C154" si="115">IF(B147&lt;=9168,0,IF(B147&lt;=14254,INT((980.14*(B147-9168)/10000+1400)*(B147-9168)/10000),IF(B147&lt;=55960,INT((216.16*(B147-14254)/10000+2397)*(B147-14254)/10000+965.58),IF(B147&lt;=265326,INT(B147*0.42-8780.9),INT(B147*0.45-16740.68)))))</f>
        <v>55059</v>
      </c>
      <c r="D147" s="13">
        <f t="shared" ref="D147:D154" si="116">C147/$B147</f>
        <v>0.36223026315789475</v>
      </c>
      <c r="E147" s="13">
        <f t="shared" ref="E147:E154" si="117">IF(B147&lt;=9168,0,IF(B147&lt;=14254,(B147-9168)*2*980.14/(10000*10000)+0.14,IF(B147&lt;=55960,(B147-14255)*2*216.16/(10000*10000)+2397/10000,IF(B147&lt;=265326,0.42,0.45))))</f>
        <v>0.42</v>
      </c>
      <c r="F147" s="14">
        <f t="shared" ref="F147:F154" si="118">C147*0.055</f>
        <v>3028.2449999999999</v>
      </c>
      <c r="G147" s="13">
        <f t="shared" ref="G147:G154" si="119">F147/$B147</f>
        <v>1.992266447368421E-2</v>
      </c>
      <c r="H147" s="14">
        <f t="shared" ref="H147:H154" si="120">F147+C147</f>
        <v>58087.245000000003</v>
      </c>
      <c r="I147" s="13">
        <f t="shared" ref="I147:I154" si="121">H147/$B147</f>
        <v>0.38215292763157899</v>
      </c>
      <c r="J147" s="21">
        <f t="shared" si="113"/>
        <v>13287.412499999999</v>
      </c>
      <c r="K147" s="22">
        <f t="shared" ref="K147:K154" si="122">J147/B147</f>
        <v>8.7417187499999993E-2</v>
      </c>
      <c r="L147" s="22">
        <f t="shared" si="114"/>
        <v>0</v>
      </c>
    </row>
    <row r="148" spans="1:12" x14ac:dyDescent="0.25">
      <c r="A148" s="1"/>
      <c r="B148" s="14">
        <v>153000</v>
      </c>
      <c r="C148" s="12">
        <f t="shared" si="115"/>
        <v>55479</v>
      </c>
      <c r="D148" s="13">
        <f t="shared" si="116"/>
        <v>0.36260784313725491</v>
      </c>
      <c r="E148" s="13">
        <f t="shared" si="117"/>
        <v>0.42</v>
      </c>
      <c r="F148" s="14">
        <f t="shared" si="118"/>
        <v>3051.3449999999998</v>
      </c>
      <c r="G148" s="13">
        <f t="shared" si="119"/>
        <v>1.9943431372549017E-2</v>
      </c>
      <c r="H148" s="14">
        <f t="shared" si="120"/>
        <v>58530.345000000001</v>
      </c>
      <c r="I148" s="13">
        <f t="shared" si="121"/>
        <v>0.38255127450980392</v>
      </c>
      <c r="J148" s="21">
        <f t="shared" si="113"/>
        <v>13287.412499999999</v>
      </c>
      <c r="K148" s="22">
        <f t="shared" si="122"/>
        <v>8.684583333333333E-2</v>
      </c>
      <c r="L148" s="22">
        <f t="shared" si="114"/>
        <v>0</v>
      </c>
    </row>
    <row r="149" spans="1:12" x14ac:dyDescent="0.25">
      <c r="A149" s="1"/>
      <c r="B149" s="14">
        <v>154000</v>
      </c>
      <c r="C149" s="12">
        <f t="shared" si="115"/>
        <v>55899</v>
      </c>
      <c r="D149" s="13">
        <f t="shared" si="116"/>
        <v>0.36298051948051946</v>
      </c>
      <c r="E149" s="13">
        <f t="shared" si="117"/>
        <v>0.42</v>
      </c>
      <c r="F149" s="14">
        <f t="shared" si="118"/>
        <v>3074.4450000000002</v>
      </c>
      <c r="G149" s="13">
        <f t="shared" si="119"/>
        <v>1.9963928571428573E-2</v>
      </c>
      <c r="H149" s="14">
        <f t="shared" si="120"/>
        <v>58973.445</v>
      </c>
      <c r="I149" s="13">
        <f t="shared" si="121"/>
        <v>0.38294444805194805</v>
      </c>
      <c r="J149" s="21">
        <f t="shared" si="113"/>
        <v>13287.412499999999</v>
      </c>
      <c r="K149" s="22">
        <f t="shared" si="122"/>
        <v>8.6281899350649338E-2</v>
      </c>
      <c r="L149" s="22">
        <f t="shared" si="114"/>
        <v>0</v>
      </c>
    </row>
    <row r="150" spans="1:12" x14ac:dyDescent="0.25">
      <c r="A150" s="1"/>
      <c r="B150" s="14">
        <v>155000</v>
      </c>
      <c r="C150" s="12">
        <f t="shared" si="115"/>
        <v>56319</v>
      </c>
      <c r="D150" s="13">
        <f t="shared" si="116"/>
        <v>0.36334838709677419</v>
      </c>
      <c r="E150" s="13">
        <f t="shared" si="117"/>
        <v>0.42</v>
      </c>
      <c r="F150" s="14">
        <f t="shared" si="118"/>
        <v>3097.5450000000001</v>
      </c>
      <c r="G150" s="13">
        <f t="shared" si="119"/>
        <v>1.9984161290322582E-2</v>
      </c>
      <c r="H150" s="14">
        <f t="shared" si="120"/>
        <v>59416.544999999998</v>
      </c>
      <c r="I150" s="13">
        <f t="shared" si="121"/>
        <v>0.38333254838709674</v>
      </c>
      <c r="J150" s="21">
        <f t="shared" si="113"/>
        <v>13287.412499999999</v>
      </c>
      <c r="K150" s="22">
        <f t="shared" si="122"/>
        <v>8.5725241935483865E-2</v>
      </c>
      <c r="L150" s="22">
        <f t="shared" si="114"/>
        <v>0</v>
      </c>
    </row>
    <row r="151" spans="1:12" x14ac:dyDescent="0.25">
      <c r="A151" s="1"/>
      <c r="B151" s="14">
        <v>156000</v>
      </c>
      <c r="C151" s="12">
        <f t="shared" si="115"/>
        <v>56739</v>
      </c>
      <c r="D151" s="13">
        <f t="shared" si="116"/>
        <v>0.36371153846153847</v>
      </c>
      <c r="E151" s="13">
        <f t="shared" si="117"/>
        <v>0.42</v>
      </c>
      <c r="F151" s="14">
        <f t="shared" si="118"/>
        <v>3120.645</v>
      </c>
      <c r="G151" s="13">
        <f t="shared" si="119"/>
        <v>2.0004134615384615E-2</v>
      </c>
      <c r="H151" s="14">
        <f t="shared" si="120"/>
        <v>59859.644999999997</v>
      </c>
      <c r="I151" s="13">
        <f t="shared" si="121"/>
        <v>0.38371567307692306</v>
      </c>
      <c r="J151" s="21">
        <f t="shared" si="113"/>
        <v>13287.412499999999</v>
      </c>
      <c r="K151" s="22">
        <f t="shared" si="122"/>
        <v>8.517572115384614E-2</v>
      </c>
      <c r="L151" s="22">
        <f t="shared" si="114"/>
        <v>0</v>
      </c>
    </row>
    <row r="152" spans="1:12" x14ac:dyDescent="0.25">
      <c r="A152" s="1"/>
      <c r="B152" s="14">
        <v>157000</v>
      </c>
      <c r="C152" s="12">
        <f t="shared" si="115"/>
        <v>57159</v>
      </c>
      <c r="D152" s="13">
        <f t="shared" si="116"/>
        <v>0.36407006369426753</v>
      </c>
      <c r="E152" s="13">
        <f t="shared" si="117"/>
        <v>0.42</v>
      </c>
      <c r="F152" s="14">
        <f t="shared" si="118"/>
        <v>3143.7449999999999</v>
      </c>
      <c r="G152" s="13">
        <f t="shared" si="119"/>
        <v>2.0023853503184714E-2</v>
      </c>
      <c r="H152" s="14">
        <f t="shared" si="120"/>
        <v>60302.745000000003</v>
      </c>
      <c r="I152" s="13">
        <f t="shared" si="121"/>
        <v>0.38409391719745223</v>
      </c>
      <c r="J152" s="21">
        <f t="shared" si="113"/>
        <v>13287.412499999999</v>
      </c>
      <c r="K152" s="22">
        <f t="shared" si="122"/>
        <v>8.4633200636942671E-2</v>
      </c>
      <c r="L152" s="22">
        <f t="shared" si="114"/>
        <v>0</v>
      </c>
    </row>
    <row r="153" spans="1:12" x14ac:dyDescent="0.25">
      <c r="A153" s="1"/>
      <c r="B153" s="14">
        <v>158000</v>
      </c>
      <c r="C153" s="12">
        <f t="shared" si="115"/>
        <v>57579</v>
      </c>
      <c r="D153" s="13">
        <f t="shared" si="116"/>
        <v>0.36442405063291139</v>
      </c>
      <c r="E153" s="13">
        <f t="shared" si="117"/>
        <v>0.42</v>
      </c>
      <c r="F153" s="14">
        <f t="shared" si="118"/>
        <v>3166.8449999999998</v>
      </c>
      <c r="G153" s="13">
        <f t="shared" si="119"/>
        <v>2.0043322784810125E-2</v>
      </c>
      <c r="H153" s="14">
        <f t="shared" si="120"/>
        <v>60745.845000000001</v>
      </c>
      <c r="I153" s="13">
        <f t="shared" si="121"/>
        <v>0.38446737341772153</v>
      </c>
      <c r="J153" s="21">
        <f t="shared" si="113"/>
        <v>13287.412499999999</v>
      </c>
      <c r="K153" s="22">
        <f t="shared" si="122"/>
        <v>8.4097547468354419E-2</v>
      </c>
      <c r="L153" s="22">
        <f t="shared" si="114"/>
        <v>0</v>
      </c>
    </row>
    <row r="154" spans="1:12" x14ac:dyDescent="0.25">
      <c r="A154" s="1"/>
      <c r="B154" s="14">
        <v>159000</v>
      </c>
      <c r="C154" s="12">
        <f t="shared" si="115"/>
        <v>57999</v>
      </c>
      <c r="D154" s="13">
        <f t="shared" si="116"/>
        <v>0.36477358490566036</v>
      </c>
      <c r="E154" s="13">
        <f t="shared" si="117"/>
        <v>0.42</v>
      </c>
      <c r="F154" s="14">
        <f t="shared" si="118"/>
        <v>3189.9450000000002</v>
      </c>
      <c r="G154" s="13">
        <f t="shared" si="119"/>
        <v>2.0062547169811321E-2</v>
      </c>
      <c r="H154" s="14">
        <f t="shared" si="120"/>
        <v>61188.945</v>
      </c>
      <c r="I154" s="13">
        <f t="shared" si="121"/>
        <v>0.38483613207547168</v>
      </c>
      <c r="J154" s="21">
        <f t="shared" si="113"/>
        <v>13287.412499999999</v>
      </c>
      <c r="K154" s="22">
        <f t="shared" si="122"/>
        <v>8.3568632075471688E-2</v>
      </c>
      <c r="L154" s="22">
        <f t="shared" si="114"/>
        <v>0</v>
      </c>
    </row>
    <row r="155" spans="1:12" x14ac:dyDescent="0.25">
      <c r="A155" s="1"/>
      <c r="B155" s="14">
        <v>160000</v>
      </c>
      <c r="C155" s="12">
        <f>IF(B155&lt;=9168,0,IF(B155&lt;=14254,INT((980.14*(B155-9168)/10000+1400)*(B155-9168)/10000),IF(B155&lt;=55960,INT((216.16*(B155-14254)/10000+2397)*(B155-14254)/10000+965.58),IF(B155&lt;=265326,INT(B155*0.42-8780.9),INT(B155*0.45-16740.68)))))</f>
        <v>58419</v>
      </c>
      <c r="D155" s="13">
        <f>C155/$B155</f>
        <v>0.36511874999999999</v>
      </c>
      <c r="E155" s="13">
        <f t="shared" si="2"/>
        <v>0.42</v>
      </c>
      <c r="F155" s="14">
        <f>C155*0.055</f>
        <v>3213.0450000000001</v>
      </c>
      <c r="G155" s="13">
        <f>F155/$B155</f>
        <v>2.008153125E-2</v>
      </c>
      <c r="H155" s="14">
        <f>F155+C155</f>
        <v>61632.044999999998</v>
      </c>
      <c r="I155" s="13">
        <f>H155/$B155</f>
        <v>0.38520028125</v>
      </c>
      <c r="J155" s="21">
        <f>IF(B155&lt;=$P$11,B155*(0.073+0.01525+0.093+0.0125),IF(B155&lt;=$P$13,B155*(0.093+0.0125)+$Q$11+$Q$12,$Q$11+$Q$12+$Q$13+$Q$15))</f>
        <v>13287.412499999999</v>
      </c>
      <c r="K155" s="22">
        <f t="shared" si="5"/>
        <v>8.3046328124999985E-2</v>
      </c>
      <c r="L155" s="22">
        <f>IF(B155&lt;=$P$11,(0.073+0.01525+0.093+0.0125),IF(B155&lt;=$P$13,(0.093+0.0125),0))</f>
        <v>0</v>
      </c>
    </row>
    <row r="156" spans="1:12" x14ac:dyDescent="0.25">
      <c r="A156" s="1"/>
      <c r="B156" s="14">
        <v>161000</v>
      </c>
      <c r="C156" s="12">
        <f t="shared" ref="C156:C164" si="123">IF(B156&lt;=9168,0,IF(B156&lt;=14254,INT((980.14*(B156-9168)/10000+1400)*(B156-9168)/10000),IF(B156&lt;=55960,INT((216.16*(B156-14254)/10000+2397)*(B156-14254)/10000+965.58),IF(B156&lt;=265326,INT(B156*0.42-8780.9),INT(B156*0.45-16740.68)))))</f>
        <v>58839</v>
      </c>
      <c r="D156" s="13">
        <f t="shared" ref="D156:D164" si="124">C156/$B156</f>
        <v>0.36545962732919257</v>
      </c>
      <c r="E156" s="13">
        <f t="shared" si="2"/>
        <v>0.42</v>
      </c>
      <c r="F156" s="14">
        <f t="shared" ref="F156:F164" si="125">C156*0.055</f>
        <v>3236.145</v>
      </c>
      <c r="G156" s="13">
        <f t="shared" ref="G156:G164" si="126">F156/$B156</f>
        <v>2.0100279503105591E-2</v>
      </c>
      <c r="H156" s="14">
        <f t="shared" ref="H156:H164" si="127">F156+C156</f>
        <v>62075.144999999997</v>
      </c>
      <c r="I156" s="13">
        <f t="shared" ref="I156:I164" si="128">H156/$B156</f>
        <v>0.38555990683229813</v>
      </c>
      <c r="J156" s="21">
        <f t="shared" ref="J156:J164" si="129">IF(B156&lt;=$P$11,B156*(0.073+0.01525+0.093+0.0125),IF(B156&lt;=$P$13,B156*(0.093+0.0125)+$Q$11+$Q$12,$Q$11+$Q$12+$Q$13+$Q$15))</f>
        <v>13287.412499999999</v>
      </c>
      <c r="K156" s="22">
        <f t="shared" si="5"/>
        <v>8.2530512422360244E-2</v>
      </c>
      <c r="L156" s="22">
        <f t="shared" ref="L156:L164" si="130">IF(B156&lt;=$P$11,(0.073+0.01525+0.093+0.0125),IF(B156&lt;=$P$13,(0.093+0.0125),0))</f>
        <v>0</v>
      </c>
    </row>
    <row r="157" spans="1:12" x14ac:dyDescent="0.25">
      <c r="A157" s="1"/>
      <c r="B157" s="14">
        <v>162000</v>
      </c>
      <c r="C157" s="12">
        <f t="shared" si="123"/>
        <v>59259</v>
      </c>
      <c r="D157" s="13">
        <f t="shared" si="124"/>
        <v>0.36579629629629629</v>
      </c>
      <c r="E157" s="13">
        <f t="shared" ref="E157:E164" si="131">IF(B157&lt;=9168,0,IF(B157&lt;=14254,(B157-9168)*2*980.14/(10000*10000)+0.14,IF(B157&lt;=55960,(B157-14255)*2*216.16/(10000*10000)+2397/10000,IF(B157&lt;=265326,0.42,0.45))))</f>
        <v>0.42</v>
      </c>
      <c r="F157" s="14">
        <f t="shared" si="125"/>
        <v>3259.2449999999999</v>
      </c>
      <c r="G157" s="13">
        <f t="shared" si="126"/>
        <v>2.0118796296296294E-2</v>
      </c>
      <c r="H157" s="14">
        <f t="shared" si="127"/>
        <v>62518.245000000003</v>
      </c>
      <c r="I157" s="13">
        <f t="shared" si="128"/>
        <v>0.3859150925925926</v>
      </c>
      <c r="J157" s="21">
        <f t="shared" si="129"/>
        <v>13287.412499999999</v>
      </c>
      <c r="K157" s="22">
        <f t="shared" ref="K157:K164" si="132">J157/B157</f>
        <v>8.2021064814814804E-2</v>
      </c>
      <c r="L157" s="22">
        <f t="shared" si="130"/>
        <v>0</v>
      </c>
    </row>
    <row r="158" spans="1:12" x14ac:dyDescent="0.25">
      <c r="A158" s="1"/>
      <c r="B158" s="14">
        <v>163000</v>
      </c>
      <c r="C158" s="12">
        <f t="shared" si="123"/>
        <v>59679</v>
      </c>
      <c r="D158" s="13">
        <f t="shared" si="124"/>
        <v>0.36612883435582821</v>
      </c>
      <c r="E158" s="13">
        <f t="shared" si="131"/>
        <v>0.42</v>
      </c>
      <c r="F158" s="14">
        <f t="shared" si="125"/>
        <v>3282.3449999999998</v>
      </c>
      <c r="G158" s="13">
        <f t="shared" si="126"/>
        <v>2.0137085889570552E-2</v>
      </c>
      <c r="H158" s="14">
        <f t="shared" si="127"/>
        <v>62961.345000000001</v>
      </c>
      <c r="I158" s="13">
        <f t="shared" si="128"/>
        <v>0.3862659202453988</v>
      </c>
      <c r="J158" s="21">
        <f t="shared" si="129"/>
        <v>13287.412499999999</v>
      </c>
      <c r="K158" s="22">
        <f t="shared" si="132"/>
        <v>8.1517868098159502E-2</v>
      </c>
      <c r="L158" s="22">
        <f t="shared" si="130"/>
        <v>0</v>
      </c>
    </row>
    <row r="159" spans="1:12" x14ac:dyDescent="0.25">
      <c r="A159" s="1"/>
      <c r="B159" s="14">
        <v>164000</v>
      </c>
      <c r="C159" s="12">
        <f t="shared" si="123"/>
        <v>60099</v>
      </c>
      <c r="D159" s="13">
        <f t="shared" si="124"/>
        <v>0.36645731707317075</v>
      </c>
      <c r="E159" s="13">
        <f t="shared" si="131"/>
        <v>0.42</v>
      </c>
      <c r="F159" s="14">
        <f t="shared" si="125"/>
        <v>3305.4450000000002</v>
      </c>
      <c r="G159" s="13">
        <f t="shared" si="126"/>
        <v>2.0155152439024392E-2</v>
      </c>
      <c r="H159" s="14">
        <f t="shared" si="127"/>
        <v>63404.445</v>
      </c>
      <c r="I159" s="13">
        <f t="shared" si="128"/>
        <v>0.38661246951219513</v>
      </c>
      <c r="J159" s="21">
        <f t="shared" si="129"/>
        <v>13287.412499999999</v>
      </c>
      <c r="K159" s="22">
        <f t="shared" si="132"/>
        <v>8.1020807926829266E-2</v>
      </c>
      <c r="L159" s="22">
        <f t="shared" si="130"/>
        <v>0</v>
      </c>
    </row>
    <row r="160" spans="1:12" x14ac:dyDescent="0.25">
      <c r="A160" s="1"/>
      <c r="B160" s="14">
        <v>165000</v>
      </c>
      <c r="C160" s="12">
        <f t="shared" si="123"/>
        <v>60519</v>
      </c>
      <c r="D160" s="13">
        <f t="shared" si="124"/>
        <v>0.36678181818181821</v>
      </c>
      <c r="E160" s="13">
        <f t="shared" si="131"/>
        <v>0.42</v>
      </c>
      <c r="F160" s="14">
        <f t="shared" si="125"/>
        <v>3328.5450000000001</v>
      </c>
      <c r="G160" s="13">
        <f t="shared" si="126"/>
        <v>2.0173E-2</v>
      </c>
      <c r="H160" s="14">
        <f t="shared" si="127"/>
        <v>63847.544999999998</v>
      </c>
      <c r="I160" s="13">
        <f t="shared" si="128"/>
        <v>0.38695481818181815</v>
      </c>
      <c r="J160" s="21">
        <f t="shared" si="129"/>
        <v>13287.412499999999</v>
      </c>
      <c r="K160" s="22">
        <f t="shared" si="132"/>
        <v>8.0529772727272714E-2</v>
      </c>
      <c r="L160" s="22">
        <f t="shared" si="130"/>
        <v>0</v>
      </c>
    </row>
    <row r="161" spans="1:12" x14ac:dyDescent="0.25">
      <c r="A161" s="1"/>
      <c r="B161" s="14">
        <v>166000</v>
      </c>
      <c r="C161" s="12">
        <f t="shared" si="123"/>
        <v>60939</v>
      </c>
      <c r="D161" s="13">
        <f t="shared" si="124"/>
        <v>0.36710240963855423</v>
      </c>
      <c r="E161" s="13">
        <f t="shared" si="131"/>
        <v>0.42</v>
      </c>
      <c r="F161" s="14">
        <f t="shared" si="125"/>
        <v>3351.645</v>
      </c>
      <c r="G161" s="13">
        <f t="shared" si="126"/>
        <v>2.0190632530120482E-2</v>
      </c>
      <c r="H161" s="14">
        <f t="shared" si="127"/>
        <v>64290.644999999997</v>
      </c>
      <c r="I161" s="13">
        <f t="shared" si="128"/>
        <v>0.38729304216867466</v>
      </c>
      <c r="J161" s="21">
        <f t="shared" si="129"/>
        <v>13287.412499999999</v>
      </c>
      <c r="K161" s="22">
        <f t="shared" si="132"/>
        <v>8.0044653614457825E-2</v>
      </c>
      <c r="L161" s="22">
        <f t="shared" si="130"/>
        <v>0</v>
      </c>
    </row>
    <row r="162" spans="1:12" x14ac:dyDescent="0.25">
      <c r="A162" s="1"/>
      <c r="B162" s="14">
        <v>167000</v>
      </c>
      <c r="C162" s="12">
        <f t="shared" si="123"/>
        <v>61359</v>
      </c>
      <c r="D162" s="13">
        <f t="shared" si="124"/>
        <v>0.36741916167664673</v>
      </c>
      <c r="E162" s="13">
        <f t="shared" si="131"/>
        <v>0.42</v>
      </c>
      <c r="F162" s="14">
        <f t="shared" si="125"/>
        <v>3374.7449999999999</v>
      </c>
      <c r="G162" s="13">
        <f t="shared" si="126"/>
        <v>2.0208053892215569E-2</v>
      </c>
      <c r="H162" s="14">
        <f t="shared" si="127"/>
        <v>64733.745000000003</v>
      </c>
      <c r="I162" s="13">
        <f t="shared" si="128"/>
        <v>0.38762721556886232</v>
      </c>
      <c r="J162" s="21">
        <f t="shared" si="129"/>
        <v>13287.412499999999</v>
      </c>
      <c r="K162" s="22">
        <f t="shared" si="132"/>
        <v>7.956534431137724E-2</v>
      </c>
      <c r="L162" s="22">
        <f t="shared" si="130"/>
        <v>0</v>
      </c>
    </row>
    <row r="163" spans="1:12" x14ac:dyDescent="0.25">
      <c r="A163" s="1"/>
      <c r="B163" s="14">
        <v>168000</v>
      </c>
      <c r="C163" s="12">
        <f t="shared" si="123"/>
        <v>61779</v>
      </c>
      <c r="D163" s="13">
        <f t="shared" si="124"/>
        <v>0.36773214285714284</v>
      </c>
      <c r="E163" s="13">
        <f t="shared" si="131"/>
        <v>0.42</v>
      </c>
      <c r="F163" s="14">
        <f t="shared" si="125"/>
        <v>3397.8449999999998</v>
      </c>
      <c r="G163" s="13">
        <f t="shared" si="126"/>
        <v>2.0225267857142855E-2</v>
      </c>
      <c r="H163" s="14">
        <f t="shared" si="127"/>
        <v>65176.845000000001</v>
      </c>
      <c r="I163" s="13">
        <f t="shared" si="128"/>
        <v>0.38795741071428574</v>
      </c>
      <c r="J163" s="21">
        <f t="shared" si="129"/>
        <v>13287.412499999999</v>
      </c>
      <c r="K163" s="22">
        <f t="shared" si="132"/>
        <v>7.9091741071428565E-2</v>
      </c>
      <c r="L163" s="22">
        <f t="shared" si="130"/>
        <v>0</v>
      </c>
    </row>
    <row r="164" spans="1:12" x14ac:dyDescent="0.25">
      <c r="A164" s="1"/>
      <c r="B164" s="14">
        <v>169000</v>
      </c>
      <c r="C164" s="12">
        <f t="shared" si="123"/>
        <v>62199</v>
      </c>
      <c r="D164" s="13">
        <f t="shared" si="124"/>
        <v>0.36804142011834318</v>
      </c>
      <c r="E164" s="13">
        <f t="shared" si="131"/>
        <v>0.42</v>
      </c>
      <c r="F164" s="14">
        <f t="shared" si="125"/>
        <v>3420.9450000000002</v>
      </c>
      <c r="G164" s="13">
        <f t="shared" si="126"/>
        <v>2.0242278106508877E-2</v>
      </c>
      <c r="H164" s="14">
        <f t="shared" si="127"/>
        <v>65619.945000000007</v>
      </c>
      <c r="I164" s="13">
        <f t="shared" si="128"/>
        <v>0.38828369822485209</v>
      </c>
      <c r="J164" s="21">
        <f t="shared" si="129"/>
        <v>13287.412499999999</v>
      </c>
      <c r="K164" s="22">
        <f t="shared" si="132"/>
        <v>7.862374260355029E-2</v>
      </c>
      <c r="L164" s="22">
        <f t="shared" si="130"/>
        <v>0</v>
      </c>
    </row>
    <row r="165" spans="1:12" x14ac:dyDescent="0.25">
      <c r="A165" s="1"/>
      <c r="B165" s="14">
        <v>170000</v>
      </c>
      <c r="C165" s="12">
        <f t="shared" ref="C165:C176" si="133">IF(B165&lt;=9168,0,IF(B165&lt;=14254,INT((980.14*(B165-9168)/10000+1400)*(B165-9168)/10000),IF(B165&lt;=55960,INT((216.16*(B165-14254)/10000+2397)*(B165-14254)/10000+965.58),IF(B165&lt;=265326,INT(B165*0.42-8780.9),INT(B165*0.45-16740.68)))))</f>
        <v>62619</v>
      </c>
      <c r="D165" s="13">
        <f t="shared" ref="D165:D186" si="134">C165/$B165</f>
        <v>0.36834705882352942</v>
      </c>
      <c r="E165" s="13">
        <f t="shared" si="2"/>
        <v>0.42</v>
      </c>
      <c r="F165" s="14">
        <f t="shared" ref="F165:F186" si="135">C165*0.055</f>
        <v>3444.0450000000001</v>
      </c>
      <c r="G165" s="13">
        <f>F165/$B165</f>
        <v>2.0259088235294119E-2</v>
      </c>
      <c r="H165" s="14">
        <f t="shared" ref="H165:H186" si="136">F165+C165</f>
        <v>66063.044999999998</v>
      </c>
      <c r="I165" s="13">
        <f>H165/$B165</f>
        <v>0.38860614705882351</v>
      </c>
      <c r="J165" s="21">
        <f>IF(B165&lt;=$P$11,B165*(0.073+0.01525+0.093+0.0125),IF(B165&lt;=$P$13,B165*(0.093+0.0125)+$Q$11+$Q$12,$Q$11+$Q$12+$Q$13+$Q$15))</f>
        <v>13287.412499999999</v>
      </c>
      <c r="K165" s="22">
        <f t="shared" si="5"/>
        <v>7.8161249999999988E-2</v>
      </c>
      <c r="L165" s="22">
        <f>IF(B165&lt;=$P$11,(0.073+0.01525+0.093+0.0125),IF(B165&lt;=$P$13,(0.093+0.0125),0))</f>
        <v>0</v>
      </c>
    </row>
    <row r="166" spans="1:12" x14ac:dyDescent="0.25">
      <c r="A166" s="1"/>
      <c r="B166" s="14">
        <v>171000</v>
      </c>
      <c r="C166" s="12">
        <f t="shared" si="133"/>
        <v>63039</v>
      </c>
      <c r="D166" s="13">
        <f t="shared" si="134"/>
        <v>0.36864912280701756</v>
      </c>
      <c r="E166" s="13">
        <f t="shared" si="2"/>
        <v>0.42</v>
      </c>
      <c r="F166" s="14">
        <f t="shared" si="135"/>
        <v>3467.145</v>
      </c>
      <c r="G166" s="13">
        <f t="shared" ref="G166:G174" si="137">F166/$B166</f>
        <v>2.0275701754385964E-2</v>
      </c>
      <c r="H166" s="14">
        <f t="shared" si="136"/>
        <v>66506.145000000004</v>
      </c>
      <c r="I166" s="13">
        <f t="shared" ref="I166:I174" si="138">H166/$B166</f>
        <v>0.38892482456140354</v>
      </c>
      <c r="J166" s="21">
        <f t="shared" ref="J166:J174" si="139">IF(B166&lt;=$P$11,B166*(0.073+0.01525+0.093+0.0125),IF(B166&lt;=$P$13,B166*(0.093+0.0125)+$Q$11+$Q$12,$Q$11+$Q$12+$Q$13+$Q$15))</f>
        <v>13287.412499999999</v>
      </c>
      <c r="K166" s="22">
        <f t="shared" si="5"/>
        <v>7.7704166666666658E-2</v>
      </c>
      <c r="L166" s="22">
        <f t="shared" ref="L166:L174" si="140">IF(B166&lt;=$P$11,(0.073+0.01525+0.093+0.0125),IF(B166&lt;=$P$13,(0.093+0.0125),0))</f>
        <v>0</v>
      </c>
    </row>
    <row r="167" spans="1:12" x14ac:dyDescent="0.25">
      <c r="A167" s="1"/>
      <c r="B167" s="14">
        <v>172000</v>
      </c>
      <c r="C167" s="12">
        <f t="shared" ref="C167:C174" si="141">IF(B167&lt;=9168,0,IF(B167&lt;=14254,INT((980.14*(B167-9168)/10000+1400)*(B167-9168)/10000),IF(B167&lt;=55960,INT((216.16*(B167-14254)/10000+2397)*(B167-14254)/10000+965.58),IF(B167&lt;=265326,INT(B167*0.42-8780.9),INT(B167*0.45-16740.68)))))</f>
        <v>63459</v>
      </c>
      <c r="D167" s="13">
        <f t="shared" ref="D167:D174" si="142">C167/$B167</f>
        <v>0.36894767441860465</v>
      </c>
      <c r="E167" s="13">
        <f t="shared" ref="E167:E174" si="143">IF(B167&lt;=9168,0,IF(B167&lt;=14254,(B167-9168)*2*980.14/(10000*10000)+0.14,IF(B167&lt;=55960,(B167-14255)*2*216.16/(10000*10000)+2397/10000,IF(B167&lt;=265326,0.42,0.45))))</f>
        <v>0.42</v>
      </c>
      <c r="F167" s="14">
        <f t="shared" ref="F167:F174" si="144">C167*0.055</f>
        <v>3490.2449999999999</v>
      </c>
      <c r="G167" s="13">
        <f t="shared" si="137"/>
        <v>2.0292122093023255E-2</v>
      </c>
      <c r="H167" s="14">
        <f t="shared" ref="H167:H174" si="145">F167+C167</f>
        <v>66949.244999999995</v>
      </c>
      <c r="I167" s="13">
        <f t="shared" si="138"/>
        <v>0.38923979651162788</v>
      </c>
      <c r="J167" s="21">
        <f t="shared" si="139"/>
        <v>13287.412499999999</v>
      </c>
      <c r="K167" s="22">
        <f t="shared" ref="K167:K174" si="146">J167/B167</f>
        <v>7.7252398255813939E-2</v>
      </c>
      <c r="L167" s="22">
        <f t="shared" si="140"/>
        <v>0</v>
      </c>
    </row>
    <row r="168" spans="1:12" x14ac:dyDescent="0.25">
      <c r="A168" s="1"/>
      <c r="B168" s="14">
        <v>173000</v>
      </c>
      <c r="C168" s="12">
        <f t="shared" si="141"/>
        <v>63879</v>
      </c>
      <c r="D168" s="13">
        <f t="shared" si="142"/>
        <v>0.36924277456647397</v>
      </c>
      <c r="E168" s="13">
        <f t="shared" si="143"/>
        <v>0.42</v>
      </c>
      <c r="F168" s="14">
        <f t="shared" si="144"/>
        <v>3513.3449999999998</v>
      </c>
      <c r="G168" s="13">
        <f t="shared" si="137"/>
        <v>2.0308352601156068E-2</v>
      </c>
      <c r="H168" s="14">
        <f t="shared" si="145"/>
        <v>67392.345000000001</v>
      </c>
      <c r="I168" s="13">
        <f t="shared" si="138"/>
        <v>0.38955112716763007</v>
      </c>
      <c r="J168" s="21">
        <f t="shared" si="139"/>
        <v>13287.412499999999</v>
      </c>
      <c r="K168" s="22">
        <f t="shared" si="146"/>
        <v>7.6805852601156063E-2</v>
      </c>
      <c r="L168" s="22">
        <f t="shared" si="140"/>
        <v>0</v>
      </c>
    </row>
    <row r="169" spans="1:12" x14ac:dyDescent="0.25">
      <c r="A169" s="1"/>
      <c r="B169" s="14">
        <v>174000</v>
      </c>
      <c r="C169" s="12">
        <f t="shared" si="141"/>
        <v>64299</v>
      </c>
      <c r="D169" s="13">
        <f t="shared" si="142"/>
        <v>0.36953448275862066</v>
      </c>
      <c r="E169" s="13">
        <f t="shared" si="143"/>
        <v>0.42</v>
      </c>
      <c r="F169" s="14">
        <f t="shared" si="144"/>
        <v>3536.4450000000002</v>
      </c>
      <c r="G169" s="13">
        <f t="shared" si="137"/>
        <v>2.032439655172414E-2</v>
      </c>
      <c r="H169" s="14">
        <f t="shared" si="145"/>
        <v>67835.445000000007</v>
      </c>
      <c r="I169" s="13">
        <f t="shared" si="138"/>
        <v>0.38985887931034485</v>
      </c>
      <c r="J169" s="21">
        <f t="shared" si="139"/>
        <v>13287.412499999999</v>
      </c>
      <c r="K169" s="22">
        <f t="shared" si="146"/>
        <v>7.6364439655172409E-2</v>
      </c>
      <c r="L169" s="22">
        <f t="shared" si="140"/>
        <v>0</v>
      </c>
    </row>
    <row r="170" spans="1:12" x14ac:dyDescent="0.25">
      <c r="A170" s="1"/>
      <c r="B170" s="14">
        <v>175000</v>
      </c>
      <c r="C170" s="12">
        <f t="shared" si="141"/>
        <v>64719</v>
      </c>
      <c r="D170" s="13">
        <f t="shared" si="142"/>
        <v>0.36982285714285712</v>
      </c>
      <c r="E170" s="13">
        <f t="shared" si="143"/>
        <v>0.42</v>
      </c>
      <c r="F170" s="14">
        <f t="shared" si="144"/>
        <v>3559.5450000000001</v>
      </c>
      <c r="G170" s="13">
        <f t="shared" si="137"/>
        <v>2.0340257142857143E-2</v>
      </c>
      <c r="H170" s="14">
        <f t="shared" si="145"/>
        <v>68278.544999999998</v>
      </c>
      <c r="I170" s="13">
        <f t="shared" si="138"/>
        <v>0.39016311428571426</v>
      </c>
      <c r="J170" s="21">
        <f t="shared" si="139"/>
        <v>13287.412499999999</v>
      </c>
      <c r="K170" s="22">
        <f t="shared" si="146"/>
        <v>7.5928071428571414E-2</v>
      </c>
      <c r="L170" s="22">
        <f t="shared" si="140"/>
        <v>0</v>
      </c>
    </row>
    <row r="171" spans="1:12" x14ac:dyDescent="0.25">
      <c r="A171" s="1"/>
      <c r="B171" s="14">
        <v>176000</v>
      </c>
      <c r="C171" s="12">
        <f t="shared" si="141"/>
        <v>65139</v>
      </c>
      <c r="D171" s="13">
        <f t="shared" si="142"/>
        <v>0.37010795454545453</v>
      </c>
      <c r="E171" s="13">
        <f t="shared" si="143"/>
        <v>0.42</v>
      </c>
      <c r="F171" s="14">
        <f t="shared" si="144"/>
        <v>3582.645</v>
      </c>
      <c r="G171" s="13">
        <f t="shared" si="137"/>
        <v>2.0355937500000001E-2</v>
      </c>
      <c r="H171" s="14">
        <f t="shared" si="145"/>
        <v>68721.645000000004</v>
      </c>
      <c r="I171" s="13">
        <f t="shared" si="138"/>
        <v>0.39046389204545456</v>
      </c>
      <c r="J171" s="21">
        <f t="shared" si="139"/>
        <v>13287.412499999999</v>
      </c>
      <c r="K171" s="22">
        <f t="shared" si="146"/>
        <v>7.5496661931818171E-2</v>
      </c>
      <c r="L171" s="22">
        <f t="shared" si="140"/>
        <v>0</v>
      </c>
    </row>
    <row r="172" spans="1:12" x14ac:dyDescent="0.25">
      <c r="A172" s="1"/>
      <c r="B172" s="14">
        <v>177000</v>
      </c>
      <c r="C172" s="12">
        <f t="shared" si="141"/>
        <v>65559</v>
      </c>
      <c r="D172" s="13">
        <f t="shared" si="142"/>
        <v>0.37038983050847457</v>
      </c>
      <c r="E172" s="13">
        <f t="shared" si="143"/>
        <v>0.42</v>
      </c>
      <c r="F172" s="14">
        <f t="shared" si="144"/>
        <v>3605.7449999999999</v>
      </c>
      <c r="G172" s="13">
        <f t="shared" si="137"/>
        <v>2.0371440677966101E-2</v>
      </c>
      <c r="H172" s="14">
        <f t="shared" si="145"/>
        <v>69164.744999999995</v>
      </c>
      <c r="I172" s="13">
        <f t="shared" si="138"/>
        <v>0.39076127118644066</v>
      </c>
      <c r="J172" s="21">
        <f t="shared" si="139"/>
        <v>13287.412499999999</v>
      </c>
      <c r="K172" s="22">
        <f t="shared" si="146"/>
        <v>7.5070127118644053E-2</v>
      </c>
      <c r="L172" s="22">
        <f t="shared" si="140"/>
        <v>0</v>
      </c>
    </row>
    <row r="173" spans="1:12" x14ac:dyDescent="0.25">
      <c r="A173" s="1"/>
      <c r="B173" s="14">
        <v>178000</v>
      </c>
      <c r="C173" s="12">
        <f t="shared" si="141"/>
        <v>65979</v>
      </c>
      <c r="D173" s="13">
        <f t="shared" si="142"/>
        <v>0.37066853932584271</v>
      </c>
      <c r="E173" s="13">
        <f t="shared" si="143"/>
        <v>0.42</v>
      </c>
      <c r="F173" s="14">
        <f t="shared" si="144"/>
        <v>3628.8449999999998</v>
      </c>
      <c r="G173" s="13">
        <f t="shared" si="137"/>
        <v>2.0386769662921349E-2</v>
      </c>
      <c r="H173" s="14">
        <f t="shared" si="145"/>
        <v>69607.845000000001</v>
      </c>
      <c r="I173" s="13">
        <f t="shared" si="138"/>
        <v>0.39105530898876406</v>
      </c>
      <c r="J173" s="21">
        <f t="shared" si="139"/>
        <v>13287.412499999999</v>
      </c>
      <c r="K173" s="22">
        <f t="shared" si="146"/>
        <v>7.4648384831460662E-2</v>
      </c>
      <c r="L173" s="22">
        <f t="shared" si="140"/>
        <v>0</v>
      </c>
    </row>
    <row r="174" spans="1:12" x14ac:dyDescent="0.25">
      <c r="A174" s="1"/>
      <c r="B174" s="14">
        <v>179000</v>
      </c>
      <c r="C174" s="12">
        <f t="shared" si="141"/>
        <v>66399</v>
      </c>
      <c r="D174" s="13">
        <f t="shared" si="142"/>
        <v>0.37094413407821231</v>
      </c>
      <c r="E174" s="13">
        <f t="shared" si="143"/>
        <v>0.42</v>
      </c>
      <c r="F174" s="14">
        <f t="shared" si="144"/>
        <v>3651.9450000000002</v>
      </c>
      <c r="G174" s="13">
        <f t="shared" si="137"/>
        <v>2.0401927374301677E-2</v>
      </c>
      <c r="H174" s="14">
        <f t="shared" si="145"/>
        <v>70050.945000000007</v>
      </c>
      <c r="I174" s="13">
        <f t="shared" si="138"/>
        <v>0.39134606145251399</v>
      </c>
      <c r="J174" s="21">
        <f t="shared" si="139"/>
        <v>13287.412499999999</v>
      </c>
      <c r="K174" s="22">
        <f t="shared" si="146"/>
        <v>7.4231354748603345E-2</v>
      </c>
      <c r="L174" s="22">
        <f t="shared" si="140"/>
        <v>0</v>
      </c>
    </row>
    <row r="175" spans="1:12" x14ac:dyDescent="0.25">
      <c r="A175" s="1"/>
      <c r="B175" s="14">
        <v>180000</v>
      </c>
      <c r="C175" s="12">
        <f t="shared" si="133"/>
        <v>66819</v>
      </c>
      <c r="D175" s="13">
        <f t="shared" si="134"/>
        <v>0.37121666666666664</v>
      </c>
      <c r="E175" s="13">
        <f t="shared" si="2"/>
        <v>0.42</v>
      </c>
      <c r="F175" s="14">
        <f t="shared" si="135"/>
        <v>3675.0450000000001</v>
      </c>
      <c r="G175" s="13">
        <f t="shared" ref="G175:G186" si="147">F175/$B175</f>
        <v>2.0416916666666667E-2</v>
      </c>
      <c r="H175" s="14">
        <f t="shared" si="136"/>
        <v>70494.044999999998</v>
      </c>
      <c r="I175" s="13">
        <f t="shared" ref="I175:I186" si="148">H175/$B175</f>
        <v>0.39163358333333331</v>
      </c>
      <c r="J175" s="21">
        <f>IF(B175&lt;=$P$11,B175*(0.073+0.01525+0.093+0.0125),IF(B175&lt;=$P$13,B175*(0.093+0.0125)+$Q$11+$Q$12,$Q$11+$Q$12+$Q$13+$Q$15))</f>
        <v>13287.412499999999</v>
      </c>
      <c r="K175" s="22">
        <f t="shared" si="5"/>
        <v>7.3818958333333323E-2</v>
      </c>
      <c r="L175" s="22">
        <f>IF(B175&lt;=$P$11,(0.073+0.01525+0.093+0.0125),IF(B175&lt;=$P$13,(0.093+0.0125),0))</f>
        <v>0</v>
      </c>
    </row>
    <row r="176" spans="1:12" x14ac:dyDescent="0.25">
      <c r="A176" s="1"/>
      <c r="B176" s="14">
        <v>181000</v>
      </c>
      <c r="C176" s="12">
        <f t="shared" si="133"/>
        <v>67239</v>
      </c>
      <c r="D176" s="13">
        <f t="shared" si="134"/>
        <v>0.37148618784530385</v>
      </c>
      <c r="E176" s="13">
        <f t="shared" si="2"/>
        <v>0.42</v>
      </c>
      <c r="F176" s="14">
        <f t="shared" si="135"/>
        <v>3698.145</v>
      </c>
      <c r="G176" s="13">
        <f t="shared" si="147"/>
        <v>2.0431740331491713E-2</v>
      </c>
      <c r="H176" s="14">
        <f t="shared" si="136"/>
        <v>70937.145000000004</v>
      </c>
      <c r="I176" s="13">
        <f t="shared" si="148"/>
        <v>0.3919179281767956</v>
      </c>
      <c r="J176" s="21">
        <f t="shared" ref="J176:J184" si="149">IF(B176&lt;=$P$11,B176*(0.073+0.01525+0.093+0.0125),IF(B176&lt;=$P$13,B176*(0.093+0.0125)+$Q$11+$Q$12,$Q$11+$Q$12+$Q$13+$Q$15))</f>
        <v>13287.412499999999</v>
      </c>
      <c r="K176" s="22">
        <f t="shared" si="5"/>
        <v>7.3411118784530383E-2</v>
      </c>
      <c r="L176" s="22">
        <f t="shared" ref="L176:L184" si="150">IF(B176&lt;=$P$11,(0.073+0.01525+0.093+0.0125),IF(B176&lt;=$P$13,(0.093+0.0125),0))</f>
        <v>0</v>
      </c>
    </row>
    <row r="177" spans="1:12" x14ac:dyDescent="0.25">
      <c r="A177" s="1"/>
      <c r="B177" s="14">
        <v>182000</v>
      </c>
      <c r="C177" s="12">
        <f t="shared" ref="C177:C184" si="151">IF(B177&lt;=9168,0,IF(B177&lt;=14254,INT((980.14*(B177-9168)/10000+1400)*(B177-9168)/10000),IF(B177&lt;=55960,INT((216.16*(B177-14254)/10000+2397)*(B177-14254)/10000+965.58),IF(B177&lt;=265326,INT(B177*0.42-8780.9),INT(B177*0.45-16740.68)))))</f>
        <v>67659</v>
      </c>
      <c r="D177" s="13">
        <f t="shared" ref="D177:D184" si="152">C177/$B177</f>
        <v>0.37175274725274726</v>
      </c>
      <c r="E177" s="13">
        <f t="shared" ref="E177:E184" si="153">IF(B177&lt;=9168,0,IF(B177&lt;=14254,(B177-9168)*2*980.14/(10000*10000)+0.14,IF(B177&lt;=55960,(B177-14255)*2*216.16/(10000*10000)+2397/10000,IF(B177&lt;=265326,0.42,0.45))))</f>
        <v>0.42</v>
      </c>
      <c r="F177" s="14">
        <f t="shared" ref="F177:F184" si="154">C177*0.055</f>
        <v>3721.2449999999999</v>
      </c>
      <c r="G177" s="13">
        <f t="shared" ref="G177:G184" si="155">F177/$B177</f>
        <v>2.0446401098901099E-2</v>
      </c>
      <c r="H177" s="14">
        <f t="shared" ref="H177:H184" si="156">F177+C177</f>
        <v>71380.244999999995</v>
      </c>
      <c r="I177" s="13">
        <f t="shared" ref="I177:I184" si="157">H177/$B177</f>
        <v>0.39219914835164832</v>
      </c>
      <c r="J177" s="21">
        <f t="shared" si="149"/>
        <v>13287.412499999999</v>
      </c>
      <c r="K177" s="22">
        <f t="shared" ref="K177:K184" si="158">J177/B177</f>
        <v>7.3007760989010975E-2</v>
      </c>
      <c r="L177" s="22">
        <f t="shared" si="150"/>
        <v>0</v>
      </c>
    </row>
    <row r="178" spans="1:12" x14ac:dyDescent="0.25">
      <c r="A178" s="1"/>
      <c r="B178" s="14">
        <v>183000</v>
      </c>
      <c r="C178" s="12">
        <f t="shared" si="151"/>
        <v>68079</v>
      </c>
      <c r="D178" s="13">
        <f t="shared" si="152"/>
        <v>0.37201639344262294</v>
      </c>
      <c r="E178" s="13">
        <f t="shared" si="153"/>
        <v>0.42</v>
      </c>
      <c r="F178" s="14">
        <f t="shared" si="154"/>
        <v>3744.3449999999998</v>
      </c>
      <c r="G178" s="13">
        <f t="shared" si="155"/>
        <v>2.0460901639344262E-2</v>
      </c>
      <c r="H178" s="14">
        <f t="shared" si="156"/>
        <v>71823.345000000001</v>
      </c>
      <c r="I178" s="13">
        <f t="shared" si="157"/>
        <v>0.39247729508196721</v>
      </c>
      <c r="J178" s="21">
        <f t="shared" si="149"/>
        <v>13287.412499999999</v>
      </c>
      <c r="K178" s="22">
        <f t="shared" si="158"/>
        <v>7.2608811475409832E-2</v>
      </c>
      <c r="L178" s="22">
        <f t="shared" si="150"/>
        <v>0</v>
      </c>
    </row>
    <row r="179" spans="1:12" x14ac:dyDescent="0.25">
      <c r="A179" s="1"/>
      <c r="B179" s="14">
        <v>184000</v>
      </c>
      <c r="C179" s="12">
        <f t="shared" si="151"/>
        <v>68499</v>
      </c>
      <c r="D179" s="13">
        <f t="shared" si="152"/>
        <v>0.37227717391304349</v>
      </c>
      <c r="E179" s="13">
        <f t="shared" si="153"/>
        <v>0.42</v>
      </c>
      <c r="F179" s="14">
        <f t="shared" si="154"/>
        <v>3767.4450000000002</v>
      </c>
      <c r="G179" s="13">
        <f t="shared" si="155"/>
        <v>2.0475244565217394E-2</v>
      </c>
      <c r="H179" s="14">
        <f t="shared" si="156"/>
        <v>72266.445000000007</v>
      </c>
      <c r="I179" s="13">
        <f t="shared" si="157"/>
        <v>0.39275241847826092</v>
      </c>
      <c r="J179" s="21">
        <f t="shared" si="149"/>
        <v>13287.412499999999</v>
      </c>
      <c r="K179" s="22">
        <f t="shared" si="158"/>
        <v>7.2214198369565205E-2</v>
      </c>
      <c r="L179" s="22">
        <f t="shared" si="150"/>
        <v>0</v>
      </c>
    </row>
    <row r="180" spans="1:12" x14ac:dyDescent="0.25">
      <c r="A180" s="1"/>
      <c r="B180" s="14">
        <v>185000</v>
      </c>
      <c r="C180" s="12">
        <f t="shared" si="151"/>
        <v>68919</v>
      </c>
      <c r="D180" s="13">
        <f t="shared" si="152"/>
        <v>0.37253513513513514</v>
      </c>
      <c r="E180" s="13">
        <f t="shared" si="153"/>
        <v>0.42</v>
      </c>
      <c r="F180" s="14">
        <f t="shared" si="154"/>
        <v>3790.5450000000001</v>
      </c>
      <c r="G180" s="13">
        <f t="shared" si="155"/>
        <v>2.0489432432432432E-2</v>
      </c>
      <c r="H180" s="14">
        <f t="shared" si="156"/>
        <v>72709.544999999998</v>
      </c>
      <c r="I180" s="13">
        <f t="shared" si="157"/>
        <v>0.39302456756756754</v>
      </c>
      <c r="J180" s="21">
        <f t="shared" si="149"/>
        <v>13287.412499999999</v>
      </c>
      <c r="K180" s="22">
        <f t="shared" si="158"/>
        <v>7.1823851351351345E-2</v>
      </c>
      <c r="L180" s="22">
        <f t="shared" si="150"/>
        <v>0</v>
      </c>
    </row>
    <row r="181" spans="1:12" x14ac:dyDescent="0.25">
      <c r="A181" s="1"/>
      <c r="B181" s="14">
        <v>186000</v>
      </c>
      <c r="C181" s="12">
        <f t="shared" si="151"/>
        <v>69339</v>
      </c>
      <c r="D181" s="13">
        <f t="shared" si="152"/>
        <v>0.37279032258064515</v>
      </c>
      <c r="E181" s="13">
        <f t="shared" si="153"/>
        <v>0.42</v>
      </c>
      <c r="F181" s="14">
        <f t="shared" si="154"/>
        <v>3813.645</v>
      </c>
      <c r="G181" s="13">
        <f t="shared" si="155"/>
        <v>2.0503467741935483E-2</v>
      </c>
      <c r="H181" s="14">
        <f t="shared" si="156"/>
        <v>73152.645000000004</v>
      </c>
      <c r="I181" s="13">
        <f t="shared" si="157"/>
        <v>0.39329379032258066</v>
      </c>
      <c r="J181" s="21">
        <f t="shared" si="149"/>
        <v>13287.412499999999</v>
      </c>
      <c r="K181" s="22">
        <f t="shared" si="158"/>
        <v>7.1437701612903221E-2</v>
      </c>
      <c r="L181" s="22">
        <f t="shared" si="150"/>
        <v>0</v>
      </c>
    </row>
    <row r="182" spans="1:12" x14ac:dyDescent="0.25">
      <c r="A182" s="1"/>
      <c r="B182" s="14">
        <v>187000</v>
      </c>
      <c r="C182" s="12">
        <f t="shared" si="151"/>
        <v>69759</v>
      </c>
      <c r="D182" s="13">
        <f t="shared" si="152"/>
        <v>0.37304278074866309</v>
      </c>
      <c r="E182" s="13">
        <f t="shared" si="153"/>
        <v>0.42</v>
      </c>
      <c r="F182" s="14">
        <f t="shared" si="154"/>
        <v>3836.7449999999999</v>
      </c>
      <c r="G182" s="13">
        <f t="shared" si="155"/>
        <v>2.0517352941176469E-2</v>
      </c>
      <c r="H182" s="14">
        <f t="shared" si="156"/>
        <v>73595.744999999995</v>
      </c>
      <c r="I182" s="13">
        <f t="shared" si="157"/>
        <v>0.39356013368983955</v>
      </c>
      <c r="J182" s="21">
        <f t="shared" si="149"/>
        <v>13287.412499999999</v>
      </c>
      <c r="K182" s="22">
        <f t="shared" si="158"/>
        <v>7.105568181818181E-2</v>
      </c>
      <c r="L182" s="22">
        <f t="shared" si="150"/>
        <v>0</v>
      </c>
    </row>
    <row r="183" spans="1:12" x14ac:dyDescent="0.25">
      <c r="A183" s="1"/>
      <c r="B183" s="14">
        <v>188000</v>
      </c>
      <c r="C183" s="12">
        <f t="shared" si="151"/>
        <v>70179</v>
      </c>
      <c r="D183" s="13">
        <f t="shared" si="152"/>
        <v>0.37329255319148935</v>
      </c>
      <c r="E183" s="13">
        <f t="shared" si="153"/>
        <v>0.42</v>
      </c>
      <c r="F183" s="14">
        <f t="shared" si="154"/>
        <v>3859.8449999999998</v>
      </c>
      <c r="G183" s="13">
        <f t="shared" si="155"/>
        <v>2.0531090425531914E-2</v>
      </c>
      <c r="H183" s="14">
        <f t="shared" si="156"/>
        <v>74038.845000000001</v>
      </c>
      <c r="I183" s="13">
        <f t="shared" si="157"/>
        <v>0.39382364361702127</v>
      </c>
      <c r="J183" s="21">
        <f t="shared" si="149"/>
        <v>13287.412499999999</v>
      </c>
      <c r="K183" s="22">
        <f t="shared" si="158"/>
        <v>7.0677726063829785E-2</v>
      </c>
      <c r="L183" s="22">
        <f t="shared" si="150"/>
        <v>0</v>
      </c>
    </row>
    <row r="184" spans="1:12" x14ac:dyDescent="0.25">
      <c r="A184" s="1"/>
      <c r="B184" s="14">
        <v>189000</v>
      </c>
      <c r="C184" s="12">
        <f t="shared" si="151"/>
        <v>70599</v>
      </c>
      <c r="D184" s="13">
        <f t="shared" si="152"/>
        <v>0.37353968253968256</v>
      </c>
      <c r="E184" s="13">
        <f t="shared" si="153"/>
        <v>0.42</v>
      </c>
      <c r="F184" s="14">
        <f t="shared" si="154"/>
        <v>3882.9450000000002</v>
      </c>
      <c r="G184" s="13">
        <f t="shared" si="155"/>
        <v>2.054468253968254E-2</v>
      </c>
      <c r="H184" s="14">
        <f t="shared" si="156"/>
        <v>74481.945000000007</v>
      </c>
      <c r="I184" s="13">
        <f t="shared" si="157"/>
        <v>0.39408436507936512</v>
      </c>
      <c r="J184" s="21">
        <f t="shared" si="149"/>
        <v>13287.412499999999</v>
      </c>
      <c r="K184" s="22">
        <f t="shared" si="158"/>
        <v>7.0303769841269834E-2</v>
      </c>
      <c r="L184" s="22">
        <f t="shared" si="150"/>
        <v>0</v>
      </c>
    </row>
    <row r="185" spans="1:12" x14ac:dyDescent="0.25">
      <c r="A185" s="1"/>
      <c r="B185" s="14">
        <v>190000</v>
      </c>
      <c r="C185" s="12">
        <f>IF(B185&lt;=9168,0,IF(B185&lt;=14254,INT((980.14*(B185-9168)/10000+1400)*(B185-9168)/10000),IF(B185&lt;=55960,INT((216.16*(B185-14254)/10000+2397)*(B185-14254)/10000+965.58),IF(B185&lt;=265326,INT(B185*0.42-8780.9),INT(B185*0.45-16740.68)))))</f>
        <v>71019</v>
      </c>
      <c r="D185" s="13">
        <f t="shared" si="134"/>
        <v>0.37378421052631577</v>
      </c>
      <c r="E185" s="13">
        <f t="shared" si="2"/>
        <v>0.42</v>
      </c>
      <c r="F185" s="14">
        <f t="shared" si="135"/>
        <v>3906.0450000000001</v>
      </c>
      <c r="G185" s="13">
        <f t="shared" si="147"/>
        <v>2.055813157894737E-2</v>
      </c>
      <c r="H185" s="14">
        <f t="shared" si="136"/>
        <v>74925.044999999998</v>
      </c>
      <c r="I185" s="13">
        <f t="shared" si="148"/>
        <v>0.39434234210526314</v>
      </c>
      <c r="J185" s="21">
        <f>IF(B185&lt;=$P$11,B185*(0.073+0.01525+0.093+0.0125),IF(B185&lt;=$P$13,B185*(0.093+0.0125)+$Q$11+$Q$12,$Q$11+$Q$12+$Q$13+$Q$15))</f>
        <v>13287.412499999999</v>
      </c>
      <c r="K185" s="22">
        <f t="shared" si="5"/>
        <v>6.9933749999999989E-2</v>
      </c>
      <c r="L185" s="22">
        <f>IF(B185&lt;=$P$11,(0.073+0.01525+0.093+0.0125),IF(B185&lt;=$P$13,(0.093+0.0125),0))</f>
        <v>0</v>
      </c>
    </row>
    <row r="186" spans="1:12" x14ac:dyDescent="0.25">
      <c r="A186" s="1"/>
      <c r="B186" s="14">
        <v>191000</v>
      </c>
      <c r="C186" s="12">
        <f t="shared" ref="C186:C194" si="159">IF(B186&lt;=9168,0,IF(B186&lt;=14254,INT((980.14*(B186-9168)/10000+1400)*(B186-9168)/10000),IF(B186&lt;=55960,INT((216.16*(B186-14254)/10000+2397)*(B186-14254)/10000+965.58),IF(B186&lt;=265326,INT(B186*0.42-8780.9),INT(B186*0.45-16740.68)))))</f>
        <v>71439</v>
      </c>
      <c r="D186" s="13">
        <f t="shared" si="134"/>
        <v>0.37402617801047122</v>
      </c>
      <c r="E186" s="13">
        <f t="shared" si="2"/>
        <v>0.42</v>
      </c>
      <c r="F186" s="14">
        <f t="shared" si="135"/>
        <v>3929.145</v>
      </c>
      <c r="G186" s="13">
        <f t="shared" si="147"/>
        <v>2.0571439790575918E-2</v>
      </c>
      <c r="H186" s="14">
        <f t="shared" si="136"/>
        <v>75368.145000000004</v>
      </c>
      <c r="I186" s="13">
        <f t="shared" si="148"/>
        <v>0.39459761780104713</v>
      </c>
      <c r="J186" s="21">
        <f t="shared" ref="J186:J194" si="160">IF(B186&lt;=$P$11,B186*(0.073+0.01525+0.093+0.0125),IF(B186&lt;=$P$13,B186*(0.093+0.0125)+$Q$11+$Q$12,$Q$11+$Q$12+$Q$13+$Q$15))</f>
        <v>13287.412499999999</v>
      </c>
      <c r="K186" s="22">
        <f t="shared" si="5"/>
        <v>6.9567604712041875E-2</v>
      </c>
      <c r="L186" s="22">
        <f t="shared" ref="L186:L194" si="161">IF(B186&lt;=$P$11,(0.073+0.01525+0.093+0.0125),IF(B186&lt;=$P$13,(0.093+0.0125),0))</f>
        <v>0</v>
      </c>
    </row>
    <row r="187" spans="1:12" x14ac:dyDescent="0.25">
      <c r="A187" s="1"/>
      <c r="B187" s="14">
        <v>192000</v>
      </c>
      <c r="C187" s="12">
        <f t="shared" si="159"/>
        <v>71859</v>
      </c>
      <c r="D187" s="13">
        <f t="shared" ref="D187:D194" si="162">C187/$B187</f>
        <v>0.37426562499999999</v>
      </c>
      <c r="E187" s="13">
        <f t="shared" ref="E187:E194" si="163">IF(B187&lt;=9168,0,IF(B187&lt;=14254,(B187-9168)*2*980.14/(10000*10000)+0.14,IF(B187&lt;=55960,(B187-14255)*2*216.16/(10000*10000)+2397/10000,IF(B187&lt;=265326,0.42,0.45))))</f>
        <v>0.42</v>
      </c>
      <c r="F187" s="14">
        <f t="shared" ref="F187:F194" si="164">C187*0.055</f>
        <v>3952.2449999999999</v>
      </c>
      <c r="G187" s="13">
        <f t="shared" ref="G187:G194" si="165">F187/$B187</f>
        <v>2.0584609375E-2</v>
      </c>
      <c r="H187" s="14">
        <f t="shared" ref="H187:H194" si="166">F187+C187</f>
        <v>75811.244999999995</v>
      </c>
      <c r="I187" s="13">
        <f t="shared" ref="I187:I194" si="167">H187/$B187</f>
        <v>0.394850234375</v>
      </c>
      <c r="J187" s="21">
        <f t="shared" si="160"/>
        <v>13287.412499999999</v>
      </c>
      <c r="K187" s="22">
        <f t="shared" ref="K187:K194" si="168">J187/B187</f>
        <v>6.9205273437499992E-2</v>
      </c>
      <c r="L187" s="22">
        <f t="shared" si="161"/>
        <v>0</v>
      </c>
    </row>
    <row r="188" spans="1:12" x14ac:dyDescent="0.25">
      <c r="A188" s="1"/>
      <c r="B188" s="14">
        <v>193000</v>
      </c>
      <c r="C188" s="12">
        <f t="shared" si="159"/>
        <v>72279</v>
      </c>
      <c r="D188" s="13">
        <f t="shared" si="162"/>
        <v>0.37450259067357511</v>
      </c>
      <c r="E188" s="13">
        <f t="shared" si="163"/>
        <v>0.42</v>
      </c>
      <c r="F188" s="14">
        <f t="shared" si="164"/>
        <v>3975.3449999999998</v>
      </c>
      <c r="G188" s="13">
        <f t="shared" si="165"/>
        <v>2.0597642487046632E-2</v>
      </c>
      <c r="H188" s="14">
        <f t="shared" si="166"/>
        <v>76254.345000000001</v>
      </c>
      <c r="I188" s="13">
        <f t="shared" si="167"/>
        <v>0.39510023316062176</v>
      </c>
      <c r="J188" s="21">
        <f t="shared" si="160"/>
        <v>13287.412499999999</v>
      </c>
      <c r="K188" s="22">
        <f t="shared" si="168"/>
        <v>6.8846696891191703E-2</v>
      </c>
      <c r="L188" s="22">
        <f t="shared" si="161"/>
        <v>0</v>
      </c>
    </row>
    <row r="189" spans="1:12" x14ac:dyDescent="0.25">
      <c r="A189" s="1"/>
      <c r="B189" s="14">
        <v>194000</v>
      </c>
      <c r="C189" s="12">
        <f t="shared" si="159"/>
        <v>72699</v>
      </c>
      <c r="D189" s="13">
        <f t="shared" si="162"/>
        <v>0.37473711340206184</v>
      </c>
      <c r="E189" s="13">
        <f t="shared" si="163"/>
        <v>0.42</v>
      </c>
      <c r="F189" s="14">
        <f t="shared" si="164"/>
        <v>3998.4450000000002</v>
      </c>
      <c r="G189" s="13">
        <f t="shared" si="165"/>
        <v>2.0610541237113401E-2</v>
      </c>
      <c r="H189" s="14">
        <f t="shared" si="166"/>
        <v>76697.445000000007</v>
      </c>
      <c r="I189" s="13">
        <f t="shared" si="167"/>
        <v>0.39534765463917532</v>
      </c>
      <c r="J189" s="21">
        <f t="shared" si="160"/>
        <v>13287.412499999999</v>
      </c>
      <c r="K189" s="22">
        <f t="shared" si="168"/>
        <v>6.8491817010309278E-2</v>
      </c>
      <c r="L189" s="22">
        <f t="shared" si="161"/>
        <v>0</v>
      </c>
    </row>
    <row r="190" spans="1:12" x14ac:dyDescent="0.25">
      <c r="A190" s="1"/>
      <c r="B190" s="14">
        <v>195000</v>
      </c>
      <c r="C190" s="12">
        <f t="shared" si="159"/>
        <v>73119</v>
      </c>
      <c r="D190" s="13">
        <f t="shared" si="162"/>
        <v>0.37496923076923078</v>
      </c>
      <c r="E190" s="13">
        <f t="shared" si="163"/>
        <v>0.42</v>
      </c>
      <c r="F190" s="14">
        <f t="shared" si="164"/>
        <v>4021.5450000000001</v>
      </c>
      <c r="G190" s="13">
        <f t="shared" si="165"/>
        <v>2.0623307692307694E-2</v>
      </c>
      <c r="H190" s="14">
        <f t="shared" si="166"/>
        <v>77140.544999999998</v>
      </c>
      <c r="I190" s="13">
        <f t="shared" si="167"/>
        <v>0.39559253846153847</v>
      </c>
      <c r="J190" s="21">
        <f t="shared" si="160"/>
        <v>13287.412499999999</v>
      </c>
      <c r="K190" s="22">
        <f t="shared" si="168"/>
        <v>6.8140576923076915E-2</v>
      </c>
      <c r="L190" s="22">
        <f t="shared" si="161"/>
        <v>0</v>
      </c>
    </row>
    <row r="191" spans="1:12" x14ac:dyDescent="0.25">
      <c r="A191" s="1"/>
      <c r="B191" s="14">
        <v>196000</v>
      </c>
      <c r="C191" s="12">
        <f t="shared" si="159"/>
        <v>73539</v>
      </c>
      <c r="D191" s="13">
        <f t="shared" si="162"/>
        <v>0.37519897959183673</v>
      </c>
      <c r="E191" s="13">
        <f t="shared" si="163"/>
        <v>0.42</v>
      </c>
      <c r="F191" s="14">
        <f t="shared" si="164"/>
        <v>4044.645</v>
      </c>
      <c r="G191" s="13">
        <f t="shared" si="165"/>
        <v>2.0635943877551022E-2</v>
      </c>
      <c r="H191" s="14">
        <f t="shared" si="166"/>
        <v>77583.645000000004</v>
      </c>
      <c r="I191" s="13">
        <f t="shared" si="167"/>
        <v>0.39583492346938776</v>
      </c>
      <c r="J191" s="21">
        <f t="shared" si="160"/>
        <v>13287.412499999999</v>
      </c>
      <c r="K191" s="22">
        <f t="shared" si="168"/>
        <v>6.7792920918367333E-2</v>
      </c>
      <c r="L191" s="22">
        <f t="shared" si="161"/>
        <v>0</v>
      </c>
    </row>
    <row r="192" spans="1:12" x14ac:dyDescent="0.25">
      <c r="A192" s="1"/>
      <c r="B192" s="14">
        <v>197000</v>
      </c>
      <c r="C192" s="12">
        <f t="shared" si="159"/>
        <v>73959</v>
      </c>
      <c r="D192" s="13">
        <f t="shared" si="162"/>
        <v>0.37542639593908628</v>
      </c>
      <c r="E192" s="13">
        <f t="shared" si="163"/>
        <v>0.42</v>
      </c>
      <c r="F192" s="14">
        <f t="shared" si="164"/>
        <v>4067.7449999999999</v>
      </c>
      <c r="G192" s="13">
        <f t="shared" si="165"/>
        <v>2.0648451776649746E-2</v>
      </c>
      <c r="H192" s="14">
        <f t="shared" si="166"/>
        <v>78026.744999999995</v>
      </c>
      <c r="I192" s="13">
        <f t="shared" si="167"/>
        <v>0.39607484771573603</v>
      </c>
      <c r="J192" s="21">
        <f t="shared" si="160"/>
        <v>13287.412499999999</v>
      </c>
      <c r="K192" s="22">
        <f t="shared" si="168"/>
        <v>6.7448794416243643E-2</v>
      </c>
      <c r="L192" s="22">
        <f t="shared" si="161"/>
        <v>0</v>
      </c>
    </row>
    <row r="193" spans="1:12" x14ac:dyDescent="0.25">
      <c r="A193" s="1"/>
      <c r="B193" s="14">
        <v>198000</v>
      </c>
      <c r="C193" s="12">
        <f t="shared" si="159"/>
        <v>74379</v>
      </c>
      <c r="D193" s="13">
        <f t="shared" si="162"/>
        <v>0.37565151515151513</v>
      </c>
      <c r="E193" s="13">
        <f t="shared" si="163"/>
        <v>0.42</v>
      </c>
      <c r="F193" s="14">
        <f t="shared" si="164"/>
        <v>4090.8449999999998</v>
      </c>
      <c r="G193" s="13">
        <f t="shared" si="165"/>
        <v>2.0660833333333333E-2</v>
      </c>
      <c r="H193" s="14">
        <f t="shared" si="166"/>
        <v>78469.845000000001</v>
      </c>
      <c r="I193" s="13">
        <f t="shared" si="167"/>
        <v>0.39631234848484848</v>
      </c>
      <c r="J193" s="21">
        <f t="shared" si="160"/>
        <v>13287.412499999999</v>
      </c>
      <c r="K193" s="22">
        <f t="shared" si="168"/>
        <v>6.7108143939393933E-2</v>
      </c>
      <c r="L193" s="22">
        <f t="shared" si="161"/>
        <v>0</v>
      </c>
    </row>
    <row r="194" spans="1:12" x14ac:dyDescent="0.25">
      <c r="A194" s="1"/>
      <c r="B194" s="14">
        <v>199000</v>
      </c>
      <c r="C194" s="12">
        <f t="shared" si="159"/>
        <v>74799</v>
      </c>
      <c r="D194" s="13">
        <f t="shared" si="162"/>
        <v>0.37587437185929651</v>
      </c>
      <c r="E194" s="13">
        <f t="shared" si="163"/>
        <v>0.42</v>
      </c>
      <c r="F194" s="14">
        <f t="shared" si="164"/>
        <v>4113.9449999999997</v>
      </c>
      <c r="G194" s="13">
        <f t="shared" si="165"/>
        <v>2.0673090452261306E-2</v>
      </c>
      <c r="H194" s="14">
        <f t="shared" si="166"/>
        <v>78912.945000000007</v>
      </c>
      <c r="I194" s="13">
        <f t="shared" si="167"/>
        <v>0.3965474623115578</v>
      </c>
      <c r="J194" s="21">
        <f t="shared" si="160"/>
        <v>13287.412499999999</v>
      </c>
      <c r="K194" s="22">
        <f t="shared" si="168"/>
        <v>6.6770917085427123E-2</v>
      </c>
      <c r="L194" s="22">
        <f t="shared" si="161"/>
        <v>0</v>
      </c>
    </row>
    <row r="195" spans="1:12" x14ac:dyDescent="0.25">
      <c r="A195" s="1"/>
      <c r="B195" s="14">
        <v>200000</v>
      </c>
      <c r="C195" s="12">
        <f t="shared" si="31"/>
        <v>75219</v>
      </c>
      <c r="D195" s="13">
        <f t="shared" si="1"/>
        <v>0.37609500000000001</v>
      </c>
      <c r="E195" s="13">
        <f t="shared" si="2"/>
        <v>0.42</v>
      </c>
      <c r="F195" s="14">
        <f t="shared" si="3"/>
        <v>4137.0450000000001</v>
      </c>
      <c r="G195" s="13">
        <f t="shared" si="17"/>
        <v>2.0685225000000002E-2</v>
      </c>
      <c r="H195" s="14">
        <f t="shared" si="4"/>
        <v>79356.044999999998</v>
      </c>
      <c r="I195" s="13">
        <f t="shared" si="18"/>
        <v>0.39678022499999999</v>
      </c>
      <c r="J195" s="21">
        <f>IF(B195&lt;=$P$11,B195*(0.073+0.01525+0.093+0.0125),IF(B195&lt;=$P$13,B195*(0.093+0.0125)+$Q$11+$Q$12,$Q$11+$Q$12+$Q$13+$Q$15))</f>
        <v>13287.412499999999</v>
      </c>
      <c r="K195" s="22">
        <f t="shared" si="5"/>
        <v>6.6437062499999991E-2</v>
      </c>
      <c r="L195" s="22">
        <f>IF(B195&lt;=$P$11,(0.073+0.01525+0.093+0.0125),IF(B195&lt;=$P$13,(0.093+0.0125),0))</f>
        <v>0</v>
      </c>
    </row>
    <row r="196" spans="1:12" x14ac:dyDescent="0.25">
      <c r="A196" s="1"/>
      <c r="B196" s="14">
        <v>201000</v>
      </c>
      <c r="C196" s="12">
        <f t="shared" si="31"/>
        <v>75639</v>
      </c>
      <c r="D196" s="13">
        <f t="shared" si="1"/>
        <v>0.37631343283582092</v>
      </c>
      <c r="E196" s="13">
        <f t="shared" si="2"/>
        <v>0.42</v>
      </c>
      <c r="F196" s="14">
        <f t="shared" si="3"/>
        <v>4160.1450000000004</v>
      </c>
      <c r="G196" s="13">
        <f t="shared" si="17"/>
        <v>2.0697238805970151E-2</v>
      </c>
      <c r="H196" s="14">
        <f t="shared" si="4"/>
        <v>79799.145000000004</v>
      </c>
      <c r="I196" s="13">
        <f t="shared" si="18"/>
        <v>0.39701067164179105</v>
      </c>
      <c r="J196" s="21">
        <f t="shared" ref="J196:J204" si="169">IF(B196&lt;=$P$11,B196*(0.073+0.01525+0.093+0.0125),IF(B196&lt;=$P$13,B196*(0.093+0.0125)+$Q$11+$Q$12,$Q$11+$Q$12+$Q$13+$Q$15))</f>
        <v>13287.412499999999</v>
      </c>
      <c r="K196" s="22">
        <f t="shared" si="5"/>
        <v>6.6106529850746262E-2</v>
      </c>
      <c r="L196" s="22">
        <f t="shared" ref="L196:L204" si="170">IF(B196&lt;=$P$11,(0.073+0.01525+0.093+0.0125),IF(B196&lt;=$P$13,(0.093+0.0125),0))</f>
        <v>0</v>
      </c>
    </row>
    <row r="197" spans="1:12" x14ac:dyDescent="0.25">
      <c r="A197" s="1"/>
      <c r="B197" s="14">
        <v>202000</v>
      </c>
      <c r="C197" s="12">
        <f t="shared" ref="C197:C204" si="171">IF(B197&lt;=9168,0,IF(B197&lt;=14254,INT((980.14*(B197-9168)/10000+1400)*(B197-9168)/10000),IF(B197&lt;=55960,INT((216.16*(B197-14254)/10000+2397)*(B197-14254)/10000+965.58),IF(B197&lt;=265326,INT(B197*0.42-8780.9),INT(B197*0.45-16740.68)))))</f>
        <v>76059</v>
      </c>
      <c r="D197" s="13">
        <f t="shared" ref="D197:D204" si="172">C197/$B197</f>
        <v>0.37652970297029703</v>
      </c>
      <c r="E197" s="13">
        <f t="shared" ref="E197:E204" si="173">IF(B197&lt;=9168,0,IF(B197&lt;=14254,(B197-9168)*2*980.14/(10000*10000)+0.14,IF(B197&lt;=55960,(B197-14255)*2*216.16/(10000*10000)+2397/10000,IF(B197&lt;=265326,0.42,0.45))))</f>
        <v>0.42</v>
      </c>
      <c r="F197" s="14">
        <f t="shared" ref="F197:F204" si="174">C197*0.055</f>
        <v>4183.2449999999999</v>
      </c>
      <c r="G197" s="13">
        <f t="shared" ref="G197:G204" si="175">F197/$B197</f>
        <v>2.0709133663366335E-2</v>
      </c>
      <c r="H197" s="14">
        <f t="shared" ref="H197:H204" si="176">F197+C197</f>
        <v>80242.244999999995</v>
      </c>
      <c r="I197" s="13">
        <f t="shared" ref="I197:I204" si="177">H197/$B197</f>
        <v>0.39723883663366333</v>
      </c>
      <c r="J197" s="21">
        <f t="shared" si="169"/>
        <v>13287.412499999999</v>
      </c>
      <c r="K197" s="22">
        <f t="shared" ref="K197:K204" si="178">J197/B197</f>
        <v>6.5779269801980192E-2</v>
      </c>
      <c r="L197" s="22">
        <f t="shared" si="170"/>
        <v>0</v>
      </c>
    </row>
    <row r="198" spans="1:12" x14ac:dyDescent="0.25">
      <c r="A198" s="1"/>
      <c r="B198" s="14">
        <v>203000</v>
      </c>
      <c r="C198" s="12">
        <f t="shared" si="171"/>
        <v>76479</v>
      </c>
      <c r="D198" s="13">
        <f t="shared" si="172"/>
        <v>0.37674384236453201</v>
      </c>
      <c r="E198" s="13">
        <f t="shared" si="173"/>
        <v>0.42</v>
      </c>
      <c r="F198" s="14">
        <f t="shared" si="174"/>
        <v>4206.3450000000003</v>
      </c>
      <c r="G198" s="13">
        <f t="shared" si="175"/>
        <v>2.0720911330049264E-2</v>
      </c>
      <c r="H198" s="14">
        <f t="shared" si="176"/>
        <v>80685.345000000001</v>
      </c>
      <c r="I198" s="13">
        <f t="shared" si="177"/>
        <v>0.39746475369458129</v>
      </c>
      <c r="J198" s="21">
        <f t="shared" si="169"/>
        <v>13287.412499999999</v>
      </c>
      <c r="K198" s="22">
        <f t="shared" si="178"/>
        <v>6.5455233990147771E-2</v>
      </c>
      <c r="L198" s="22">
        <f t="shared" si="170"/>
        <v>0</v>
      </c>
    </row>
    <row r="199" spans="1:12" x14ac:dyDescent="0.25">
      <c r="A199" s="1"/>
      <c r="B199" s="14">
        <v>204000</v>
      </c>
      <c r="C199" s="12">
        <f t="shared" si="171"/>
        <v>76899</v>
      </c>
      <c r="D199" s="13">
        <f t="shared" si="172"/>
        <v>0.3769558823529412</v>
      </c>
      <c r="E199" s="13">
        <f t="shared" si="173"/>
        <v>0.42</v>
      </c>
      <c r="F199" s="14">
        <f t="shared" si="174"/>
        <v>4229.4449999999997</v>
      </c>
      <c r="G199" s="13">
        <f t="shared" si="175"/>
        <v>2.0732573529411762E-2</v>
      </c>
      <c r="H199" s="14">
        <f t="shared" si="176"/>
        <v>81128.445000000007</v>
      </c>
      <c r="I199" s="13">
        <f t="shared" si="177"/>
        <v>0.39768845588235296</v>
      </c>
      <c r="J199" s="21">
        <f t="shared" si="169"/>
        <v>13287.412499999999</v>
      </c>
      <c r="K199" s="22">
        <f t="shared" si="178"/>
        <v>6.5134374999999994E-2</v>
      </c>
      <c r="L199" s="22">
        <f t="shared" si="170"/>
        <v>0</v>
      </c>
    </row>
    <row r="200" spans="1:12" x14ac:dyDescent="0.25">
      <c r="A200" s="1"/>
      <c r="B200" s="14">
        <v>205000</v>
      </c>
      <c r="C200" s="12">
        <f t="shared" si="171"/>
        <v>77319</v>
      </c>
      <c r="D200" s="13">
        <f t="shared" si="172"/>
        <v>0.37716585365853661</v>
      </c>
      <c r="E200" s="13">
        <f t="shared" si="173"/>
        <v>0.42</v>
      </c>
      <c r="F200" s="14">
        <f t="shared" si="174"/>
        <v>4252.5450000000001</v>
      </c>
      <c r="G200" s="13">
        <f t="shared" si="175"/>
        <v>2.0744121951219514E-2</v>
      </c>
      <c r="H200" s="14">
        <f t="shared" si="176"/>
        <v>81571.544999999998</v>
      </c>
      <c r="I200" s="13">
        <f t="shared" si="177"/>
        <v>0.39790997560975611</v>
      </c>
      <c r="J200" s="21">
        <f t="shared" si="169"/>
        <v>13287.412499999999</v>
      </c>
      <c r="K200" s="22">
        <f t="shared" si="178"/>
        <v>6.4816646341463405E-2</v>
      </c>
      <c r="L200" s="22">
        <f t="shared" si="170"/>
        <v>0</v>
      </c>
    </row>
    <row r="201" spans="1:12" x14ac:dyDescent="0.25">
      <c r="A201" s="1"/>
      <c r="B201" s="14">
        <v>206000</v>
      </c>
      <c r="C201" s="12">
        <f t="shared" si="171"/>
        <v>77739</v>
      </c>
      <c r="D201" s="13">
        <f t="shared" si="172"/>
        <v>0.37737378640776698</v>
      </c>
      <c r="E201" s="13">
        <f t="shared" si="173"/>
        <v>0.42</v>
      </c>
      <c r="F201" s="14">
        <f t="shared" si="174"/>
        <v>4275.6450000000004</v>
      </c>
      <c r="G201" s="13">
        <f t="shared" si="175"/>
        <v>2.0755558252427187E-2</v>
      </c>
      <c r="H201" s="14">
        <f t="shared" si="176"/>
        <v>82014.645000000004</v>
      </c>
      <c r="I201" s="13">
        <f t="shared" si="177"/>
        <v>0.39812934466019417</v>
      </c>
      <c r="J201" s="21">
        <f t="shared" si="169"/>
        <v>13287.412499999999</v>
      </c>
      <c r="K201" s="22">
        <f t="shared" si="178"/>
        <v>6.4502002427184457E-2</v>
      </c>
      <c r="L201" s="22">
        <f t="shared" si="170"/>
        <v>0</v>
      </c>
    </row>
    <row r="202" spans="1:12" x14ac:dyDescent="0.25">
      <c r="A202" s="1"/>
      <c r="B202" s="14">
        <v>207000</v>
      </c>
      <c r="C202" s="12">
        <f t="shared" si="171"/>
        <v>78159</v>
      </c>
      <c r="D202" s="13">
        <f t="shared" si="172"/>
        <v>0.37757971014492753</v>
      </c>
      <c r="E202" s="13">
        <f t="shared" si="173"/>
        <v>0.42</v>
      </c>
      <c r="F202" s="14">
        <f t="shared" si="174"/>
        <v>4298.7449999999999</v>
      </c>
      <c r="G202" s="13">
        <f t="shared" si="175"/>
        <v>2.0766884057971013E-2</v>
      </c>
      <c r="H202" s="14">
        <f t="shared" si="176"/>
        <v>82457.744999999995</v>
      </c>
      <c r="I202" s="13">
        <f t="shared" si="177"/>
        <v>0.39834659420289853</v>
      </c>
      <c r="J202" s="21">
        <f t="shared" si="169"/>
        <v>13287.412499999999</v>
      </c>
      <c r="K202" s="22">
        <f t="shared" si="178"/>
        <v>6.4190398550724628E-2</v>
      </c>
      <c r="L202" s="22">
        <f t="shared" si="170"/>
        <v>0</v>
      </c>
    </row>
    <row r="203" spans="1:12" x14ac:dyDescent="0.25">
      <c r="A203" s="1"/>
      <c r="B203" s="14">
        <v>208000</v>
      </c>
      <c r="C203" s="12">
        <f t="shared" si="171"/>
        <v>78579</v>
      </c>
      <c r="D203" s="13">
        <f t="shared" si="172"/>
        <v>0.37778365384615387</v>
      </c>
      <c r="E203" s="13">
        <f t="shared" si="173"/>
        <v>0.42</v>
      </c>
      <c r="F203" s="14">
        <f t="shared" si="174"/>
        <v>4321.8450000000003</v>
      </c>
      <c r="G203" s="13">
        <f t="shared" si="175"/>
        <v>2.0778100961538464E-2</v>
      </c>
      <c r="H203" s="14">
        <f t="shared" si="176"/>
        <v>82900.845000000001</v>
      </c>
      <c r="I203" s="13">
        <f t="shared" si="177"/>
        <v>0.39856175480769229</v>
      </c>
      <c r="J203" s="21">
        <f t="shared" si="169"/>
        <v>13287.412499999999</v>
      </c>
      <c r="K203" s="22">
        <f t="shared" si="178"/>
        <v>6.3881790865384605E-2</v>
      </c>
      <c r="L203" s="22">
        <f t="shared" si="170"/>
        <v>0</v>
      </c>
    </row>
    <row r="204" spans="1:12" x14ac:dyDescent="0.25">
      <c r="A204" s="1"/>
      <c r="B204" s="14">
        <v>209000</v>
      </c>
      <c r="C204" s="12">
        <f t="shared" si="171"/>
        <v>78999</v>
      </c>
      <c r="D204" s="13">
        <f t="shared" si="172"/>
        <v>0.37798564593301437</v>
      </c>
      <c r="E204" s="13">
        <f t="shared" si="173"/>
        <v>0.42</v>
      </c>
      <c r="F204" s="14">
        <f t="shared" si="174"/>
        <v>4344.9449999999997</v>
      </c>
      <c r="G204" s="13">
        <f t="shared" si="175"/>
        <v>2.0789210526315789E-2</v>
      </c>
      <c r="H204" s="14">
        <f t="shared" si="176"/>
        <v>83343.945000000007</v>
      </c>
      <c r="I204" s="13">
        <f t="shared" si="177"/>
        <v>0.3987748564593302</v>
      </c>
      <c r="J204" s="21">
        <f t="shared" si="169"/>
        <v>13287.412499999999</v>
      </c>
      <c r="K204" s="22">
        <f t="shared" si="178"/>
        <v>6.3576136363636362E-2</v>
      </c>
      <c r="L204" s="22">
        <f t="shared" si="170"/>
        <v>0</v>
      </c>
    </row>
    <row r="205" spans="1:12" x14ac:dyDescent="0.25">
      <c r="A205" s="1"/>
      <c r="B205" s="14">
        <v>210000</v>
      </c>
      <c r="C205" s="12">
        <f t="shared" si="31"/>
        <v>79419</v>
      </c>
      <c r="D205" s="13">
        <f t="shared" si="1"/>
        <v>0.37818571428571429</v>
      </c>
      <c r="E205" s="13">
        <f t="shared" si="2"/>
        <v>0.42</v>
      </c>
      <c r="F205" s="14">
        <f t="shared" si="3"/>
        <v>4368.0450000000001</v>
      </c>
      <c r="G205" s="13">
        <f t="shared" si="17"/>
        <v>2.0800214285714286E-2</v>
      </c>
      <c r="H205" s="14">
        <f t="shared" si="4"/>
        <v>83787.044999999998</v>
      </c>
      <c r="I205" s="13">
        <f t="shared" si="18"/>
        <v>0.39898592857142856</v>
      </c>
      <c r="J205" s="21">
        <f>IF(B205&lt;=$P$11,B205*(0.073+0.01525+0.093+0.0125),IF(B205&lt;=$P$13,B205*(0.093+0.0125)+$Q$11+$Q$12,$Q$11+$Q$12+$Q$13+$Q$15))</f>
        <v>13287.412499999999</v>
      </c>
      <c r="K205" s="22">
        <f t="shared" si="5"/>
        <v>6.3273392857142854E-2</v>
      </c>
      <c r="L205" s="22">
        <f>IF(B205&lt;=$P$11,(0.073+0.01525+0.093+0.0125),IF(B205&lt;=$P$13,(0.093+0.0125),0))</f>
        <v>0</v>
      </c>
    </row>
    <row r="206" spans="1:12" x14ac:dyDescent="0.25">
      <c r="A206" s="1"/>
      <c r="B206" s="14">
        <v>211000</v>
      </c>
      <c r="C206" s="12">
        <f t="shared" si="31"/>
        <v>79839</v>
      </c>
      <c r="D206" s="13">
        <f t="shared" si="1"/>
        <v>0.37838388625592417</v>
      </c>
      <c r="E206" s="13">
        <f t="shared" si="2"/>
        <v>0.42</v>
      </c>
      <c r="F206" s="14">
        <f t="shared" si="3"/>
        <v>4391.1450000000004</v>
      </c>
      <c r="G206" s="13">
        <f t="shared" si="17"/>
        <v>2.0811113744075831E-2</v>
      </c>
      <c r="H206" s="14">
        <f t="shared" si="4"/>
        <v>84230.145000000004</v>
      </c>
      <c r="I206" s="13">
        <f t="shared" si="18"/>
        <v>0.39919500000000002</v>
      </c>
      <c r="J206" s="21">
        <f t="shared" ref="J206:J214" si="179">IF(B206&lt;=$P$11,B206*(0.073+0.01525+0.093+0.0125),IF(B206&lt;=$P$13,B206*(0.093+0.0125)+$Q$11+$Q$12,$Q$11+$Q$12+$Q$13+$Q$15))</f>
        <v>13287.412499999999</v>
      </c>
      <c r="K206" s="22">
        <f t="shared" si="5"/>
        <v>6.2973518957345959E-2</v>
      </c>
      <c r="L206" s="22">
        <f t="shared" ref="L206:L214" si="180">IF(B206&lt;=$P$11,(0.073+0.01525+0.093+0.0125),IF(B206&lt;=$P$13,(0.093+0.0125),0))</f>
        <v>0</v>
      </c>
    </row>
    <row r="207" spans="1:12" x14ac:dyDescent="0.25">
      <c r="A207" s="1"/>
      <c r="B207" s="14">
        <v>212000</v>
      </c>
      <c r="C207" s="12">
        <f t="shared" ref="C207:C214" si="181">IF(B207&lt;=9168,0,IF(B207&lt;=14254,INT((980.14*(B207-9168)/10000+1400)*(B207-9168)/10000),IF(B207&lt;=55960,INT((216.16*(B207-14254)/10000+2397)*(B207-14254)/10000+965.58),IF(B207&lt;=265326,INT(B207*0.42-8780.9),INT(B207*0.45-16740.68)))))</f>
        <v>80259</v>
      </c>
      <c r="D207" s="13">
        <f t="shared" ref="D207:D214" si="182">C207/$B207</f>
        <v>0.37858018867924526</v>
      </c>
      <c r="E207" s="13">
        <f t="shared" ref="E207:E214" si="183">IF(B207&lt;=9168,0,IF(B207&lt;=14254,(B207-9168)*2*980.14/(10000*10000)+0.14,IF(B207&lt;=55960,(B207-14255)*2*216.16/(10000*10000)+2397/10000,IF(B207&lt;=265326,0.42,0.45))))</f>
        <v>0.42</v>
      </c>
      <c r="F207" s="14">
        <f t="shared" ref="F207:F214" si="184">C207*0.055</f>
        <v>4414.2449999999999</v>
      </c>
      <c r="G207" s="13">
        <f t="shared" ref="G207:G214" si="185">F207/$B207</f>
        <v>2.0821910377358491E-2</v>
      </c>
      <c r="H207" s="14">
        <f t="shared" ref="H207:H214" si="186">F207+C207</f>
        <v>84673.244999999995</v>
      </c>
      <c r="I207" s="13">
        <f t="shared" ref="I207:I214" si="187">H207/$B207</f>
        <v>0.39940209905660373</v>
      </c>
      <c r="J207" s="21">
        <f t="shared" si="179"/>
        <v>13287.412499999999</v>
      </c>
      <c r="K207" s="22">
        <f t="shared" ref="K207:K214" si="188">J207/B207</f>
        <v>6.2676474056603773E-2</v>
      </c>
      <c r="L207" s="22">
        <f t="shared" si="180"/>
        <v>0</v>
      </c>
    </row>
    <row r="208" spans="1:12" x14ac:dyDescent="0.25">
      <c r="A208" s="1"/>
      <c r="B208" s="14">
        <v>213000</v>
      </c>
      <c r="C208" s="12">
        <f t="shared" si="181"/>
        <v>80679</v>
      </c>
      <c r="D208" s="13">
        <f t="shared" si="182"/>
        <v>0.37877464788732396</v>
      </c>
      <c r="E208" s="13">
        <f t="shared" si="183"/>
        <v>0.42</v>
      </c>
      <c r="F208" s="14">
        <f t="shared" si="184"/>
        <v>4437.3450000000003</v>
      </c>
      <c r="G208" s="13">
        <f t="shared" si="185"/>
        <v>2.083260563380282E-2</v>
      </c>
      <c r="H208" s="14">
        <f t="shared" si="186"/>
        <v>85116.345000000001</v>
      </c>
      <c r="I208" s="13">
        <f t="shared" si="187"/>
        <v>0.39960725352112675</v>
      </c>
      <c r="J208" s="21">
        <f t="shared" si="179"/>
        <v>13287.412499999999</v>
      </c>
      <c r="K208" s="22">
        <f t="shared" si="188"/>
        <v>6.2382218309859148E-2</v>
      </c>
      <c r="L208" s="22">
        <f t="shared" si="180"/>
        <v>0</v>
      </c>
    </row>
    <row r="209" spans="1:12" x14ac:dyDescent="0.25">
      <c r="A209" s="1"/>
      <c r="B209" s="14">
        <v>214000</v>
      </c>
      <c r="C209" s="12">
        <f t="shared" si="181"/>
        <v>81099</v>
      </c>
      <c r="D209" s="13">
        <f t="shared" si="182"/>
        <v>0.37896728971962618</v>
      </c>
      <c r="E209" s="13">
        <f t="shared" si="183"/>
        <v>0.42</v>
      </c>
      <c r="F209" s="14">
        <f t="shared" si="184"/>
        <v>4460.4449999999997</v>
      </c>
      <c r="G209" s="13">
        <f t="shared" si="185"/>
        <v>2.0843200934579437E-2</v>
      </c>
      <c r="H209" s="14">
        <f t="shared" si="186"/>
        <v>85559.445000000007</v>
      </c>
      <c r="I209" s="13">
        <f t="shared" si="187"/>
        <v>0.39981049065420565</v>
      </c>
      <c r="J209" s="21">
        <f t="shared" si="179"/>
        <v>13287.412499999999</v>
      </c>
      <c r="K209" s="22">
        <f t="shared" si="188"/>
        <v>6.2090712616822426E-2</v>
      </c>
      <c r="L209" s="22">
        <f t="shared" si="180"/>
        <v>0</v>
      </c>
    </row>
    <row r="210" spans="1:12" x14ac:dyDescent="0.25">
      <c r="A210" s="1"/>
      <c r="B210" s="14">
        <v>215000</v>
      </c>
      <c r="C210" s="12">
        <f t="shared" si="181"/>
        <v>81519</v>
      </c>
      <c r="D210" s="13">
        <f t="shared" si="182"/>
        <v>0.3791581395348837</v>
      </c>
      <c r="E210" s="13">
        <f t="shared" si="183"/>
        <v>0.42</v>
      </c>
      <c r="F210" s="14">
        <f t="shared" si="184"/>
        <v>4483.5450000000001</v>
      </c>
      <c r="G210" s="13">
        <f t="shared" si="185"/>
        <v>2.0853697674418605E-2</v>
      </c>
      <c r="H210" s="14">
        <f t="shared" si="186"/>
        <v>86002.544999999998</v>
      </c>
      <c r="I210" s="13">
        <f t="shared" si="187"/>
        <v>0.40001183720930233</v>
      </c>
      <c r="J210" s="21">
        <f t="shared" si="179"/>
        <v>13287.412499999999</v>
      </c>
      <c r="K210" s="22">
        <f t="shared" si="188"/>
        <v>6.1801918604651153E-2</v>
      </c>
      <c r="L210" s="22">
        <f t="shared" si="180"/>
        <v>0</v>
      </c>
    </row>
    <row r="211" spans="1:12" x14ac:dyDescent="0.25">
      <c r="A211" s="1"/>
      <c r="B211" s="14">
        <v>216000</v>
      </c>
      <c r="C211" s="12">
        <f t="shared" si="181"/>
        <v>81939</v>
      </c>
      <c r="D211" s="13">
        <f t="shared" si="182"/>
        <v>0.37934722222222222</v>
      </c>
      <c r="E211" s="13">
        <f t="shared" si="183"/>
        <v>0.42</v>
      </c>
      <c r="F211" s="14">
        <f t="shared" si="184"/>
        <v>4506.6450000000004</v>
      </c>
      <c r="G211" s="13">
        <f t="shared" si="185"/>
        <v>2.0864097222222225E-2</v>
      </c>
      <c r="H211" s="14">
        <f t="shared" si="186"/>
        <v>86445.645000000004</v>
      </c>
      <c r="I211" s="13">
        <f t="shared" si="187"/>
        <v>0.40021131944444449</v>
      </c>
      <c r="J211" s="21">
        <f t="shared" si="179"/>
        <v>13287.412499999999</v>
      </c>
      <c r="K211" s="22">
        <f t="shared" si="188"/>
        <v>6.1515798611111103E-2</v>
      </c>
      <c r="L211" s="22">
        <f t="shared" si="180"/>
        <v>0</v>
      </c>
    </row>
    <row r="212" spans="1:12" x14ac:dyDescent="0.25">
      <c r="A212" s="1"/>
      <c r="B212" s="14">
        <v>217000</v>
      </c>
      <c r="C212" s="12">
        <f t="shared" si="181"/>
        <v>82359</v>
      </c>
      <c r="D212" s="13">
        <f t="shared" si="182"/>
        <v>0.37953456221198156</v>
      </c>
      <c r="E212" s="13">
        <f t="shared" si="183"/>
        <v>0.42</v>
      </c>
      <c r="F212" s="14">
        <f t="shared" si="184"/>
        <v>4529.7449999999999</v>
      </c>
      <c r="G212" s="13">
        <f t="shared" si="185"/>
        <v>2.0874400921658987E-2</v>
      </c>
      <c r="H212" s="14">
        <f t="shared" si="186"/>
        <v>86888.744999999995</v>
      </c>
      <c r="I212" s="13">
        <f t="shared" si="187"/>
        <v>0.40040896313364055</v>
      </c>
      <c r="J212" s="21">
        <f t="shared" si="179"/>
        <v>13287.412499999999</v>
      </c>
      <c r="K212" s="22">
        <f t="shared" si="188"/>
        <v>6.1232315668202759E-2</v>
      </c>
      <c r="L212" s="22">
        <f t="shared" si="180"/>
        <v>0</v>
      </c>
    </row>
    <row r="213" spans="1:12" x14ac:dyDescent="0.25">
      <c r="A213" s="1"/>
      <c r="B213" s="14">
        <v>218000</v>
      </c>
      <c r="C213" s="12">
        <f t="shared" si="181"/>
        <v>82779</v>
      </c>
      <c r="D213" s="13">
        <f t="shared" si="182"/>
        <v>0.37972018348623854</v>
      </c>
      <c r="E213" s="13">
        <f t="shared" si="183"/>
        <v>0.42</v>
      </c>
      <c r="F213" s="14">
        <f t="shared" si="184"/>
        <v>4552.8450000000003</v>
      </c>
      <c r="G213" s="13">
        <f t="shared" si="185"/>
        <v>2.0884610091743121E-2</v>
      </c>
      <c r="H213" s="14">
        <f t="shared" si="186"/>
        <v>87331.845000000001</v>
      </c>
      <c r="I213" s="13">
        <f t="shared" si="187"/>
        <v>0.40060479357798168</v>
      </c>
      <c r="J213" s="21">
        <f t="shared" si="179"/>
        <v>13287.412499999999</v>
      </c>
      <c r="K213" s="22">
        <f t="shared" si="188"/>
        <v>6.0951433486238528E-2</v>
      </c>
      <c r="L213" s="22">
        <f t="shared" si="180"/>
        <v>0</v>
      </c>
    </row>
    <row r="214" spans="1:12" x14ac:dyDescent="0.25">
      <c r="A214" s="1"/>
      <c r="B214" s="14">
        <v>219000</v>
      </c>
      <c r="C214" s="12">
        <f t="shared" si="181"/>
        <v>83199</v>
      </c>
      <c r="D214" s="13">
        <f t="shared" si="182"/>
        <v>0.37990410958904108</v>
      </c>
      <c r="E214" s="13">
        <f t="shared" si="183"/>
        <v>0.42</v>
      </c>
      <c r="F214" s="14">
        <f t="shared" si="184"/>
        <v>4575.9449999999997</v>
      </c>
      <c r="G214" s="13">
        <f t="shared" si="185"/>
        <v>2.089472602739726E-2</v>
      </c>
      <c r="H214" s="14">
        <f t="shared" si="186"/>
        <v>87774.945000000007</v>
      </c>
      <c r="I214" s="13">
        <f t="shared" si="187"/>
        <v>0.40079883561643836</v>
      </c>
      <c r="J214" s="21">
        <f t="shared" si="179"/>
        <v>13287.412499999999</v>
      </c>
      <c r="K214" s="22">
        <f t="shared" si="188"/>
        <v>6.0673116438356156E-2</v>
      </c>
      <c r="L214" s="22">
        <f t="shared" si="180"/>
        <v>0</v>
      </c>
    </row>
    <row r="215" spans="1:12" x14ac:dyDescent="0.25">
      <c r="A215" s="1"/>
      <c r="B215" s="14">
        <v>220000</v>
      </c>
      <c r="C215" s="12">
        <f t="shared" si="31"/>
        <v>83619</v>
      </c>
      <c r="D215" s="13">
        <f t="shared" si="1"/>
        <v>0.38008636363636361</v>
      </c>
      <c r="E215" s="13">
        <f t="shared" si="2"/>
        <v>0.42</v>
      </c>
      <c r="F215" s="14">
        <f t="shared" si="3"/>
        <v>4599.0450000000001</v>
      </c>
      <c r="G215" s="13">
        <f t="shared" si="17"/>
        <v>2.090475E-2</v>
      </c>
      <c r="H215" s="14">
        <f t="shared" si="4"/>
        <v>88218.044999999998</v>
      </c>
      <c r="I215" s="13">
        <f t="shared" si="18"/>
        <v>0.40099111363636364</v>
      </c>
      <c r="J215" s="21">
        <f>IF(B215&lt;=$P$11,B215*(0.073+0.01525+0.093+0.0125),IF(B215&lt;=$P$13,B215*(0.093+0.0125)+$Q$11+$Q$12,$Q$11+$Q$12+$Q$13+$Q$15))</f>
        <v>13287.412499999999</v>
      </c>
      <c r="K215" s="22">
        <f t="shared" si="5"/>
        <v>6.0397329545454542E-2</v>
      </c>
      <c r="L215" s="22">
        <f>IF(B215&lt;=$P$11,(0.073+0.01525+0.093+0.0125),IF(B215&lt;=$P$13,(0.093+0.0125),0))</f>
        <v>0</v>
      </c>
    </row>
    <row r="216" spans="1:12" x14ac:dyDescent="0.25">
      <c r="A216" s="1"/>
      <c r="B216" s="14">
        <v>221000</v>
      </c>
      <c r="C216" s="12">
        <f t="shared" si="31"/>
        <v>84039</v>
      </c>
      <c r="D216" s="13">
        <f t="shared" si="1"/>
        <v>0.38026696832579188</v>
      </c>
      <c r="E216" s="13">
        <f t="shared" si="2"/>
        <v>0.42</v>
      </c>
      <c r="F216" s="14">
        <f t="shared" si="3"/>
        <v>4622.1450000000004</v>
      </c>
      <c r="G216" s="13">
        <f t="shared" si="17"/>
        <v>2.0914683257918554E-2</v>
      </c>
      <c r="H216" s="14">
        <f t="shared" si="4"/>
        <v>88661.145000000004</v>
      </c>
      <c r="I216" s="13">
        <f t="shared" si="18"/>
        <v>0.40118165158371044</v>
      </c>
      <c r="J216" s="21">
        <f t="shared" ref="J216:J224" si="189">IF(B216&lt;=$P$11,B216*(0.073+0.01525+0.093+0.0125),IF(B216&lt;=$P$13,B216*(0.093+0.0125)+$Q$11+$Q$12,$Q$11+$Q$12+$Q$13+$Q$15))</f>
        <v>13287.412499999999</v>
      </c>
      <c r="K216" s="22">
        <f t="shared" si="5"/>
        <v>6.0124038461538458E-2</v>
      </c>
      <c r="L216" s="22">
        <f t="shared" ref="L216:L224" si="190">IF(B216&lt;=$P$11,(0.073+0.01525+0.093+0.0125),IF(B216&lt;=$P$13,(0.093+0.0125),0))</f>
        <v>0</v>
      </c>
    </row>
    <row r="217" spans="1:12" x14ac:dyDescent="0.25">
      <c r="A217" s="1"/>
      <c r="B217" s="14">
        <v>222000</v>
      </c>
      <c r="C217" s="12">
        <f t="shared" ref="C217:C224" si="191">IF(B217&lt;=9168,0,IF(B217&lt;=14254,INT((980.14*(B217-9168)/10000+1400)*(B217-9168)/10000),IF(B217&lt;=55960,INT((216.16*(B217-14254)/10000+2397)*(B217-14254)/10000+965.58),IF(B217&lt;=265326,INT(B217*0.42-8780.9),INT(B217*0.45-16740.68)))))</f>
        <v>84459</v>
      </c>
      <c r="D217" s="13">
        <f t="shared" ref="D217:D224" si="192">C217/$B217</f>
        <v>0.38044594594594594</v>
      </c>
      <c r="E217" s="13">
        <f t="shared" ref="E217:E224" si="193">IF(B217&lt;=9168,0,IF(B217&lt;=14254,(B217-9168)*2*980.14/(10000*10000)+0.14,IF(B217&lt;=55960,(B217-14255)*2*216.16/(10000*10000)+2397/10000,IF(B217&lt;=265326,0.42,0.45))))</f>
        <v>0.42</v>
      </c>
      <c r="F217" s="14">
        <f t="shared" ref="F217:F224" si="194">C217*0.055</f>
        <v>4645.2449999999999</v>
      </c>
      <c r="G217" s="13">
        <f t="shared" ref="G217:G224" si="195">F217/$B217</f>
        <v>2.0924527027027028E-2</v>
      </c>
      <c r="H217" s="14">
        <f t="shared" ref="H217:H224" si="196">F217+C217</f>
        <v>89104.244999999995</v>
      </c>
      <c r="I217" s="13">
        <f t="shared" ref="I217:I224" si="197">H217/$B217</f>
        <v>0.40137047297297296</v>
      </c>
      <c r="J217" s="21">
        <f t="shared" si="189"/>
        <v>13287.412499999999</v>
      </c>
      <c r="K217" s="22">
        <f t="shared" ref="K217:K224" si="198">J217/B217</f>
        <v>5.9853209459459454E-2</v>
      </c>
      <c r="L217" s="22">
        <f t="shared" si="190"/>
        <v>0</v>
      </c>
    </row>
    <row r="218" spans="1:12" x14ac:dyDescent="0.25">
      <c r="A218" s="1"/>
      <c r="B218" s="14">
        <v>223000</v>
      </c>
      <c r="C218" s="12">
        <f t="shared" si="191"/>
        <v>84879</v>
      </c>
      <c r="D218" s="13">
        <f t="shared" si="192"/>
        <v>0.38062331838565022</v>
      </c>
      <c r="E218" s="13">
        <f t="shared" si="193"/>
        <v>0.42</v>
      </c>
      <c r="F218" s="14">
        <f t="shared" si="194"/>
        <v>4668.3450000000003</v>
      </c>
      <c r="G218" s="13">
        <f t="shared" si="195"/>
        <v>2.0934282511210763E-2</v>
      </c>
      <c r="H218" s="14">
        <f t="shared" si="196"/>
        <v>89547.345000000001</v>
      </c>
      <c r="I218" s="13">
        <f t="shared" si="197"/>
        <v>0.40155760089686099</v>
      </c>
      <c r="J218" s="21">
        <f t="shared" si="189"/>
        <v>13287.412499999999</v>
      </c>
      <c r="K218" s="22">
        <f t="shared" si="198"/>
        <v>5.9584809417040349E-2</v>
      </c>
      <c r="L218" s="22">
        <f t="shared" si="190"/>
        <v>0</v>
      </c>
    </row>
    <row r="219" spans="1:12" x14ac:dyDescent="0.25">
      <c r="A219" s="1"/>
      <c r="B219" s="14">
        <v>224000</v>
      </c>
      <c r="C219" s="12">
        <f t="shared" si="191"/>
        <v>85299</v>
      </c>
      <c r="D219" s="13">
        <f t="shared" si="192"/>
        <v>0.38079910714285714</v>
      </c>
      <c r="E219" s="13">
        <f t="shared" si="193"/>
        <v>0.42</v>
      </c>
      <c r="F219" s="14">
        <f t="shared" si="194"/>
        <v>4691.4449999999997</v>
      </c>
      <c r="G219" s="13">
        <f t="shared" si="195"/>
        <v>2.0943950892857142E-2</v>
      </c>
      <c r="H219" s="14">
        <f t="shared" si="196"/>
        <v>89990.445000000007</v>
      </c>
      <c r="I219" s="13">
        <f t="shared" si="197"/>
        <v>0.40174305803571431</v>
      </c>
      <c r="J219" s="21">
        <f t="shared" si="189"/>
        <v>13287.412499999999</v>
      </c>
      <c r="K219" s="22">
        <f t="shared" si="198"/>
        <v>5.931880580357142E-2</v>
      </c>
      <c r="L219" s="22">
        <f t="shared" si="190"/>
        <v>0</v>
      </c>
    </row>
    <row r="220" spans="1:12" x14ac:dyDescent="0.25">
      <c r="A220" s="1"/>
      <c r="B220" s="14">
        <v>225000</v>
      </c>
      <c r="C220" s="12">
        <f t="shared" si="191"/>
        <v>85719</v>
      </c>
      <c r="D220" s="13">
        <f t="shared" si="192"/>
        <v>0.38097333333333333</v>
      </c>
      <c r="E220" s="13">
        <f t="shared" si="193"/>
        <v>0.42</v>
      </c>
      <c r="F220" s="14">
        <f t="shared" si="194"/>
        <v>4714.5450000000001</v>
      </c>
      <c r="G220" s="13">
        <f t="shared" si="195"/>
        <v>2.0953533333333333E-2</v>
      </c>
      <c r="H220" s="14">
        <f t="shared" si="196"/>
        <v>90433.544999999998</v>
      </c>
      <c r="I220" s="13">
        <f t="shared" si="197"/>
        <v>0.40192686666666666</v>
      </c>
      <c r="J220" s="21">
        <f t="shared" si="189"/>
        <v>13287.412499999999</v>
      </c>
      <c r="K220" s="22">
        <f t="shared" si="198"/>
        <v>5.9055166666666659E-2</v>
      </c>
      <c r="L220" s="22">
        <f t="shared" si="190"/>
        <v>0</v>
      </c>
    </row>
    <row r="221" spans="1:12" x14ac:dyDescent="0.25">
      <c r="A221" s="1"/>
      <c r="B221" s="14">
        <v>226000</v>
      </c>
      <c r="C221" s="12">
        <f t="shared" si="191"/>
        <v>86139</v>
      </c>
      <c r="D221" s="13">
        <f t="shared" si="192"/>
        <v>0.38114601769911505</v>
      </c>
      <c r="E221" s="13">
        <f t="shared" si="193"/>
        <v>0.42</v>
      </c>
      <c r="F221" s="14">
        <f t="shared" si="194"/>
        <v>4737.6450000000004</v>
      </c>
      <c r="G221" s="13">
        <f t="shared" si="195"/>
        <v>2.0963030973451331E-2</v>
      </c>
      <c r="H221" s="14">
        <f t="shared" si="196"/>
        <v>90876.645000000004</v>
      </c>
      <c r="I221" s="13">
        <f t="shared" si="197"/>
        <v>0.40210904867256642</v>
      </c>
      <c r="J221" s="21">
        <f t="shared" si="189"/>
        <v>13287.412499999999</v>
      </c>
      <c r="K221" s="22">
        <f t="shared" si="198"/>
        <v>5.8793860619469021E-2</v>
      </c>
      <c r="L221" s="22">
        <f t="shared" si="190"/>
        <v>0</v>
      </c>
    </row>
    <row r="222" spans="1:12" x14ac:dyDescent="0.25">
      <c r="A222" s="1"/>
      <c r="B222" s="14">
        <v>227000</v>
      </c>
      <c r="C222" s="12">
        <f t="shared" si="191"/>
        <v>86559</v>
      </c>
      <c r="D222" s="13">
        <f t="shared" si="192"/>
        <v>0.38131718061674008</v>
      </c>
      <c r="E222" s="13">
        <f t="shared" si="193"/>
        <v>0.42</v>
      </c>
      <c r="F222" s="14">
        <f t="shared" si="194"/>
        <v>4760.7449999999999</v>
      </c>
      <c r="G222" s="13">
        <f t="shared" si="195"/>
        <v>2.0972444933920704E-2</v>
      </c>
      <c r="H222" s="14">
        <f t="shared" si="196"/>
        <v>91319.744999999995</v>
      </c>
      <c r="I222" s="13">
        <f t="shared" si="197"/>
        <v>0.40228962555066078</v>
      </c>
      <c r="J222" s="21">
        <f t="shared" si="189"/>
        <v>13287.412499999999</v>
      </c>
      <c r="K222" s="22">
        <f t="shared" si="198"/>
        <v>5.8534856828193829E-2</v>
      </c>
      <c r="L222" s="22">
        <f t="shared" si="190"/>
        <v>0</v>
      </c>
    </row>
    <row r="223" spans="1:12" x14ac:dyDescent="0.25">
      <c r="A223" s="1"/>
      <c r="B223" s="14">
        <v>228000</v>
      </c>
      <c r="C223" s="12">
        <f t="shared" si="191"/>
        <v>86979</v>
      </c>
      <c r="D223" s="13">
        <f t="shared" si="192"/>
        <v>0.38148684210526318</v>
      </c>
      <c r="E223" s="13">
        <f t="shared" si="193"/>
        <v>0.42</v>
      </c>
      <c r="F223" s="14">
        <f t="shared" si="194"/>
        <v>4783.8450000000003</v>
      </c>
      <c r="G223" s="13">
        <f t="shared" si="195"/>
        <v>2.0981776315789475E-2</v>
      </c>
      <c r="H223" s="14">
        <f t="shared" si="196"/>
        <v>91762.845000000001</v>
      </c>
      <c r="I223" s="13">
        <f t="shared" si="197"/>
        <v>0.40246861842105264</v>
      </c>
      <c r="J223" s="21">
        <f t="shared" si="189"/>
        <v>13287.412499999999</v>
      </c>
      <c r="K223" s="22">
        <f t="shared" si="198"/>
        <v>5.8278124999999993E-2</v>
      </c>
      <c r="L223" s="22">
        <f t="shared" si="190"/>
        <v>0</v>
      </c>
    </row>
    <row r="224" spans="1:12" x14ac:dyDescent="0.25">
      <c r="A224" s="1"/>
      <c r="B224" s="14">
        <v>229000</v>
      </c>
      <c r="C224" s="12">
        <f t="shared" si="191"/>
        <v>87399</v>
      </c>
      <c r="D224" s="13">
        <f t="shared" si="192"/>
        <v>0.38165502183406114</v>
      </c>
      <c r="E224" s="13">
        <f t="shared" si="193"/>
        <v>0.42</v>
      </c>
      <c r="F224" s="14">
        <f t="shared" si="194"/>
        <v>4806.9449999999997</v>
      </c>
      <c r="G224" s="13">
        <f t="shared" si="195"/>
        <v>2.0991026200873363E-2</v>
      </c>
      <c r="H224" s="14">
        <f t="shared" si="196"/>
        <v>92205.945000000007</v>
      </c>
      <c r="I224" s="13">
        <f t="shared" si="197"/>
        <v>0.40264604803493453</v>
      </c>
      <c r="J224" s="21">
        <f t="shared" si="189"/>
        <v>13287.412499999999</v>
      </c>
      <c r="K224" s="22">
        <f t="shared" si="198"/>
        <v>5.8023635371179036E-2</v>
      </c>
      <c r="L224" s="22">
        <f t="shared" si="190"/>
        <v>0</v>
      </c>
    </row>
    <row r="225" spans="1:12" x14ac:dyDescent="0.25">
      <c r="A225" s="1"/>
      <c r="B225" s="14">
        <v>230000</v>
      </c>
      <c r="C225" s="12">
        <f t="shared" si="31"/>
        <v>87819</v>
      </c>
      <c r="D225" s="13">
        <f t="shared" si="1"/>
        <v>0.38182173913043477</v>
      </c>
      <c r="E225" s="13">
        <f t="shared" si="2"/>
        <v>0.42</v>
      </c>
      <c r="F225" s="14">
        <f t="shared" si="3"/>
        <v>4830.0450000000001</v>
      </c>
      <c r="G225" s="13">
        <f t="shared" si="17"/>
        <v>2.1000195652173915E-2</v>
      </c>
      <c r="H225" s="14">
        <f t="shared" si="4"/>
        <v>92649.044999999998</v>
      </c>
      <c r="I225" s="13">
        <f t="shared" si="18"/>
        <v>0.40282193478260869</v>
      </c>
      <c r="J225" s="21">
        <f>IF(B225&lt;=$P$11,B225*(0.073+0.01525+0.093+0.0125),IF(B225&lt;=$P$13,B225*(0.093+0.0125)+$Q$11+$Q$12,$Q$11+$Q$12+$Q$13+$Q$15))</f>
        <v>13287.412499999999</v>
      </c>
      <c r="K225" s="22">
        <f t="shared" si="5"/>
        <v>5.777135869565217E-2</v>
      </c>
      <c r="L225" s="22">
        <f>IF(B225&lt;=$P$11,(0.073+0.01525+0.093+0.0125),IF(B225&lt;=$P$13,(0.093+0.0125),0))</f>
        <v>0</v>
      </c>
    </row>
    <row r="226" spans="1:12" x14ac:dyDescent="0.25">
      <c r="A226" s="1"/>
      <c r="B226" s="14">
        <v>231000</v>
      </c>
      <c r="C226" s="12">
        <f t="shared" si="31"/>
        <v>88239</v>
      </c>
      <c r="D226" s="13">
        <f t="shared" si="1"/>
        <v>0.38198701298701299</v>
      </c>
      <c r="E226" s="13">
        <f t="shared" si="2"/>
        <v>0.42</v>
      </c>
      <c r="F226" s="14">
        <f t="shared" si="3"/>
        <v>4853.1450000000004</v>
      </c>
      <c r="G226" s="13">
        <f t="shared" si="17"/>
        <v>2.1009285714285716E-2</v>
      </c>
      <c r="H226" s="14">
        <f t="shared" si="4"/>
        <v>93092.145000000004</v>
      </c>
      <c r="I226" s="13">
        <f t="shared" si="18"/>
        <v>0.40299629870129872</v>
      </c>
      <c r="J226" s="21">
        <f t="shared" ref="J226:J234" si="199">IF(B226&lt;=$P$11,B226*(0.073+0.01525+0.093+0.0125),IF(B226&lt;=$P$13,B226*(0.093+0.0125)+$Q$11+$Q$12,$Q$11+$Q$12+$Q$13+$Q$15))</f>
        <v>13287.412499999999</v>
      </c>
      <c r="K226" s="22">
        <f t="shared" si="5"/>
        <v>5.752126623376623E-2</v>
      </c>
      <c r="L226" s="22">
        <f t="shared" ref="L226:L234" si="200">IF(B226&lt;=$P$11,(0.073+0.01525+0.093+0.0125),IF(B226&lt;=$P$13,(0.093+0.0125),0))</f>
        <v>0</v>
      </c>
    </row>
    <row r="227" spans="1:12" x14ac:dyDescent="0.25">
      <c r="A227" s="1"/>
      <c r="B227" s="14">
        <v>232000</v>
      </c>
      <c r="C227" s="12">
        <f t="shared" ref="C227:C234" si="201">IF(B227&lt;=9168,0,IF(B227&lt;=14254,INT((980.14*(B227-9168)/10000+1400)*(B227-9168)/10000),IF(B227&lt;=55960,INT((216.16*(B227-14254)/10000+2397)*(B227-14254)/10000+965.58),IF(B227&lt;=265326,INT(B227*0.42-8780.9),INT(B227*0.45-16740.68)))))</f>
        <v>88659</v>
      </c>
      <c r="D227" s="13">
        <f t="shared" ref="D227:D234" si="202">C227/$B227</f>
        <v>0.38215086206896554</v>
      </c>
      <c r="E227" s="13">
        <f t="shared" ref="E227:E234" si="203">IF(B227&lt;=9168,0,IF(B227&lt;=14254,(B227-9168)*2*980.14/(10000*10000)+0.14,IF(B227&lt;=55960,(B227-14255)*2*216.16/(10000*10000)+2397/10000,IF(B227&lt;=265326,0.42,0.45))))</f>
        <v>0.42</v>
      </c>
      <c r="F227" s="14">
        <f t="shared" ref="F227:F234" si="204">C227*0.055</f>
        <v>4876.2449999999999</v>
      </c>
      <c r="G227" s="13">
        <f t="shared" ref="G227:G234" si="205">F227/$B227</f>
        <v>2.1018297413793102E-2</v>
      </c>
      <c r="H227" s="14">
        <f t="shared" ref="H227:H234" si="206">F227+C227</f>
        <v>93535.244999999995</v>
      </c>
      <c r="I227" s="13">
        <f t="shared" ref="I227:I234" si="207">H227/$B227</f>
        <v>0.40316915948275861</v>
      </c>
      <c r="J227" s="21">
        <f t="shared" si="199"/>
        <v>13287.412499999999</v>
      </c>
      <c r="K227" s="22">
        <f t="shared" ref="K227:K234" si="208">J227/B227</f>
        <v>5.7273329741379303E-2</v>
      </c>
      <c r="L227" s="22">
        <f t="shared" si="200"/>
        <v>0</v>
      </c>
    </row>
    <row r="228" spans="1:12" x14ac:dyDescent="0.25">
      <c r="A228" s="1"/>
      <c r="B228" s="14">
        <v>233000</v>
      </c>
      <c r="C228" s="12">
        <f t="shared" si="201"/>
        <v>89079</v>
      </c>
      <c r="D228" s="13">
        <f t="shared" si="202"/>
        <v>0.38231330472103003</v>
      </c>
      <c r="E228" s="13">
        <f t="shared" si="203"/>
        <v>0.42</v>
      </c>
      <c r="F228" s="14">
        <f t="shared" si="204"/>
        <v>4899.3450000000003</v>
      </c>
      <c r="G228" s="13">
        <f t="shared" si="205"/>
        <v>2.1027231759656654E-2</v>
      </c>
      <c r="H228" s="14">
        <f t="shared" si="206"/>
        <v>93978.345000000001</v>
      </c>
      <c r="I228" s="13">
        <f t="shared" si="207"/>
        <v>0.40334053648068668</v>
      </c>
      <c r="J228" s="21">
        <f t="shared" si="199"/>
        <v>13287.412499999999</v>
      </c>
      <c r="K228" s="22">
        <f t="shared" si="208"/>
        <v>5.7027521459227459E-2</v>
      </c>
      <c r="L228" s="22">
        <f t="shared" si="200"/>
        <v>0</v>
      </c>
    </row>
    <row r="229" spans="1:12" x14ac:dyDescent="0.25">
      <c r="A229" s="1"/>
      <c r="B229" s="14">
        <v>234000</v>
      </c>
      <c r="C229" s="12">
        <f t="shared" si="201"/>
        <v>89499</v>
      </c>
      <c r="D229" s="13">
        <f t="shared" si="202"/>
        <v>0.382474358974359</v>
      </c>
      <c r="E229" s="13">
        <f t="shared" si="203"/>
        <v>0.42</v>
      </c>
      <c r="F229" s="14">
        <f t="shared" si="204"/>
        <v>4922.4449999999997</v>
      </c>
      <c r="G229" s="13">
        <f t="shared" si="205"/>
        <v>2.1036089743589743E-2</v>
      </c>
      <c r="H229" s="14">
        <f t="shared" si="206"/>
        <v>94421.445000000007</v>
      </c>
      <c r="I229" s="13">
        <f t="shared" si="207"/>
        <v>0.40351044871794872</v>
      </c>
      <c r="J229" s="21">
        <f t="shared" si="199"/>
        <v>13287.412499999999</v>
      </c>
      <c r="K229" s="22">
        <f t="shared" si="208"/>
        <v>5.6783814102564098E-2</v>
      </c>
      <c r="L229" s="22">
        <f t="shared" si="200"/>
        <v>0</v>
      </c>
    </row>
    <row r="230" spans="1:12" x14ac:dyDescent="0.25">
      <c r="A230" s="1"/>
      <c r="B230" s="14">
        <v>235000</v>
      </c>
      <c r="C230" s="12">
        <f t="shared" si="201"/>
        <v>89919</v>
      </c>
      <c r="D230" s="13">
        <f t="shared" si="202"/>
        <v>0.3826340425531915</v>
      </c>
      <c r="E230" s="13">
        <f t="shared" si="203"/>
        <v>0.42</v>
      </c>
      <c r="F230" s="14">
        <f t="shared" si="204"/>
        <v>4945.5450000000001</v>
      </c>
      <c r="G230" s="13">
        <f t="shared" si="205"/>
        <v>2.1044872340425531E-2</v>
      </c>
      <c r="H230" s="14">
        <f t="shared" si="206"/>
        <v>94864.544999999998</v>
      </c>
      <c r="I230" s="13">
        <f t="shared" si="207"/>
        <v>0.40367891489361701</v>
      </c>
      <c r="J230" s="21">
        <f t="shared" si="199"/>
        <v>13287.412499999999</v>
      </c>
      <c r="K230" s="22">
        <f t="shared" si="208"/>
        <v>5.6542180851063821E-2</v>
      </c>
      <c r="L230" s="22">
        <f t="shared" si="200"/>
        <v>0</v>
      </c>
    </row>
    <row r="231" spans="1:12" x14ac:dyDescent="0.25">
      <c r="A231" s="1"/>
      <c r="B231" s="14">
        <v>236000</v>
      </c>
      <c r="C231" s="12">
        <f t="shared" si="201"/>
        <v>90339</v>
      </c>
      <c r="D231" s="13">
        <f t="shared" si="202"/>
        <v>0.38279237288135592</v>
      </c>
      <c r="E231" s="13">
        <f t="shared" si="203"/>
        <v>0.42</v>
      </c>
      <c r="F231" s="14">
        <f t="shared" si="204"/>
        <v>4968.6450000000004</v>
      </c>
      <c r="G231" s="13">
        <f t="shared" si="205"/>
        <v>2.1053580508474577E-2</v>
      </c>
      <c r="H231" s="14">
        <f t="shared" si="206"/>
        <v>95307.645000000004</v>
      </c>
      <c r="I231" s="13">
        <f t="shared" si="207"/>
        <v>0.40384595338983054</v>
      </c>
      <c r="J231" s="21">
        <f t="shared" si="199"/>
        <v>13287.412499999999</v>
      </c>
      <c r="K231" s="22">
        <f t="shared" si="208"/>
        <v>5.6302595338983047E-2</v>
      </c>
      <c r="L231" s="22">
        <f t="shared" si="200"/>
        <v>0</v>
      </c>
    </row>
    <row r="232" spans="1:12" x14ac:dyDescent="0.25">
      <c r="A232" s="1"/>
      <c r="B232" s="14">
        <v>237000</v>
      </c>
      <c r="C232" s="12">
        <f t="shared" si="201"/>
        <v>90759</v>
      </c>
      <c r="D232" s="13">
        <f t="shared" si="202"/>
        <v>0.38294936708860761</v>
      </c>
      <c r="E232" s="13">
        <f t="shared" si="203"/>
        <v>0.42</v>
      </c>
      <c r="F232" s="14">
        <f t="shared" si="204"/>
        <v>4991.7449999999999</v>
      </c>
      <c r="G232" s="13">
        <f t="shared" si="205"/>
        <v>2.1062215189873418E-2</v>
      </c>
      <c r="H232" s="14">
        <f t="shared" si="206"/>
        <v>95750.744999999995</v>
      </c>
      <c r="I232" s="13">
        <f t="shared" si="207"/>
        <v>0.404011582278481</v>
      </c>
      <c r="J232" s="21">
        <f t="shared" si="199"/>
        <v>13287.412499999999</v>
      </c>
      <c r="K232" s="22">
        <f t="shared" si="208"/>
        <v>5.6065031645569613E-2</v>
      </c>
      <c r="L232" s="22">
        <f t="shared" si="200"/>
        <v>0</v>
      </c>
    </row>
    <row r="233" spans="1:12" x14ac:dyDescent="0.25">
      <c r="A233" s="1"/>
      <c r="B233" s="14">
        <v>238000</v>
      </c>
      <c r="C233" s="12">
        <f t="shared" si="201"/>
        <v>91179</v>
      </c>
      <c r="D233" s="13">
        <f t="shared" si="202"/>
        <v>0.38310504201680673</v>
      </c>
      <c r="E233" s="13">
        <f t="shared" si="203"/>
        <v>0.42</v>
      </c>
      <c r="F233" s="14">
        <f t="shared" si="204"/>
        <v>5014.8450000000003</v>
      </c>
      <c r="G233" s="13">
        <f t="shared" si="205"/>
        <v>2.1070777310924372E-2</v>
      </c>
      <c r="H233" s="14">
        <f t="shared" si="206"/>
        <v>96193.845000000001</v>
      </c>
      <c r="I233" s="13">
        <f t="shared" si="207"/>
        <v>0.40417581932773111</v>
      </c>
      <c r="J233" s="21">
        <f t="shared" si="199"/>
        <v>13287.412499999999</v>
      </c>
      <c r="K233" s="22">
        <f t="shared" si="208"/>
        <v>5.5829464285714281E-2</v>
      </c>
      <c r="L233" s="22">
        <f t="shared" si="200"/>
        <v>0</v>
      </c>
    </row>
    <row r="234" spans="1:12" x14ac:dyDescent="0.25">
      <c r="A234" s="1"/>
      <c r="B234" s="14">
        <v>239000</v>
      </c>
      <c r="C234" s="12">
        <f t="shared" si="201"/>
        <v>91599</v>
      </c>
      <c r="D234" s="13">
        <f t="shared" si="202"/>
        <v>0.3832594142259414</v>
      </c>
      <c r="E234" s="13">
        <f t="shared" si="203"/>
        <v>0.42</v>
      </c>
      <c r="F234" s="14">
        <f t="shared" si="204"/>
        <v>5037.9449999999997</v>
      </c>
      <c r="G234" s="13">
        <f t="shared" si="205"/>
        <v>2.1079267782426778E-2</v>
      </c>
      <c r="H234" s="14">
        <f t="shared" si="206"/>
        <v>96636.945000000007</v>
      </c>
      <c r="I234" s="13">
        <f t="shared" si="207"/>
        <v>0.40433868200836826</v>
      </c>
      <c r="J234" s="21">
        <f t="shared" si="199"/>
        <v>13287.412499999999</v>
      </c>
      <c r="K234" s="22">
        <f t="shared" si="208"/>
        <v>5.5595868200836812E-2</v>
      </c>
      <c r="L234" s="22">
        <f t="shared" si="200"/>
        <v>0</v>
      </c>
    </row>
    <row r="235" spans="1:12" x14ac:dyDescent="0.25">
      <c r="A235" s="1"/>
      <c r="B235" s="14">
        <v>240000</v>
      </c>
      <c r="C235" s="12">
        <f t="shared" si="31"/>
        <v>92019</v>
      </c>
      <c r="D235" s="13">
        <f t="shared" si="1"/>
        <v>0.38341249999999999</v>
      </c>
      <c r="E235" s="13">
        <f t="shared" si="2"/>
        <v>0.42</v>
      </c>
      <c r="F235" s="14">
        <f t="shared" si="3"/>
        <v>5061.0450000000001</v>
      </c>
      <c r="G235" s="13">
        <f t="shared" si="17"/>
        <v>2.1087687500000001E-2</v>
      </c>
      <c r="H235" s="14">
        <f t="shared" si="4"/>
        <v>97080.044999999998</v>
      </c>
      <c r="I235" s="13">
        <f t="shared" si="18"/>
        <v>0.4045001875</v>
      </c>
      <c r="J235" s="21">
        <f>IF(B235&lt;=$P$11,B235*(0.073+0.01525+0.093+0.0125),IF(B235&lt;=$P$13,B235*(0.093+0.0125)+$Q$11+$Q$12,$Q$11+$Q$12+$Q$13+$Q$15))</f>
        <v>13287.412499999999</v>
      </c>
      <c r="K235" s="22">
        <f t="shared" si="5"/>
        <v>5.5364218749999992E-2</v>
      </c>
      <c r="L235" s="22">
        <f>IF(B235&lt;=$P$11,(0.073+0.01525+0.093+0.0125),IF(B235&lt;=$P$13,(0.093+0.0125),0))</f>
        <v>0</v>
      </c>
    </row>
    <row r="236" spans="1:12" x14ac:dyDescent="0.25">
      <c r="A236" s="1"/>
      <c r="B236" s="14">
        <v>241000</v>
      </c>
      <c r="C236" s="12">
        <f t="shared" si="31"/>
        <v>92439</v>
      </c>
      <c r="D236" s="13">
        <f t="shared" si="1"/>
        <v>0.38356431535269708</v>
      </c>
      <c r="E236" s="13">
        <f t="shared" si="2"/>
        <v>0.42</v>
      </c>
      <c r="F236" s="14">
        <f t="shared" si="3"/>
        <v>5084.1450000000004</v>
      </c>
      <c r="G236" s="13">
        <f t="shared" si="17"/>
        <v>2.1096037344398341E-2</v>
      </c>
      <c r="H236" s="14">
        <f t="shared" si="4"/>
        <v>97523.145000000004</v>
      </c>
      <c r="I236" s="13">
        <f t="shared" si="18"/>
        <v>0.40466035269709544</v>
      </c>
      <c r="J236" s="21">
        <f t="shared" ref="J236:J244" si="209">IF(B236&lt;=$P$11,B236*(0.073+0.01525+0.093+0.0125),IF(B236&lt;=$P$13,B236*(0.093+0.0125)+$Q$11+$Q$12,$Q$11+$Q$12+$Q$13+$Q$15))</f>
        <v>13287.412499999999</v>
      </c>
      <c r="K236" s="22">
        <f t="shared" si="5"/>
        <v>5.5134491701244806E-2</v>
      </c>
      <c r="L236" s="22">
        <f t="shared" ref="L236:L244" si="210">IF(B236&lt;=$P$11,(0.073+0.01525+0.093+0.0125),IF(B236&lt;=$P$13,(0.093+0.0125),0))</f>
        <v>0</v>
      </c>
    </row>
    <row r="237" spans="1:12" x14ac:dyDescent="0.25">
      <c r="A237" s="1"/>
      <c r="B237" s="14">
        <v>242000</v>
      </c>
      <c r="C237" s="12">
        <f t="shared" ref="C237:C244" si="211">IF(B237&lt;=9168,0,IF(B237&lt;=14254,INT((980.14*(B237-9168)/10000+1400)*(B237-9168)/10000),IF(B237&lt;=55960,INT((216.16*(B237-14254)/10000+2397)*(B237-14254)/10000+965.58),IF(B237&lt;=265326,INT(B237*0.42-8780.9),INT(B237*0.45-16740.68)))))</f>
        <v>92859</v>
      </c>
      <c r="D237" s="13">
        <f t="shared" ref="D237:D244" si="212">C237/$B237</f>
        <v>0.38371487603305787</v>
      </c>
      <c r="E237" s="13">
        <f t="shared" ref="E237:E244" si="213">IF(B237&lt;=9168,0,IF(B237&lt;=14254,(B237-9168)*2*980.14/(10000*10000)+0.14,IF(B237&lt;=55960,(B237-14255)*2*216.16/(10000*10000)+2397/10000,IF(B237&lt;=265326,0.42,0.45))))</f>
        <v>0.42</v>
      </c>
      <c r="F237" s="14">
        <f t="shared" ref="F237:F244" si="214">C237*0.055</f>
        <v>5107.2449999999999</v>
      </c>
      <c r="G237" s="13">
        <f t="shared" ref="G237:G244" si="215">F237/$B237</f>
        <v>2.1104318181818182E-2</v>
      </c>
      <c r="H237" s="14">
        <f t="shared" ref="H237:H244" si="216">F237+C237</f>
        <v>97966.244999999995</v>
      </c>
      <c r="I237" s="13">
        <f t="shared" ref="I237:I244" si="217">H237/$B237</f>
        <v>0.404819194214876</v>
      </c>
      <c r="J237" s="21">
        <f t="shared" si="209"/>
        <v>13287.412499999999</v>
      </c>
      <c r="K237" s="22">
        <f t="shared" ref="K237:K244" si="218">J237/B237</f>
        <v>5.4906663223140487E-2</v>
      </c>
      <c r="L237" s="22">
        <f t="shared" si="210"/>
        <v>0</v>
      </c>
    </row>
    <row r="238" spans="1:12" x14ac:dyDescent="0.25">
      <c r="A238" s="1"/>
      <c r="B238" s="14">
        <v>243000</v>
      </c>
      <c r="C238" s="12">
        <f t="shared" si="211"/>
        <v>93279</v>
      </c>
      <c r="D238" s="13">
        <f t="shared" si="212"/>
        <v>0.3838641975308642</v>
      </c>
      <c r="E238" s="13">
        <f t="shared" si="213"/>
        <v>0.42</v>
      </c>
      <c r="F238" s="14">
        <f t="shared" si="214"/>
        <v>5130.3450000000003</v>
      </c>
      <c r="G238" s="13">
        <f t="shared" si="215"/>
        <v>2.111253086419753E-2</v>
      </c>
      <c r="H238" s="14">
        <f t="shared" si="216"/>
        <v>98409.345000000001</v>
      </c>
      <c r="I238" s="13">
        <f t="shared" si="217"/>
        <v>0.40497672839506171</v>
      </c>
      <c r="J238" s="21">
        <f t="shared" si="209"/>
        <v>13287.412499999999</v>
      </c>
      <c r="K238" s="22">
        <f t="shared" si="218"/>
        <v>5.4680709876543207E-2</v>
      </c>
      <c r="L238" s="22">
        <f t="shared" si="210"/>
        <v>0</v>
      </c>
    </row>
    <row r="239" spans="1:12" x14ac:dyDescent="0.25">
      <c r="A239" s="1"/>
      <c r="B239" s="14">
        <v>244000</v>
      </c>
      <c r="C239" s="12">
        <f t="shared" si="211"/>
        <v>93699</v>
      </c>
      <c r="D239" s="13">
        <f t="shared" si="212"/>
        <v>0.38401229508196721</v>
      </c>
      <c r="E239" s="13">
        <f t="shared" si="213"/>
        <v>0.42</v>
      </c>
      <c r="F239" s="14">
        <f t="shared" si="214"/>
        <v>5153.4449999999997</v>
      </c>
      <c r="G239" s="13">
        <f t="shared" si="215"/>
        <v>2.1120676229508195E-2</v>
      </c>
      <c r="H239" s="14">
        <f t="shared" si="216"/>
        <v>98852.445000000007</v>
      </c>
      <c r="I239" s="13">
        <f t="shared" si="217"/>
        <v>0.40513297131147546</v>
      </c>
      <c r="J239" s="21">
        <f t="shared" si="209"/>
        <v>13287.412499999999</v>
      </c>
      <c r="K239" s="22">
        <f t="shared" si="218"/>
        <v>5.445660860655737E-2</v>
      </c>
      <c r="L239" s="22">
        <f t="shared" si="210"/>
        <v>0</v>
      </c>
    </row>
    <row r="240" spans="1:12" x14ac:dyDescent="0.25">
      <c r="A240" s="1"/>
      <c r="B240" s="14">
        <v>245000</v>
      </c>
      <c r="C240" s="12">
        <f t="shared" si="211"/>
        <v>94119</v>
      </c>
      <c r="D240" s="13">
        <f t="shared" si="212"/>
        <v>0.38415918367346941</v>
      </c>
      <c r="E240" s="13">
        <f t="shared" si="213"/>
        <v>0.42</v>
      </c>
      <c r="F240" s="14">
        <f t="shared" si="214"/>
        <v>5176.5450000000001</v>
      </c>
      <c r="G240" s="13">
        <f t="shared" si="215"/>
        <v>2.1128755102040816E-2</v>
      </c>
      <c r="H240" s="14">
        <f t="shared" si="216"/>
        <v>99295.544999999998</v>
      </c>
      <c r="I240" s="13">
        <f t="shared" si="217"/>
        <v>0.40528793877551017</v>
      </c>
      <c r="J240" s="21">
        <f t="shared" si="209"/>
        <v>13287.412499999999</v>
      </c>
      <c r="K240" s="22">
        <f t="shared" si="218"/>
        <v>5.4234336734693869E-2</v>
      </c>
      <c r="L240" s="22">
        <f t="shared" si="210"/>
        <v>0</v>
      </c>
    </row>
    <row r="241" spans="1:12" x14ac:dyDescent="0.25">
      <c r="A241" s="1"/>
      <c r="B241" s="14">
        <v>246000</v>
      </c>
      <c r="C241" s="12">
        <f t="shared" si="211"/>
        <v>94539</v>
      </c>
      <c r="D241" s="13">
        <f t="shared" si="212"/>
        <v>0.3843048780487805</v>
      </c>
      <c r="E241" s="13">
        <f t="shared" si="213"/>
        <v>0.42</v>
      </c>
      <c r="F241" s="14">
        <f t="shared" si="214"/>
        <v>5199.6450000000004</v>
      </c>
      <c r="G241" s="13">
        <f t="shared" si="215"/>
        <v>2.113676829268293E-2</v>
      </c>
      <c r="H241" s="14">
        <f t="shared" si="216"/>
        <v>99738.645000000004</v>
      </c>
      <c r="I241" s="13">
        <f t="shared" si="217"/>
        <v>0.40544164634146346</v>
      </c>
      <c r="J241" s="21">
        <f t="shared" si="209"/>
        <v>13287.412499999999</v>
      </c>
      <c r="K241" s="22">
        <f t="shared" si="218"/>
        <v>5.4013871951219504E-2</v>
      </c>
      <c r="L241" s="22">
        <f t="shared" si="210"/>
        <v>0</v>
      </c>
    </row>
    <row r="242" spans="1:12" x14ac:dyDescent="0.25">
      <c r="A242" s="1"/>
      <c r="B242" s="14">
        <v>247000</v>
      </c>
      <c r="C242" s="12">
        <f t="shared" si="211"/>
        <v>94959</v>
      </c>
      <c r="D242" s="13">
        <f t="shared" si="212"/>
        <v>0.38444939271255063</v>
      </c>
      <c r="E242" s="13">
        <f t="shared" si="213"/>
        <v>0.42</v>
      </c>
      <c r="F242" s="14">
        <f t="shared" si="214"/>
        <v>5222.7449999999999</v>
      </c>
      <c r="G242" s="13">
        <f t="shared" si="215"/>
        <v>2.1144716599190282E-2</v>
      </c>
      <c r="H242" s="14">
        <f t="shared" si="216"/>
        <v>100181.745</v>
      </c>
      <c r="I242" s="13">
        <f t="shared" si="217"/>
        <v>0.40559410931174089</v>
      </c>
      <c r="J242" s="21">
        <f t="shared" si="209"/>
        <v>13287.412499999999</v>
      </c>
      <c r="K242" s="22">
        <f t="shared" si="218"/>
        <v>5.3795192307692301E-2</v>
      </c>
      <c r="L242" s="22">
        <f t="shared" si="210"/>
        <v>0</v>
      </c>
    </row>
    <row r="243" spans="1:12" x14ac:dyDescent="0.25">
      <c r="A243" s="1"/>
      <c r="B243" s="14">
        <v>248000</v>
      </c>
      <c r="C243" s="12">
        <f t="shared" si="211"/>
        <v>95379</v>
      </c>
      <c r="D243" s="13">
        <f t="shared" si="212"/>
        <v>0.38459274193548387</v>
      </c>
      <c r="E243" s="13">
        <f t="shared" si="213"/>
        <v>0.42</v>
      </c>
      <c r="F243" s="14">
        <f t="shared" si="214"/>
        <v>5245.8450000000003</v>
      </c>
      <c r="G243" s="13">
        <f t="shared" si="215"/>
        <v>2.1152600806451614E-2</v>
      </c>
      <c r="H243" s="14">
        <f t="shared" si="216"/>
        <v>100624.845</v>
      </c>
      <c r="I243" s="13">
        <f t="shared" si="217"/>
        <v>0.40574534274193547</v>
      </c>
      <c r="J243" s="21">
        <f t="shared" si="209"/>
        <v>13287.412499999999</v>
      </c>
      <c r="K243" s="22">
        <f t="shared" si="218"/>
        <v>5.3578276209677415E-2</v>
      </c>
      <c r="L243" s="22">
        <f t="shared" si="210"/>
        <v>0</v>
      </c>
    </row>
    <row r="244" spans="1:12" x14ac:dyDescent="0.25">
      <c r="A244" s="1"/>
      <c r="B244" s="14">
        <v>249000</v>
      </c>
      <c r="C244" s="12">
        <f t="shared" si="211"/>
        <v>95799</v>
      </c>
      <c r="D244" s="13">
        <f t="shared" si="212"/>
        <v>0.38473493975903617</v>
      </c>
      <c r="E244" s="13">
        <f t="shared" si="213"/>
        <v>0.42</v>
      </c>
      <c r="F244" s="14">
        <f t="shared" si="214"/>
        <v>5268.9449999999997</v>
      </c>
      <c r="G244" s="13">
        <f t="shared" si="215"/>
        <v>2.1160421686746988E-2</v>
      </c>
      <c r="H244" s="14">
        <f t="shared" si="216"/>
        <v>101067.94500000001</v>
      </c>
      <c r="I244" s="13">
        <f t="shared" si="217"/>
        <v>0.40589536144578314</v>
      </c>
      <c r="J244" s="21">
        <f t="shared" si="209"/>
        <v>13287.412499999999</v>
      </c>
      <c r="K244" s="22">
        <f t="shared" si="218"/>
        <v>5.3363102409638548E-2</v>
      </c>
      <c r="L244" s="22">
        <f t="shared" si="210"/>
        <v>0</v>
      </c>
    </row>
    <row r="245" spans="1:12" x14ac:dyDescent="0.25">
      <c r="A245" s="1"/>
      <c r="B245" s="14">
        <v>250000</v>
      </c>
      <c r="C245" s="12">
        <f t="shared" ref="C245:C286" si="219">IF(B245&lt;=9168,0,IF(B245&lt;=14254,INT((980.14*(B245-9168)/10000+1400)*(B245-9168)/10000),IF(B245&lt;=55960,INT((216.16*(B245-14254)/10000+2397)*(B245-14254)/10000+965.58),IF(B245&lt;=265326,INT(B245*0.42-8780.9),INT(B245*0.45-16740.68)))))</f>
        <v>96219</v>
      </c>
      <c r="D245" s="13">
        <f t="shared" ref="D245:D286" si="220">C245/$B245</f>
        <v>0.384876</v>
      </c>
      <c r="E245" s="13">
        <f t="shared" si="2"/>
        <v>0.42</v>
      </c>
      <c r="F245" s="14">
        <f t="shared" ref="F245:F286" si="221">C245*0.055</f>
        <v>5292.0450000000001</v>
      </c>
      <c r="G245" s="13">
        <f t="shared" ref="G245:G286" si="222">F245/$B245</f>
        <v>2.1168180000000002E-2</v>
      </c>
      <c r="H245" s="14">
        <f t="shared" ref="H245:H286" si="223">F245+C245</f>
        <v>101511.045</v>
      </c>
      <c r="I245" s="13">
        <f t="shared" ref="I245:I286" si="224">H245/$B245</f>
        <v>0.40604417999999998</v>
      </c>
      <c r="J245" s="21">
        <f>IF(B245&lt;=$P$11,B245*(0.073+0.01525+0.093+0.0125),IF(B245&lt;=$P$13,B245*(0.093+0.0125)+$Q$11+$Q$12,$Q$11+$Q$12+$Q$13+$Q$15))</f>
        <v>13287.412499999999</v>
      </c>
      <c r="K245" s="22">
        <f t="shared" si="5"/>
        <v>5.3149649999999993E-2</v>
      </c>
      <c r="L245" s="22">
        <f>IF(B245&lt;=$P$11,(0.073+0.01525+0.093+0.0125),IF(B245&lt;=$P$13,(0.093+0.0125),0))</f>
        <v>0</v>
      </c>
    </row>
    <row r="246" spans="1:12" x14ac:dyDescent="0.25">
      <c r="A246" s="1"/>
      <c r="B246" s="14">
        <v>251000</v>
      </c>
      <c r="C246" s="12">
        <f t="shared" si="219"/>
        <v>96639</v>
      </c>
      <c r="D246" s="13">
        <f t="shared" si="220"/>
        <v>0.3850159362549801</v>
      </c>
      <c r="E246" s="13">
        <f t="shared" si="2"/>
        <v>0.42</v>
      </c>
      <c r="F246" s="14">
        <f t="shared" si="221"/>
        <v>5315.1450000000004</v>
      </c>
      <c r="G246" s="13">
        <f t="shared" si="222"/>
        <v>2.1175876494023905E-2</v>
      </c>
      <c r="H246" s="14">
        <f t="shared" si="223"/>
        <v>101954.145</v>
      </c>
      <c r="I246" s="13">
        <f t="shared" si="224"/>
        <v>0.40619181274900401</v>
      </c>
      <c r="J246" s="21">
        <f t="shared" ref="J246:J254" si="225">IF(B246&lt;=$P$11,B246*(0.073+0.01525+0.093+0.0125),IF(B246&lt;=$P$13,B246*(0.093+0.0125)+$Q$11+$Q$12,$Q$11+$Q$12+$Q$13+$Q$15))</f>
        <v>13287.412499999999</v>
      </c>
      <c r="K246" s="22">
        <f t="shared" si="5"/>
        <v>5.2937898406374494E-2</v>
      </c>
      <c r="L246" s="22">
        <f t="shared" ref="L246:L254" si="226">IF(B246&lt;=$P$11,(0.073+0.01525+0.093+0.0125),IF(B246&lt;=$P$13,(0.093+0.0125),0))</f>
        <v>0</v>
      </c>
    </row>
    <row r="247" spans="1:12" x14ac:dyDescent="0.25">
      <c r="A247" s="1"/>
      <c r="B247" s="14">
        <v>252000</v>
      </c>
      <c r="C247" s="12">
        <f t="shared" ref="C247:C254" si="227">IF(B247&lt;=9168,0,IF(B247&lt;=14254,INT((980.14*(B247-9168)/10000+1400)*(B247-9168)/10000),IF(B247&lt;=55960,INT((216.16*(B247-14254)/10000+2397)*(B247-14254)/10000+965.58),IF(B247&lt;=265326,INT(B247*0.42-8780.9),INT(B247*0.45-16740.68)))))</f>
        <v>97059</v>
      </c>
      <c r="D247" s="13">
        <f t="shared" ref="D247:D254" si="228">C247/$B247</f>
        <v>0.38515476190476189</v>
      </c>
      <c r="E247" s="13">
        <f t="shared" ref="E247:E254" si="229">IF(B247&lt;=9168,0,IF(B247&lt;=14254,(B247-9168)*2*980.14/(10000*10000)+0.14,IF(B247&lt;=55960,(B247-14255)*2*216.16/(10000*10000)+2397/10000,IF(B247&lt;=265326,0.42,0.45))))</f>
        <v>0.42</v>
      </c>
      <c r="F247" s="14">
        <f t="shared" ref="F247:F254" si="230">C247*0.055</f>
        <v>5338.2449999999999</v>
      </c>
      <c r="G247" s="13">
        <f t="shared" ref="G247:G254" si="231">F247/$B247</f>
        <v>2.1183511904761903E-2</v>
      </c>
      <c r="H247" s="14">
        <f t="shared" ref="H247:H254" si="232">F247+C247</f>
        <v>102397.245</v>
      </c>
      <c r="I247" s="13">
        <f t="shared" ref="I247:I254" si="233">H247/$B247</f>
        <v>0.40633827380952381</v>
      </c>
      <c r="J247" s="21">
        <f t="shared" si="225"/>
        <v>13287.412499999999</v>
      </c>
      <c r="K247" s="22">
        <f t="shared" ref="K247:K254" si="234">J247/B247</f>
        <v>5.2727827380952372E-2</v>
      </c>
      <c r="L247" s="22">
        <f t="shared" si="226"/>
        <v>0</v>
      </c>
    </row>
    <row r="248" spans="1:12" x14ac:dyDescent="0.25">
      <c r="A248" s="1"/>
      <c r="B248" s="14">
        <v>253000</v>
      </c>
      <c r="C248" s="12">
        <f t="shared" si="227"/>
        <v>97479</v>
      </c>
      <c r="D248" s="13">
        <f t="shared" si="228"/>
        <v>0.38529249011857708</v>
      </c>
      <c r="E248" s="13">
        <f t="shared" si="229"/>
        <v>0.42</v>
      </c>
      <c r="F248" s="14">
        <f t="shared" si="230"/>
        <v>5361.3450000000003</v>
      </c>
      <c r="G248" s="13">
        <f t="shared" si="231"/>
        <v>2.1191086956521742E-2</v>
      </c>
      <c r="H248" s="14">
        <f t="shared" si="232"/>
        <v>102840.345</v>
      </c>
      <c r="I248" s="13">
        <f t="shared" si="233"/>
        <v>0.4064835770750988</v>
      </c>
      <c r="J248" s="21">
        <f t="shared" si="225"/>
        <v>13287.412499999999</v>
      </c>
      <c r="K248" s="22">
        <f t="shared" si="234"/>
        <v>5.2519416996047424E-2</v>
      </c>
      <c r="L248" s="22">
        <f t="shared" si="226"/>
        <v>0</v>
      </c>
    </row>
    <row r="249" spans="1:12" x14ac:dyDescent="0.25">
      <c r="A249" s="1"/>
      <c r="B249" s="14">
        <v>254000</v>
      </c>
      <c r="C249" s="12">
        <f t="shared" si="227"/>
        <v>97899</v>
      </c>
      <c r="D249" s="13">
        <f t="shared" si="228"/>
        <v>0.38542913385826771</v>
      </c>
      <c r="E249" s="13">
        <f t="shared" si="229"/>
        <v>0.42</v>
      </c>
      <c r="F249" s="14">
        <f t="shared" si="230"/>
        <v>5384.4449999999997</v>
      </c>
      <c r="G249" s="13">
        <f t="shared" si="231"/>
        <v>2.1198602362204725E-2</v>
      </c>
      <c r="H249" s="14">
        <f t="shared" si="232"/>
        <v>103283.44500000001</v>
      </c>
      <c r="I249" s="13">
        <f t="shared" si="233"/>
        <v>0.40662773622047249</v>
      </c>
      <c r="J249" s="21">
        <f t="shared" si="225"/>
        <v>13287.412499999999</v>
      </c>
      <c r="K249" s="22">
        <f t="shared" si="234"/>
        <v>5.2312647637795272E-2</v>
      </c>
      <c r="L249" s="22">
        <f t="shared" si="226"/>
        <v>0</v>
      </c>
    </row>
    <row r="250" spans="1:12" x14ac:dyDescent="0.25">
      <c r="A250" s="1"/>
      <c r="B250" s="14">
        <v>255000</v>
      </c>
      <c r="C250" s="12">
        <f t="shared" si="227"/>
        <v>98319</v>
      </c>
      <c r="D250" s="13">
        <f t="shared" si="228"/>
        <v>0.38556470588235292</v>
      </c>
      <c r="E250" s="13">
        <f t="shared" si="229"/>
        <v>0.42</v>
      </c>
      <c r="F250" s="14">
        <f t="shared" si="230"/>
        <v>5407.5450000000001</v>
      </c>
      <c r="G250" s="13">
        <f t="shared" si="231"/>
        <v>2.1206058823529411E-2</v>
      </c>
      <c r="H250" s="14">
        <f t="shared" si="232"/>
        <v>103726.545</v>
      </c>
      <c r="I250" s="13">
        <f t="shared" si="233"/>
        <v>0.40677076470588236</v>
      </c>
      <c r="J250" s="21">
        <f t="shared" si="225"/>
        <v>13287.412499999999</v>
      </c>
      <c r="K250" s="22">
        <f t="shared" si="234"/>
        <v>5.2107499999999994E-2</v>
      </c>
      <c r="L250" s="22">
        <f t="shared" si="226"/>
        <v>0</v>
      </c>
    </row>
    <row r="251" spans="1:12" x14ac:dyDescent="0.25">
      <c r="A251" s="1"/>
      <c r="B251" s="14">
        <v>256000</v>
      </c>
      <c r="C251" s="12">
        <f t="shared" si="227"/>
        <v>98739</v>
      </c>
      <c r="D251" s="13">
        <f t="shared" si="228"/>
        <v>0.38569921875000002</v>
      </c>
      <c r="E251" s="13">
        <f t="shared" si="229"/>
        <v>0.42</v>
      </c>
      <c r="F251" s="14">
        <f t="shared" si="230"/>
        <v>5430.6450000000004</v>
      </c>
      <c r="G251" s="13">
        <f t="shared" si="231"/>
        <v>2.1213457031250001E-2</v>
      </c>
      <c r="H251" s="14">
        <f t="shared" si="232"/>
        <v>104169.645</v>
      </c>
      <c r="I251" s="13">
        <f t="shared" si="233"/>
        <v>0.40691267578125001</v>
      </c>
      <c r="J251" s="21">
        <f t="shared" si="225"/>
        <v>13287.412499999999</v>
      </c>
      <c r="K251" s="22">
        <f t="shared" si="234"/>
        <v>5.1903955078124994E-2</v>
      </c>
      <c r="L251" s="22">
        <f t="shared" si="226"/>
        <v>0</v>
      </c>
    </row>
    <row r="252" spans="1:12" x14ac:dyDescent="0.25">
      <c r="A252" s="1"/>
      <c r="B252" s="14">
        <v>257000</v>
      </c>
      <c r="C252" s="12">
        <f t="shared" si="227"/>
        <v>99159</v>
      </c>
      <c r="D252" s="13">
        <f t="shared" si="228"/>
        <v>0.38583268482490274</v>
      </c>
      <c r="E252" s="13">
        <f t="shared" si="229"/>
        <v>0.42</v>
      </c>
      <c r="F252" s="14">
        <f t="shared" si="230"/>
        <v>5453.7449999999999</v>
      </c>
      <c r="G252" s="13">
        <f t="shared" si="231"/>
        <v>2.1220797665369648E-2</v>
      </c>
      <c r="H252" s="14">
        <f t="shared" si="232"/>
        <v>104612.745</v>
      </c>
      <c r="I252" s="13">
        <f t="shared" si="233"/>
        <v>0.40705348249027234</v>
      </c>
      <c r="J252" s="21">
        <f t="shared" si="225"/>
        <v>13287.412499999999</v>
      </c>
      <c r="K252" s="22">
        <f t="shared" si="234"/>
        <v>5.1701994163424116E-2</v>
      </c>
      <c r="L252" s="22">
        <f t="shared" si="226"/>
        <v>0</v>
      </c>
    </row>
    <row r="253" spans="1:12" x14ac:dyDescent="0.25">
      <c r="A253" s="1"/>
      <c r="B253" s="14">
        <v>258000</v>
      </c>
      <c r="C253" s="12">
        <f t="shared" si="227"/>
        <v>99579</v>
      </c>
      <c r="D253" s="13">
        <f t="shared" si="228"/>
        <v>0.38596511627906976</v>
      </c>
      <c r="E253" s="13">
        <f t="shared" si="229"/>
        <v>0.42</v>
      </c>
      <c r="F253" s="14">
        <f t="shared" si="230"/>
        <v>5476.8450000000003</v>
      </c>
      <c r="G253" s="13">
        <f t="shared" si="231"/>
        <v>2.122808139534884E-2</v>
      </c>
      <c r="H253" s="14">
        <f t="shared" si="232"/>
        <v>105055.845</v>
      </c>
      <c r="I253" s="13">
        <f t="shared" si="233"/>
        <v>0.40719319767441858</v>
      </c>
      <c r="J253" s="21">
        <f t="shared" si="225"/>
        <v>13287.412499999999</v>
      </c>
      <c r="K253" s="22">
        <f t="shared" si="234"/>
        <v>5.1501598837209298E-2</v>
      </c>
      <c r="L253" s="22">
        <f t="shared" si="226"/>
        <v>0</v>
      </c>
    </row>
    <row r="254" spans="1:12" x14ac:dyDescent="0.25">
      <c r="A254" s="1"/>
      <c r="B254" s="14">
        <v>259000</v>
      </c>
      <c r="C254" s="12">
        <f t="shared" si="227"/>
        <v>99999</v>
      </c>
      <c r="D254" s="13">
        <f t="shared" si="228"/>
        <v>0.38609652509652509</v>
      </c>
      <c r="E254" s="13">
        <f t="shared" si="229"/>
        <v>0.42</v>
      </c>
      <c r="F254" s="14">
        <f t="shared" si="230"/>
        <v>5499.9449999999997</v>
      </c>
      <c r="G254" s="13">
        <f t="shared" si="231"/>
        <v>2.1235308880308879E-2</v>
      </c>
      <c r="H254" s="14">
        <f t="shared" si="232"/>
        <v>105498.94500000001</v>
      </c>
      <c r="I254" s="13">
        <f t="shared" si="233"/>
        <v>0.40733183397683398</v>
      </c>
      <c r="J254" s="21">
        <f t="shared" si="225"/>
        <v>13287.412499999999</v>
      </c>
      <c r="K254" s="22">
        <f t="shared" si="234"/>
        <v>5.1302750965250957E-2</v>
      </c>
      <c r="L254" s="22">
        <f t="shared" si="226"/>
        <v>0</v>
      </c>
    </row>
    <row r="255" spans="1:12" x14ac:dyDescent="0.25">
      <c r="A255" s="1"/>
      <c r="B255" s="14">
        <v>260000</v>
      </c>
      <c r="C255" s="12">
        <f t="shared" si="219"/>
        <v>100419</v>
      </c>
      <c r="D255" s="13">
        <f t="shared" si="220"/>
        <v>0.38622692307692308</v>
      </c>
      <c r="E255" s="13">
        <f t="shared" si="2"/>
        <v>0.42</v>
      </c>
      <c r="F255" s="14">
        <f t="shared" si="221"/>
        <v>5523.0450000000001</v>
      </c>
      <c r="G255" s="13">
        <f t="shared" si="222"/>
        <v>2.124248076923077E-2</v>
      </c>
      <c r="H255" s="14">
        <f t="shared" si="223"/>
        <v>105942.045</v>
      </c>
      <c r="I255" s="13">
        <f t="shared" si="224"/>
        <v>0.40746940384615382</v>
      </c>
      <c r="J255" s="21">
        <f>IF(B255&lt;=$P$11,B255*(0.073+0.01525+0.093+0.0125),IF(B255&lt;=$P$13,B255*(0.093+0.0125)+$Q$11+$Q$12,$Q$11+$Q$12+$Q$13+$Q$15))</f>
        <v>13287.412499999999</v>
      </c>
      <c r="K255" s="22">
        <f t="shared" si="5"/>
        <v>5.110543269230769E-2</v>
      </c>
      <c r="L255" s="22">
        <f>IF(B255&lt;=$P$11,(0.073+0.01525+0.093+0.0125),IF(B255&lt;=$P$13,(0.093+0.0125),0))</f>
        <v>0</v>
      </c>
    </row>
    <row r="256" spans="1:12" x14ac:dyDescent="0.25">
      <c r="A256" s="1"/>
      <c r="B256" s="14">
        <v>261000</v>
      </c>
      <c r="C256" s="12">
        <f t="shared" si="219"/>
        <v>100839</v>
      </c>
      <c r="D256" s="13">
        <f t="shared" si="220"/>
        <v>0.38635632183908047</v>
      </c>
      <c r="E256" s="13">
        <f t="shared" si="2"/>
        <v>0.42</v>
      </c>
      <c r="F256" s="14">
        <f t="shared" si="221"/>
        <v>5546.1450000000004</v>
      </c>
      <c r="G256" s="13">
        <f t="shared" si="222"/>
        <v>2.1249597701149425E-2</v>
      </c>
      <c r="H256" s="14">
        <f t="shared" si="223"/>
        <v>106385.145</v>
      </c>
      <c r="I256" s="13">
        <f t="shared" si="224"/>
        <v>0.4076059195402299</v>
      </c>
      <c r="J256" s="21">
        <f t="shared" ref="J256:J264" si="235">IF(B256&lt;=$P$11,B256*(0.073+0.01525+0.093+0.0125),IF(B256&lt;=$P$13,B256*(0.093+0.0125)+$Q$11+$Q$12,$Q$11+$Q$12+$Q$13+$Q$15))</f>
        <v>13287.412499999999</v>
      </c>
      <c r="K256" s="22">
        <f t="shared" si="5"/>
        <v>5.0909626436781603E-2</v>
      </c>
      <c r="L256" s="22">
        <f t="shared" ref="L256:L264" si="236">IF(B256&lt;=$P$11,(0.073+0.01525+0.093+0.0125),IF(B256&lt;=$P$13,(0.093+0.0125),0))</f>
        <v>0</v>
      </c>
    </row>
    <row r="257" spans="1:12" x14ac:dyDescent="0.25">
      <c r="A257" s="1"/>
      <c r="B257" s="14">
        <v>262000</v>
      </c>
      <c r="C257" s="12">
        <f t="shared" ref="C257:C264" si="237">IF(B257&lt;=9168,0,IF(B257&lt;=14254,INT((980.14*(B257-9168)/10000+1400)*(B257-9168)/10000),IF(B257&lt;=55960,INT((216.16*(B257-14254)/10000+2397)*(B257-14254)/10000+965.58),IF(B257&lt;=265326,INT(B257*0.42-8780.9),INT(B257*0.45-16740.68)))))</f>
        <v>101259</v>
      </c>
      <c r="D257" s="13">
        <f t="shared" ref="D257:D264" si="238">C257/$B257</f>
        <v>0.38648473282442747</v>
      </c>
      <c r="E257" s="13">
        <f t="shared" ref="E257:E264" si="239">IF(B257&lt;=9168,0,IF(B257&lt;=14254,(B257-9168)*2*980.14/(10000*10000)+0.14,IF(B257&lt;=55960,(B257-14255)*2*216.16/(10000*10000)+2397/10000,IF(B257&lt;=265326,0.42,0.45))))</f>
        <v>0.42</v>
      </c>
      <c r="F257" s="14">
        <f t="shared" ref="F257:F264" si="240">C257*0.055</f>
        <v>5569.2449999999999</v>
      </c>
      <c r="G257" s="13">
        <f t="shared" ref="G257:G264" si="241">F257/$B257</f>
        <v>2.1256660305343511E-2</v>
      </c>
      <c r="H257" s="14">
        <f t="shared" ref="H257:H264" si="242">F257+C257</f>
        <v>106828.245</v>
      </c>
      <c r="I257" s="13">
        <f t="shared" ref="I257:I264" si="243">H257/$B257</f>
        <v>0.40774139312977098</v>
      </c>
      <c r="J257" s="21">
        <f t="shared" si="235"/>
        <v>13287.412499999999</v>
      </c>
      <c r="K257" s="22">
        <f t="shared" ref="K257:K264" si="244">J257/B257</f>
        <v>5.0715314885496181E-2</v>
      </c>
      <c r="L257" s="22">
        <f t="shared" si="236"/>
        <v>0</v>
      </c>
    </row>
    <row r="258" spans="1:12" x14ac:dyDescent="0.25">
      <c r="A258" s="1"/>
      <c r="B258" s="14">
        <v>263000</v>
      </c>
      <c r="C258" s="12">
        <f t="shared" si="237"/>
        <v>101679</v>
      </c>
      <c r="D258" s="13">
        <f t="shared" si="238"/>
        <v>0.38661216730038023</v>
      </c>
      <c r="E258" s="13">
        <f t="shared" si="239"/>
        <v>0.42</v>
      </c>
      <c r="F258" s="14">
        <f t="shared" si="240"/>
        <v>5592.3450000000003</v>
      </c>
      <c r="G258" s="13">
        <f t="shared" si="241"/>
        <v>2.1263669201520913E-2</v>
      </c>
      <c r="H258" s="14">
        <f t="shared" si="242"/>
        <v>107271.345</v>
      </c>
      <c r="I258" s="13">
        <f t="shared" si="243"/>
        <v>0.40787583650190112</v>
      </c>
      <c r="J258" s="21">
        <f t="shared" si="235"/>
        <v>13287.412499999999</v>
      </c>
      <c r="K258" s="22">
        <f t="shared" si="244"/>
        <v>5.0522480988593153E-2</v>
      </c>
      <c r="L258" s="22">
        <f t="shared" si="236"/>
        <v>0</v>
      </c>
    </row>
    <row r="259" spans="1:12" x14ac:dyDescent="0.25">
      <c r="A259" s="1"/>
      <c r="B259" s="14">
        <v>264000</v>
      </c>
      <c r="C259" s="12">
        <f t="shared" si="237"/>
        <v>102099</v>
      </c>
      <c r="D259" s="13">
        <f t="shared" si="238"/>
        <v>0.38673863636363637</v>
      </c>
      <c r="E259" s="13">
        <f t="shared" si="239"/>
        <v>0.42</v>
      </c>
      <c r="F259" s="14">
        <f t="shared" si="240"/>
        <v>5615.4449999999997</v>
      </c>
      <c r="G259" s="13">
        <f t="shared" si="241"/>
        <v>2.1270624999999998E-2</v>
      </c>
      <c r="H259" s="14">
        <f t="shared" si="242"/>
        <v>107714.44500000001</v>
      </c>
      <c r="I259" s="13">
        <f t="shared" si="243"/>
        <v>0.40800926136363641</v>
      </c>
      <c r="J259" s="21">
        <f t="shared" si="235"/>
        <v>13287.412499999999</v>
      </c>
      <c r="K259" s="22">
        <f t="shared" si="244"/>
        <v>5.033110795454545E-2</v>
      </c>
      <c r="L259" s="22">
        <f t="shared" si="236"/>
        <v>0</v>
      </c>
    </row>
    <row r="260" spans="1:12" x14ac:dyDescent="0.25">
      <c r="A260" s="1"/>
      <c r="B260" s="14">
        <v>265000</v>
      </c>
      <c r="C260" s="12">
        <f t="shared" si="237"/>
        <v>102519</v>
      </c>
      <c r="D260" s="13">
        <f t="shared" si="238"/>
        <v>0.38686415094339621</v>
      </c>
      <c r="E260" s="13">
        <f t="shared" si="239"/>
        <v>0.42</v>
      </c>
      <c r="F260" s="14">
        <f t="shared" si="240"/>
        <v>5638.5450000000001</v>
      </c>
      <c r="G260" s="13">
        <f t="shared" si="241"/>
        <v>2.1277528301886794E-2</v>
      </c>
      <c r="H260" s="14">
        <f t="shared" si="242"/>
        <v>108157.545</v>
      </c>
      <c r="I260" s="13">
        <f t="shared" si="243"/>
        <v>0.408141679245283</v>
      </c>
      <c r="J260" s="21">
        <f t="shared" si="235"/>
        <v>13287.412499999999</v>
      </c>
      <c r="K260" s="22">
        <f t="shared" si="244"/>
        <v>5.014117924528301E-2</v>
      </c>
      <c r="L260" s="22">
        <f t="shared" si="236"/>
        <v>0</v>
      </c>
    </row>
    <row r="261" spans="1:12" x14ac:dyDescent="0.25">
      <c r="A261" s="1"/>
      <c r="B261" s="14">
        <v>266000</v>
      </c>
      <c r="C261" s="12">
        <f t="shared" si="237"/>
        <v>102959</v>
      </c>
      <c r="D261" s="13">
        <f t="shared" si="238"/>
        <v>0.38706390977443611</v>
      </c>
      <c r="E261" s="13">
        <f t="shared" si="239"/>
        <v>0.45</v>
      </c>
      <c r="F261" s="14">
        <f t="shared" si="240"/>
        <v>5662.7449999999999</v>
      </c>
      <c r="G261" s="13">
        <f t="shared" si="241"/>
        <v>2.1288515037593984E-2</v>
      </c>
      <c r="H261" s="14">
        <f t="shared" si="242"/>
        <v>108621.745</v>
      </c>
      <c r="I261" s="13">
        <f t="shared" si="243"/>
        <v>0.40835242481203005</v>
      </c>
      <c r="J261" s="21">
        <f t="shared" si="235"/>
        <v>13287.412499999999</v>
      </c>
      <c r="K261" s="22">
        <f t="shared" si="244"/>
        <v>4.9952678571428565E-2</v>
      </c>
      <c r="L261" s="22">
        <f t="shared" si="236"/>
        <v>0</v>
      </c>
    </row>
    <row r="262" spans="1:12" x14ac:dyDescent="0.25">
      <c r="A262" s="1"/>
      <c r="B262" s="14">
        <v>267000</v>
      </c>
      <c r="C262" s="12">
        <f t="shared" si="237"/>
        <v>103409</v>
      </c>
      <c r="D262" s="13">
        <f t="shared" si="238"/>
        <v>0.38729962546816482</v>
      </c>
      <c r="E262" s="13">
        <f t="shared" si="239"/>
        <v>0.45</v>
      </c>
      <c r="F262" s="14">
        <f t="shared" si="240"/>
        <v>5687.4949999999999</v>
      </c>
      <c r="G262" s="13">
        <f t="shared" si="241"/>
        <v>2.1301479400749064E-2</v>
      </c>
      <c r="H262" s="14">
        <f t="shared" si="242"/>
        <v>109096.495</v>
      </c>
      <c r="I262" s="13">
        <f t="shared" si="243"/>
        <v>0.40860110486891382</v>
      </c>
      <c r="J262" s="21">
        <f t="shared" si="235"/>
        <v>13287.412499999999</v>
      </c>
      <c r="K262" s="22">
        <f t="shared" si="244"/>
        <v>4.9765589887640446E-2</v>
      </c>
      <c r="L262" s="22">
        <f t="shared" si="236"/>
        <v>0</v>
      </c>
    </row>
    <row r="263" spans="1:12" x14ac:dyDescent="0.25">
      <c r="A263" s="1"/>
      <c r="B263" s="14">
        <v>268000</v>
      </c>
      <c r="C263" s="12">
        <f t="shared" si="237"/>
        <v>103859</v>
      </c>
      <c r="D263" s="13">
        <f t="shared" si="238"/>
        <v>0.38753358208955224</v>
      </c>
      <c r="E263" s="13">
        <f t="shared" si="239"/>
        <v>0.45</v>
      </c>
      <c r="F263" s="14">
        <f t="shared" si="240"/>
        <v>5712.2449999999999</v>
      </c>
      <c r="G263" s="13">
        <f t="shared" si="241"/>
        <v>2.1314347014925374E-2</v>
      </c>
      <c r="H263" s="14">
        <f t="shared" si="242"/>
        <v>109571.245</v>
      </c>
      <c r="I263" s="13">
        <f t="shared" si="243"/>
        <v>0.40884792910447759</v>
      </c>
      <c r="J263" s="21">
        <f t="shared" si="235"/>
        <v>13287.412499999999</v>
      </c>
      <c r="K263" s="22">
        <f t="shared" si="244"/>
        <v>4.9579897388059693E-2</v>
      </c>
      <c r="L263" s="22">
        <f t="shared" si="236"/>
        <v>0</v>
      </c>
    </row>
    <row r="264" spans="1:12" x14ac:dyDescent="0.25">
      <c r="A264" s="1"/>
      <c r="B264" s="14">
        <v>269000</v>
      </c>
      <c r="C264" s="12">
        <f t="shared" si="237"/>
        <v>104309</v>
      </c>
      <c r="D264" s="13">
        <f t="shared" si="238"/>
        <v>0.38776579925650556</v>
      </c>
      <c r="E264" s="13">
        <f t="shared" si="239"/>
        <v>0.45</v>
      </c>
      <c r="F264" s="14">
        <f t="shared" si="240"/>
        <v>5736.9949999999999</v>
      </c>
      <c r="G264" s="13">
        <f t="shared" si="241"/>
        <v>2.1327118959107806E-2</v>
      </c>
      <c r="H264" s="14">
        <f t="shared" si="242"/>
        <v>110045.995</v>
      </c>
      <c r="I264" s="13">
        <f t="shared" si="243"/>
        <v>0.40909291821561339</v>
      </c>
      <c r="J264" s="21">
        <f t="shared" si="235"/>
        <v>13287.412499999999</v>
      </c>
      <c r="K264" s="22">
        <f t="shared" si="244"/>
        <v>4.9395585501858734E-2</v>
      </c>
      <c r="L264" s="22">
        <f t="shared" si="236"/>
        <v>0</v>
      </c>
    </row>
    <row r="265" spans="1:12" x14ac:dyDescent="0.25">
      <c r="A265" s="1"/>
      <c r="B265" s="14">
        <v>270000</v>
      </c>
      <c r="C265" s="12">
        <f t="shared" si="219"/>
        <v>104759</v>
      </c>
      <c r="D265" s="13">
        <f t="shared" si="220"/>
        <v>0.38799629629629628</v>
      </c>
      <c r="E265" s="13">
        <f t="shared" si="2"/>
        <v>0.45</v>
      </c>
      <c r="F265" s="14">
        <f t="shared" si="221"/>
        <v>5761.7449999999999</v>
      </c>
      <c r="G265" s="13">
        <f t="shared" si="222"/>
        <v>2.1339796296296294E-2</v>
      </c>
      <c r="H265" s="14">
        <f t="shared" si="223"/>
        <v>110520.745</v>
      </c>
      <c r="I265" s="13">
        <f t="shared" si="224"/>
        <v>0.40933609259259257</v>
      </c>
      <c r="J265" s="21">
        <f>IF(B265&lt;=$P$11,B265*(0.073+0.01525+0.093+0.0125),IF(B265&lt;=$P$13,B265*(0.093+0.0125)+$Q$11+$Q$12,$Q$11+$Q$12+$Q$13+$Q$15))</f>
        <v>13287.412499999999</v>
      </c>
      <c r="K265" s="22">
        <f t="shared" si="5"/>
        <v>4.9212638888888882E-2</v>
      </c>
      <c r="L265" s="22">
        <f>IF(B265&lt;=$P$11,(0.073+0.01525+0.093+0.0125),IF(B265&lt;=$P$13,(0.093+0.0125),0))</f>
        <v>0</v>
      </c>
    </row>
    <row r="266" spans="1:12" x14ac:dyDescent="0.25">
      <c r="A266" s="1"/>
      <c r="B266" s="14">
        <v>271000</v>
      </c>
      <c r="C266" s="12">
        <f t="shared" si="219"/>
        <v>105209</v>
      </c>
      <c r="D266" s="13">
        <f t="shared" si="220"/>
        <v>0.3882250922509225</v>
      </c>
      <c r="E266" s="13">
        <f t="shared" si="2"/>
        <v>0.45</v>
      </c>
      <c r="F266" s="14">
        <f t="shared" si="221"/>
        <v>5786.4949999999999</v>
      </c>
      <c r="G266" s="13">
        <f t="shared" si="222"/>
        <v>2.1352380073800737E-2</v>
      </c>
      <c r="H266" s="14">
        <f t="shared" si="223"/>
        <v>110995.495</v>
      </c>
      <c r="I266" s="13">
        <f t="shared" si="224"/>
        <v>0.40957747232472325</v>
      </c>
      <c r="J266" s="21">
        <f t="shared" ref="J266:J274" si="245">IF(B266&lt;=$P$11,B266*(0.073+0.01525+0.093+0.0125),IF(B266&lt;=$P$13,B266*(0.093+0.0125)+$Q$11+$Q$12,$Q$11+$Q$12+$Q$13+$Q$15))</f>
        <v>13287.412499999999</v>
      </c>
      <c r="K266" s="22">
        <f t="shared" si="5"/>
        <v>4.9031042435424346E-2</v>
      </c>
      <c r="L266" s="22">
        <f t="shared" ref="L266:L274" si="246">IF(B266&lt;=$P$11,(0.073+0.01525+0.093+0.0125),IF(B266&lt;=$P$13,(0.093+0.0125),0))</f>
        <v>0</v>
      </c>
    </row>
    <row r="267" spans="1:12" x14ac:dyDescent="0.25">
      <c r="A267" s="1"/>
      <c r="B267" s="14">
        <v>272000</v>
      </c>
      <c r="C267" s="12">
        <f t="shared" ref="C267:C274" si="247">IF(B267&lt;=9168,0,IF(B267&lt;=14254,INT((980.14*(B267-9168)/10000+1400)*(B267-9168)/10000),IF(B267&lt;=55960,INT((216.16*(B267-14254)/10000+2397)*(B267-14254)/10000+965.58),IF(B267&lt;=265326,INT(B267*0.42-8780.9),INT(B267*0.45-16740.68)))))</f>
        <v>105659</v>
      </c>
      <c r="D267" s="13">
        <f t="shared" ref="D267:D274" si="248">C267/$B267</f>
        <v>0.38845220588235296</v>
      </c>
      <c r="E267" s="13">
        <f t="shared" ref="E267:E274" si="249">IF(B267&lt;=9168,0,IF(B267&lt;=14254,(B267-9168)*2*980.14/(10000*10000)+0.14,IF(B267&lt;=55960,(B267-14255)*2*216.16/(10000*10000)+2397/10000,IF(B267&lt;=265326,0.42,0.45))))</f>
        <v>0.45</v>
      </c>
      <c r="F267" s="14">
        <f t="shared" ref="F267:F274" si="250">C267*0.055</f>
        <v>5811.2449999999999</v>
      </c>
      <c r="G267" s="13">
        <f t="shared" ref="G267:G274" si="251">F267/$B267</f>
        <v>2.1364871323529412E-2</v>
      </c>
      <c r="H267" s="14">
        <f t="shared" ref="H267:H274" si="252">F267+C267</f>
        <v>111470.245</v>
      </c>
      <c r="I267" s="13">
        <f t="shared" ref="I267:I274" si="253">H267/$B267</f>
        <v>0.40981707720588234</v>
      </c>
      <c r="J267" s="21">
        <f t="shared" si="245"/>
        <v>13287.412499999999</v>
      </c>
      <c r="K267" s="22">
        <f t="shared" ref="K267:K274" si="254">J267/B267</f>
        <v>4.8850781249999996E-2</v>
      </c>
      <c r="L267" s="22">
        <f t="shared" si="246"/>
        <v>0</v>
      </c>
    </row>
    <row r="268" spans="1:12" x14ac:dyDescent="0.25">
      <c r="A268" s="1"/>
      <c r="B268" s="14">
        <v>273000</v>
      </c>
      <c r="C268" s="12">
        <f t="shared" si="247"/>
        <v>106109</v>
      </c>
      <c r="D268" s="13">
        <f t="shared" si="248"/>
        <v>0.38867765567765566</v>
      </c>
      <c r="E268" s="13">
        <f t="shared" si="249"/>
        <v>0.45</v>
      </c>
      <c r="F268" s="14">
        <f t="shared" si="250"/>
        <v>5835.9949999999999</v>
      </c>
      <c r="G268" s="13">
        <f t="shared" si="251"/>
        <v>2.1377271062271063E-2</v>
      </c>
      <c r="H268" s="14">
        <f t="shared" si="252"/>
        <v>111944.995</v>
      </c>
      <c r="I268" s="13">
        <f t="shared" si="253"/>
        <v>0.41005492673992672</v>
      </c>
      <c r="J268" s="21">
        <f t="shared" si="245"/>
        <v>13287.412499999999</v>
      </c>
      <c r="K268" s="22">
        <f t="shared" si="254"/>
        <v>4.8671840659340652E-2</v>
      </c>
      <c r="L268" s="22">
        <f t="shared" si="246"/>
        <v>0</v>
      </c>
    </row>
    <row r="269" spans="1:12" x14ac:dyDescent="0.25">
      <c r="A269" s="1"/>
      <c r="B269" s="14">
        <v>274000</v>
      </c>
      <c r="C269" s="12">
        <f t="shared" si="247"/>
        <v>106559</v>
      </c>
      <c r="D269" s="13">
        <f t="shared" si="248"/>
        <v>0.38890145985401459</v>
      </c>
      <c r="E269" s="13">
        <f t="shared" si="249"/>
        <v>0.45</v>
      </c>
      <c r="F269" s="14">
        <f t="shared" si="250"/>
        <v>5860.7449999999999</v>
      </c>
      <c r="G269" s="13">
        <f t="shared" si="251"/>
        <v>2.1389580291970803E-2</v>
      </c>
      <c r="H269" s="14">
        <f t="shared" si="252"/>
        <v>112419.745</v>
      </c>
      <c r="I269" s="13">
        <f t="shared" si="253"/>
        <v>0.41029104014598539</v>
      </c>
      <c r="J269" s="21">
        <f t="shared" si="245"/>
        <v>13287.412499999999</v>
      </c>
      <c r="K269" s="22">
        <f t="shared" si="254"/>
        <v>4.849420620437956E-2</v>
      </c>
      <c r="L269" s="22">
        <f t="shared" si="246"/>
        <v>0</v>
      </c>
    </row>
    <row r="270" spans="1:12" x14ac:dyDescent="0.25">
      <c r="A270" s="1"/>
      <c r="B270" s="14">
        <v>275000</v>
      </c>
      <c r="C270" s="12">
        <f t="shared" si="247"/>
        <v>107009</v>
      </c>
      <c r="D270" s="13">
        <f t="shared" si="248"/>
        <v>0.38912363636363634</v>
      </c>
      <c r="E270" s="13">
        <f t="shared" si="249"/>
        <v>0.45</v>
      </c>
      <c r="F270" s="14">
        <f t="shared" si="250"/>
        <v>5885.4949999999999</v>
      </c>
      <c r="G270" s="13">
        <f t="shared" si="251"/>
        <v>2.1401799999999999E-2</v>
      </c>
      <c r="H270" s="14">
        <f t="shared" si="252"/>
        <v>112894.495</v>
      </c>
      <c r="I270" s="13">
        <f t="shared" si="253"/>
        <v>0.41052543636363636</v>
      </c>
      <c r="J270" s="21">
        <f t="shared" si="245"/>
        <v>13287.412499999999</v>
      </c>
      <c r="K270" s="22">
        <f t="shared" si="254"/>
        <v>4.8317863636363631E-2</v>
      </c>
      <c r="L270" s="22">
        <f t="shared" si="246"/>
        <v>0</v>
      </c>
    </row>
    <row r="271" spans="1:12" x14ac:dyDescent="0.25">
      <c r="A271" s="1"/>
      <c r="B271" s="14">
        <v>276000</v>
      </c>
      <c r="C271" s="12">
        <f t="shared" si="247"/>
        <v>107459</v>
      </c>
      <c r="D271" s="13">
        <f t="shared" si="248"/>
        <v>0.38934420289855071</v>
      </c>
      <c r="E271" s="13">
        <f t="shared" si="249"/>
        <v>0.45</v>
      </c>
      <c r="F271" s="14">
        <f t="shared" si="250"/>
        <v>5910.2449999999999</v>
      </c>
      <c r="G271" s="13">
        <f t="shared" si="251"/>
        <v>2.141393115942029E-2</v>
      </c>
      <c r="H271" s="14">
        <f t="shared" si="252"/>
        <v>113369.245</v>
      </c>
      <c r="I271" s="13">
        <f t="shared" si="253"/>
        <v>0.41075813405797101</v>
      </c>
      <c r="J271" s="21">
        <f t="shared" si="245"/>
        <v>13287.412499999999</v>
      </c>
      <c r="K271" s="22">
        <f t="shared" si="254"/>
        <v>4.8142798913043475E-2</v>
      </c>
      <c r="L271" s="22">
        <f t="shared" si="246"/>
        <v>0</v>
      </c>
    </row>
    <row r="272" spans="1:12" x14ac:dyDescent="0.25">
      <c r="A272" s="1"/>
      <c r="B272" s="14">
        <v>277000</v>
      </c>
      <c r="C272" s="12">
        <f t="shared" si="247"/>
        <v>107909</v>
      </c>
      <c r="D272" s="13">
        <f t="shared" si="248"/>
        <v>0.38956317689530684</v>
      </c>
      <c r="E272" s="13">
        <f t="shared" si="249"/>
        <v>0.45</v>
      </c>
      <c r="F272" s="14">
        <f t="shared" si="250"/>
        <v>5934.9949999999999</v>
      </c>
      <c r="G272" s="13">
        <f t="shared" si="251"/>
        <v>2.1425974729241876E-2</v>
      </c>
      <c r="H272" s="14">
        <f t="shared" si="252"/>
        <v>113843.995</v>
      </c>
      <c r="I272" s="13">
        <f t="shared" si="253"/>
        <v>0.41098915162454874</v>
      </c>
      <c r="J272" s="21">
        <f t="shared" si="245"/>
        <v>13287.412499999999</v>
      </c>
      <c r="K272" s="22">
        <f t="shared" si="254"/>
        <v>4.7968998194945843E-2</v>
      </c>
      <c r="L272" s="22">
        <f t="shared" si="246"/>
        <v>0</v>
      </c>
    </row>
    <row r="273" spans="1:12" x14ac:dyDescent="0.25">
      <c r="A273" s="1"/>
      <c r="B273" s="14">
        <v>278000</v>
      </c>
      <c r="C273" s="12">
        <f t="shared" si="247"/>
        <v>108359</v>
      </c>
      <c r="D273" s="13">
        <f t="shared" si="248"/>
        <v>0.38978057553956835</v>
      </c>
      <c r="E273" s="13">
        <f t="shared" si="249"/>
        <v>0.45</v>
      </c>
      <c r="F273" s="14">
        <f t="shared" si="250"/>
        <v>5959.7449999999999</v>
      </c>
      <c r="G273" s="13">
        <f t="shared" si="251"/>
        <v>2.1437931654676258E-2</v>
      </c>
      <c r="H273" s="14">
        <f t="shared" si="252"/>
        <v>114318.745</v>
      </c>
      <c r="I273" s="13">
        <f t="shared" si="253"/>
        <v>0.41121850719424458</v>
      </c>
      <c r="J273" s="21">
        <f t="shared" si="245"/>
        <v>13287.412499999999</v>
      </c>
      <c r="K273" s="22">
        <f t="shared" si="254"/>
        <v>4.7796447841726611E-2</v>
      </c>
      <c r="L273" s="22">
        <f t="shared" si="246"/>
        <v>0</v>
      </c>
    </row>
    <row r="274" spans="1:12" x14ac:dyDescent="0.25">
      <c r="A274" s="1"/>
      <c r="B274" s="14">
        <v>279000</v>
      </c>
      <c r="C274" s="12">
        <f t="shared" si="247"/>
        <v>108809</v>
      </c>
      <c r="D274" s="13">
        <f t="shared" si="248"/>
        <v>0.38999641577060934</v>
      </c>
      <c r="E274" s="13">
        <f t="shared" si="249"/>
        <v>0.45</v>
      </c>
      <c r="F274" s="14">
        <f t="shared" si="250"/>
        <v>5984.4949999999999</v>
      </c>
      <c r="G274" s="13">
        <f t="shared" si="251"/>
        <v>2.1449802867383513E-2</v>
      </c>
      <c r="H274" s="14">
        <f t="shared" si="252"/>
        <v>114793.495</v>
      </c>
      <c r="I274" s="13">
        <f t="shared" si="253"/>
        <v>0.4114462186379928</v>
      </c>
      <c r="J274" s="21">
        <f t="shared" si="245"/>
        <v>13287.412499999999</v>
      </c>
      <c r="K274" s="22">
        <f t="shared" si="254"/>
        <v>4.7625134408602145E-2</v>
      </c>
      <c r="L274" s="22">
        <f t="shared" si="246"/>
        <v>0</v>
      </c>
    </row>
    <row r="275" spans="1:12" x14ac:dyDescent="0.25">
      <c r="A275" s="1"/>
      <c r="B275" s="14">
        <v>280000</v>
      </c>
      <c r="C275" s="12">
        <f t="shared" si="219"/>
        <v>109259</v>
      </c>
      <c r="D275" s="13">
        <f t="shared" si="220"/>
        <v>0.3902107142857143</v>
      </c>
      <c r="E275" s="13">
        <f t="shared" si="2"/>
        <v>0.45</v>
      </c>
      <c r="F275" s="14">
        <f t="shared" si="221"/>
        <v>6009.2449999999999</v>
      </c>
      <c r="G275" s="13">
        <f t="shared" si="222"/>
        <v>2.1461589285714285E-2</v>
      </c>
      <c r="H275" s="14">
        <f t="shared" si="223"/>
        <v>115268.245</v>
      </c>
      <c r="I275" s="13">
        <f t="shared" si="224"/>
        <v>0.41167230357142853</v>
      </c>
      <c r="J275" s="21">
        <f>IF(B275&lt;=$P$11,B275*(0.073+0.01525+0.093+0.0125),IF(B275&lt;=$P$13,B275*(0.093+0.0125)+$Q$11+$Q$12,$Q$11+$Q$12+$Q$13+$Q$15))</f>
        <v>13287.412499999999</v>
      </c>
      <c r="K275" s="22">
        <f t="shared" si="5"/>
        <v>4.7455044642857137E-2</v>
      </c>
      <c r="L275" s="22">
        <f>IF(B275&lt;=$P$11,(0.073+0.01525+0.093+0.0125),IF(B275&lt;=$P$13,(0.093+0.0125),0))</f>
        <v>0</v>
      </c>
    </row>
    <row r="276" spans="1:12" x14ac:dyDescent="0.25">
      <c r="A276" s="1"/>
      <c r="B276" s="14">
        <v>281000</v>
      </c>
      <c r="C276" s="12">
        <f t="shared" si="219"/>
        <v>109709</v>
      </c>
      <c r="D276" s="13">
        <f t="shared" si="220"/>
        <v>0.39042348754448397</v>
      </c>
      <c r="E276" s="13">
        <f t="shared" si="2"/>
        <v>0.45</v>
      </c>
      <c r="F276" s="14">
        <f t="shared" si="221"/>
        <v>6033.9949999999999</v>
      </c>
      <c r="G276" s="13">
        <f t="shared" si="222"/>
        <v>2.1473291814946619E-2</v>
      </c>
      <c r="H276" s="14">
        <f t="shared" si="223"/>
        <v>115742.995</v>
      </c>
      <c r="I276" s="13">
        <f t="shared" si="224"/>
        <v>0.41189677935943059</v>
      </c>
      <c r="J276" s="21">
        <f t="shared" ref="J276:J284" si="255">IF(B276&lt;=$P$11,B276*(0.073+0.01525+0.093+0.0125),IF(B276&lt;=$P$13,B276*(0.093+0.0125)+$Q$11+$Q$12,$Q$11+$Q$12+$Q$13+$Q$15))</f>
        <v>13287.412499999999</v>
      </c>
      <c r="K276" s="22">
        <f t="shared" si="5"/>
        <v>4.7286165480427043E-2</v>
      </c>
      <c r="L276" s="22">
        <f t="shared" ref="L276:L284" si="256">IF(B276&lt;=$P$11,(0.073+0.01525+0.093+0.0125),IF(B276&lt;=$P$13,(0.093+0.0125),0))</f>
        <v>0</v>
      </c>
    </row>
    <row r="277" spans="1:12" x14ac:dyDescent="0.25">
      <c r="A277" s="1"/>
      <c r="B277" s="14">
        <v>282000</v>
      </c>
      <c r="C277" s="12">
        <f t="shared" ref="C277:C284" si="257">IF(B277&lt;=9168,0,IF(B277&lt;=14254,INT((980.14*(B277-9168)/10000+1400)*(B277-9168)/10000),IF(B277&lt;=55960,INT((216.16*(B277-14254)/10000+2397)*(B277-14254)/10000+965.58),IF(B277&lt;=265326,INT(B277*0.42-8780.9),INT(B277*0.45-16740.68)))))</f>
        <v>110159</v>
      </c>
      <c r="D277" s="13">
        <f t="shared" ref="D277:D284" si="258">C277/$B277</f>
        <v>0.39063475177304963</v>
      </c>
      <c r="E277" s="13">
        <f t="shared" ref="E277:E284" si="259">IF(B277&lt;=9168,0,IF(B277&lt;=14254,(B277-9168)*2*980.14/(10000*10000)+0.14,IF(B277&lt;=55960,(B277-14255)*2*216.16/(10000*10000)+2397/10000,IF(B277&lt;=265326,0.42,0.45))))</f>
        <v>0.45</v>
      </c>
      <c r="F277" s="14">
        <f t="shared" ref="F277:F284" si="260">C277*0.055</f>
        <v>6058.7449999999999</v>
      </c>
      <c r="G277" s="13">
        <f t="shared" ref="G277:G284" si="261">F277/$B277</f>
        <v>2.1484911347517729E-2</v>
      </c>
      <c r="H277" s="14">
        <f t="shared" ref="H277:H284" si="262">F277+C277</f>
        <v>116217.745</v>
      </c>
      <c r="I277" s="13">
        <f t="shared" ref="I277:I284" si="263">H277/$B277</f>
        <v>0.41211966312056736</v>
      </c>
      <c r="J277" s="21">
        <f t="shared" si="255"/>
        <v>13287.412499999999</v>
      </c>
      <c r="K277" s="22">
        <f t="shared" ref="K277:K284" si="264">J277/B277</f>
        <v>4.7118484042553185E-2</v>
      </c>
      <c r="L277" s="22">
        <f t="shared" si="256"/>
        <v>0</v>
      </c>
    </row>
    <row r="278" spans="1:12" x14ac:dyDescent="0.25">
      <c r="A278" s="1"/>
      <c r="B278" s="14">
        <v>283000</v>
      </c>
      <c r="C278" s="12">
        <f t="shared" si="257"/>
        <v>110609</v>
      </c>
      <c r="D278" s="13">
        <f t="shared" si="258"/>
        <v>0.39084452296819788</v>
      </c>
      <c r="E278" s="13">
        <f t="shared" si="259"/>
        <v>0.45</v>
      </c>
      <c r="F278" s="14">
        <f t="shared" si="260"/>
        <v>6083.4949999999999</v>
      </c>
      <c r="G278" s="13">
        <f t="shared" si="261"/>
        <v>2.1496448763250884E-2</v>
      </c>
      <c r="H278" s="14">
        <f t="shared" si="262"/>
        <v>116692.495</v>
      </c>
      <c r="I278" s="13">
        <f t="shared" si="263"/>
        <v>0.41234097173144874</v>
      </c>
      <c r="J278" s="21">
        <f t="shared" si="255"/>
        <v>13287.412499999999</v>
      </c>
      <c r="K278" s="22">
        <f t="shared" si="264"/>
        <v>4.6951987632508831E-2</v>
      </c>
      <c r="L278" s="22">
        <f t="shared" si="256"/>
        <v>0</v>
      </c>
    </row>
    <row r="279" spans="1:12" x14ac:dyDescent="0.25">
      <c r="A279" s="1"/>
      <c r="B279" s="14">
        <v>284000</v>
      </c>
      <c r="C279" s="12">
        <f t="shared" si="257"/>
        <v>111059</v>
      </c>
      <c r="D279" s="13">
        <f t="shared" si="258"/>
        <v>0.39105281690140847</v>
      </c>
      <c r="E279" s="13">
        <f t="shared" si="259"/>
        <v>0.45</v>
      </c>
      <c r="F279" s="14">
        <f t="shared" si="260"/>
        <v>6108.2449999999999</v>
      </c>
      <c r="G279" s="13">
        <f t="shared" si="261"/>
        <v>2.1507904929577465E-2</v>
      </c>
      <c r="H279" s="14">
        <f t="shared" si="262"/>
        <v>117167.245</v>
      </c>
      <c r="I279" s="13">
        <f t="shared" si="263"/>
        <v>0.41256072183098591</v>
      </c>
      <c r="J279" s="21">
        <f t="shared" si="255"/>
        <v>13287.412499999999</v>
      </c>
      <c r="K279" s="22">
        <f t="shared" si="264"/>
        <v>4.678666373239436E-2</v>
      </c>
      <c r="L279" s="22">
        <f t="shared" si="256"/>
        <v>0</v>
      </c>
    </row>
    <row r="280" spans="1:12" x14ac:dyDescent="0.25">
      <c r="A280" s="1"/>
      <c r="B280" s="14">
        <v>285000</v>
      </c>
      <c r="C280" s="12">
        <f t="shared" si="257"/>
        <v>111509</v>
      </c>
      <c r="D280" s="13">
        <f t="shared" si="258"/>
        <v>0.39125964912280703</v>
      </c>
      <c r="E280" s="13">
        <f t="shared" si="259"/>
        <v>0.45</v>
      </c>
      <c r="F280" s="14">
        <f t="shared" si="260"/>
        <v>6132.9949999999999</v>
      </c>
      <c r="G280" s="13">
        <f t="shared" si="261"/>
        <v>2.1519280701754386E-2</v>
      </c>
      <c r="H280" s="14">
        <f t="shared" si="262"/>
        <v>117641.995</v>
      </c>
      <c r="I280" s="13">
        <f t="shared" si="263"/>
        <v>0.41277892982456138</v>
      </c>
      <c r="J280" s="21">
        <f t="shared" si="255"/>
        <v>13287.412499999999</v>
      </c>
      <c r="K280" s="22">
        <f t="shared" si="264"/>
        <v>4.6622499999999997E-2</v>
      </c>
      <c r="L280" s="22">
        <f t="shared" si="256"/>
        <v>0</v>
      </c>
    </row>
    <row r="281" spans="1:12" x14ac:dyDescent="0.25">
      <c r="A281" s="1"/>
      <c r="B281" s="14">
        <v>286000</v>
      </c>
      <c r="C281" s="12">
        <f t="shared" si="257"/>
        <v>111959</v>
      </c>
      <c r="D281" s="13">
        <f t="shared" si="258"/>
        <v>0.39146503496503499</v>
      </c>
      <c r="E281" s="13">
        <f t="shared" si="259"/>
        <v>0.45</v>
      </c>
      <c r="F281" s="14">
        <f t="shared" si="260"/>
        <v>6157.7449999999999</v>
      </c>
      <c r="G281" s="13">
        <f t="shared" si="261"/>
        <v>2.1530576923076923E-2</v>
      </c>
      <c r="H281" s="14">
        <f t="shared" si="262"/>
        <v>118116.745</v>
      </c>
      <c r="I281" s="13">
        <f t="shared" si="263"/>
        <v>0.41299561188811185</v>
      </c>
      <c r="J281" s="21">
        <f t="shared" si="255"/>
        <v>13287.412499999999</v>
      </c>
      <c r="K281" s="22">
        <f t="shared" si="264"/>
        <v>4.6459484265734263E-2</v>
      </c>
      <c r="L281" s="22">
        <f t="shared" si="256"/>
        <v>0</v>
      </c>
    </row>
    <row r="282" spans="1:12" x14ac:dyDescent="0.25">
      <c r="A282" s="1"/>
      <c r="B282" s="14">
        <v>287000</v>
      </c>
      <c r="C282" s="12">
        <f t="shared" si="257"/>
        <v>112409</v>
      </c>
      <c r="D282" s="13">
        <f t="shared" si="258"/>
        <v>0.39166898954703833</v>
      </c>
      <c r="E282" s="13">
        <f t="shared" si="259"/>
        <v>0.45</v>
      </c>
      <c r="F282" s="14">
        <f t="shared" si="260"/>
        <v>6182.4949999999999</v>
      </c>
      <c r="G282" s="13">
        <f t="shared" si="261"/>
        <v>2.1541794425087107E-2</v>
      </c>
      <c r="H282" s="14">
        <f t="shared" si="262"/>
        <v>118591.495</v>
      </c>
      <c r="I282" s="13">
        <f t="shared" si="263"/>
        <v>0.41321078397212541</v>
      </c>
      <c r="J282" s="21">
        <f t="shared" si="255"/>
        <v>13287.412499999999</v>
      </c>
      <c r="K282" s="22">
        <f t="shared" si="264"/>
        <v>4.6297604529616718E-2</v>
      </c>
      <c r="L282" s="22">
        <f t="shared" si="256"/>
        <v>0</v>
      </c>
    </row>
    <row r="283" spans="1:12" x14ac:dyDescent="0.25">
      <c r="A283" s="1"/>
      <c r="B283" s="14">
        <v>288000</v>
      </c>
      <c r="C283" s="12">
        <f t="shared" si="257"/>
        <v>112859</v>
      </c>
      <c r="D283" s="13">
        <f t="shared" si="258"/>
        <v>0.39187152777777778</v>
      </c>
      <c r="E283" s="13">
        <f t="shared" si="259"/>
        <v>0.45</v>
      </c>
      <c r="F283" s="14">
        <f t="shared" si="260"/>
        <v>6207.2449999999999</v>
      </c>
      <c r="G283" s="13">
        <f t="shared" si="261"/>
        <v>2.1552934027777776E-2</v>
      </c>
      <c r="H283" s="14">
        <f t="shared" si="262"/>
        <v>119066.245</v>
      </c>
      <c r="I283" s="13">
        <f t="shared" si="263"/>
        <v>0.41342446180555553</v>
      </c>
      <c r="J283" s="21">
        <f t="shared" si="255"/>
        <v>13287.412499999999</v>
      </c>
      <c r="K283" s="22">
        <f t="shared" si="264"/>
        <v>4.613684895833333E-2</v>
      </c>
      <c r="L283" s="22">
        <f t="shared" si="256"/>
        <v>0</v>
      </c>
    </row>
    <row r="284" spans="1:12" x14ac:dyDescent="0.25">
      <c r="A284" s="1"/>
      <c r="B284" s="14">
        <v>289000</v>
      </c>
      <c r="C284" s="12">
        <f t="shared" si="257"/>
        <v>113309</v>
      </c>
      <c r="D284" s="13">
        <f t="shared" si="258"/>
        <v>0.3920726643598616</v>
      </c>
      <c r="E284" s="13">
        <f t="shared" si="259"/>
        <v>0.45</v>
      </c>
      <c r="F284" s="14">
        <f t="shared" si="260"/>
        <v>6231.9949999999999</v>
      </c>
      <c r="G284" s="13">
        <f t="shared" si="261"/>
        <v>2.1563996539792386E-2</v>
      </c>
      <c r="H284" s="14">
        <f t="shared" si="262"/>
        <v>119540.995</v>
      </c>
      <c r="I284" s="13">
        <f t="shared" si="263"/>
        <v>0.41363666089965395</v>
      </c>
      <c r="J284" s="21">
        <f t="shared" si="255"/>
        <v>13287.412499999999</v>
      </c>
      <c r="K284" s="22">
        <f t="shared" si="264"/>
        <v>4.5977205882352934E-2</v>
      </c>
      <c r="L284" s="22">
        <f t="shared" si="256"/>
        <v>0</v>
      </c>
    </row>
    <row r="285" spans="1:12" x14ac:dyDescent="0.25">
      <c r="A285" s="1"/>
      <c r="B285" s="14">
        <v>290000</v>
      </c>
      <c r="C285" s="12">
        <f t="shared" si="219"/>
        <v>113759</v>
      </c>
      <c r="D285" s="13">
        <f t="shared" si="220"/>
        <v>0.39227241379310346</v>
      </c>
      <c r="E285" s="13">
        <f t="shared" si="2"/>
        <v>0.45</v>
      </c>
      <c r="F285" s="14">
        <f t="shared" si="221"/>
        <v>6256.7449999999999</v>
      </c>
      <c r="G285" s="13">
        <f t="shared" si="222"/>
        <v>2.157498275862069E-2</v>
      </c>
      <c r="H285" s="14">
        <f t="shared" si="223"/>
        <v>120015.745</v>
      </c>
      <c r="I285" s="13">
        <f t="shared" si="224"/>
        <v>0.41384739655172414</v>
      </c>
      <c r="J285" s="21">
        <f>IF(B285&lt;=$P$11,B285*(0.073+0.01525+0.093+0.0125),IF(B285&lt;=$P$13,B285*(0.093+0.0125)+$Q$11+$Q$12,$Q$11+$Q$12+$Q$13+$Q$15))</f>
        <v>13287.412499999999</v>
      </c>
      <c r="K285" s="22">
        <f t="shared" si="5"/>
        <v>4.5818663793103447E-2</v>
      </c>
      <c r="L285" s="22">
        <f>IF(B285&lt;=$P$11,(0.073+0.01525+0.093+0.0125),IF(B285&lt;=$P$13,(0.093+0.0125),0))</f>
        <v>0</v>
      </c>
    </row>
    <row r="286" spans="1:12" x14ac:dyDescent="0.25">
      <c r="A286" s="1"/>
      <c r="B286" s="14">
        <v>291000</v>
      </c>
      <c r="C286" s="12">
        <f t="shared" si="219"/>
        <v>114209</v>
      </c>
      <c r="D286" s="13">
        <f t="shared" si="220"/>
        <v>0.39247079037800686</v>
      </c>
      <c r="E286" s="13">
        <f t="shared" si="2"/>
        <v>0.45</v>
      </c>
      <c r="F286" s="14">
        <f t="shared" si="221"/>
        <v>6281.4949999999999</v>
      </c>
      <c r="G286" s="13">
        <f t="shared" si="222"/>
        <v>2.1585893470790377E-2</v>
      </c>
      <c r="H286" s="14">
        <f t="shared" si="223"/>
        <v>120490.495</v>
      </c>
      <c r="I286" s="13">
        <f t="shared" si="224"/>
        <v>0.41405668384879724</v>
      </c>
      <c r="J286" s="21">
        <f t="shared" ref="J286:J294" si="265">IF(B286&lt;=$P$11,B286*(0.073+0.01525+0.093+0.0125),IF(B286&lt;=$P$13,B286*(0.093+0.0125)+$Q$11+$Q$12,$Q$11+$Q$12+$Q$13+$Q$15))</f>
        <v>13287.412499999999</v>
      </c>
      <c r="K286" s="22">
        <f t="shared" si="5"/>
        <v>4.5661211340206183E-2</v>
      </c>
      <c r="L286" s="22">
        <f t="shared" ref="L286:L294" si="266">IF(B286&lt;=$P$11,(0.073+0.01525+0.093+0.0125),IF(B286&lt;=$P$13,(0.093+0.0125),0))</f>
        <v>0</v>
      </c>
    </row>
    <row r="287" spans="1:12" x14ac:dyDescent="0.25">
      <c r="A287" s="1"/>
      <c r="B287" s="14">
        <v>292000</v>
      </c>
      <c r="C287" s="12">
        <f t="shared" ref="C287:C294" si="267">IF(B287&lt;=9168,0,IF(B287&lt;=14254,INT((980.14*(B287-9168)/10000+1400)*(B287-9168)/10000),IF(B287&lt;=55960,INT((216.16*(B287-14254)/10000+2397)*(B287-14254)/10000+965.58),IF(B287&lt;=265326,INT(B287*0.42-8780.9),INT(B287*0.45-16740.68)))))</f>
        <v>114659</v>
      </c>
      <c r="D287" s="13">
        <f t="shared" ref="D287:D294" si="268">C287/$B287</f>
        <v>0.39266780821917807</v>
      </c>
      <c r="E287" s="13">
        <f t="shared" ref="E287:E294" si="269">IF(B287&lt;=9168,0,IF(B287&lt;=14254,(B287-9168)*2*980.14/(10000*10000)+0.14,IF(B287&lt;=55960,(B287-14255)*2*216.16/(10000*10000)+2397/10000,IF(B287&lt;=265326,0.42,0.45))))</f>
        <v>0.45</v>
      </c>
      <c r="F287" s="14">
        <f t="shared" ref="F287:F294" si="270">C287*0.055</f>
        <v>6306.2449999999999</v>
      </c>
      <c r="G287" s="13">
        <f t="shared" ref="G287:G294" si="271">F287/$B287</f>
        <v>2.1596729452054795E-2</v>
      </c>
      <c r="H287" s="14">
        <f t="shared" ref="H287:H294" si="272">F287+C287</f>
        <v>120965.245</v>
      </c>
      <c r="I287" s="13">
        <f t="shared" ref="I287:I294" si="273">H287/$B287</f>
        <v>0.41426453767123284</v>
      </c>
      <c r="J287" s="21">
        <f t="shared" si="265"/>
        <v>13287.412499999999</v>
      </c>
      <c r="K287" s="22">
        <f t="shared" ref="K287:K294" si="274">J287/B287</f>
        <v>4.5504837328767117E-2</v>
      </c>
      <c r="L287" s="22">
        <f t="shared" si="266"/>
        <v>0</v>
      </c>
    </row>
    <row r="288" spans="1:12" x14ac:dyDescent="0.25">
      <c r="A288" s="1"/>
      <c r="B288" s="14">
        <v>293000</v>
      </c>
      <c r="C288" s="12">
        <f t="shared" si="267"/>
        <v>115109</v>
      </c>
      <c r="D288" s="13">
        <f t="shared" si="268"/>
        <v>0.39286348122866893</v>
      </c>
      <c r="E288" s="13">
        <f t="shared" si="269"/>
        <v>0.45</v>
      </c>
      <c r="F288" s="14">
        <f t="shared" si="270"/>
        <v>6330.9949999999999</v>
      </c>
      <c r="G288" s="13">
        <f t="shared" si="271"/>
        <v>2.1607491467576793E-2</v>
      </c>
      <c r="H288" s="14">
        <f t="shared" si="272"/>
        <v>121439.995</v>
      </c>
      <c r="I288" s="13">
        <f t="shared" si="273"/>
        <v>0.41447097269624572</v>
      </c>
      <c r="J288" s="21">
        <f t="shared" si="265"/>
        <v>13287.412499999999</v>
      </c>
      <c r="K288" s="22">
        <f t="shared" si="274"/>
        <v>4.5349530716723548E-2</v>
      </c>
      <c r="L288" s="22">
        <f t="shared" si="266"/>
        <v>0</v>
      </c>
    </row>
    <row r="289" spans="1:12" x14ac:dyDescent="0.25">
      <c r="A289" s="1"/>
      <c r="B289" s="14">
        <v>294000</v>
      </c>
      <c r="C289" s="12">
        <f t="shared" si="267"/>
        <v>115559</v>
      </c>
      <c r="D289" s="13">
        <f t="shared" si="268"/>
        <v>0.39305782312925169</v>
      </c>
      <c r="E289" s="13">
        <f t="shared" si="269"/>
        <v>0.45</v>
      </c>
      <c r="F289" s="14">
        <f t="shared" si="270"/>
        <v>6355.7449999999999</v>
      </c>
      <c r="G289" s="13">
        <f t="shared" si="271"/>
        <v>2.1618180272108843E-2</v>
      </c>
      <c r="H289" s="14">
        <f t="shared" si="272"/>
        <v>121914.745</v>
      </c>
      <c r="I289" s="13">
        <f t="shared" si="273"/>
        <v>0.41467600340136052</v>
      </c>
      <c r="J289" s="21">
        <f t="shared" si="265"/>
        <v>13287.412499999999</v>
      </c>
      <c r="K289" s="22">
        <f t="shared" si="274"/>
        <v>4.5195280612244891E-2</v>
      </c>
      <c r="L289" s="22">
        <f t="shared" si="266"/>
        <v>0</v>
      </c>
    </row>
    <row r="290" spans="1:12" x14ac:dyDescent="0.25">
      <c r="A290" s="1"/>
      <c r="B290" s="14">
        <v>295000</v>
      </c>
      <c r="C290" s="12">
        <f t="shared" si="267"/>
        <v>116009</v>
      </c>
      <c r="D290" s="13">
        <f t="shared" si="268"/>
        <v>0.39325084745762712</v>
      </c>
      <c r="E290" s="13">
        <f t="shared" si="269"/>
        <v>0.45</v>
      </c>
      <c r="F290" s="14">
        <f t="shared" si="270"/>
        <v>6380.4949999999999</v>
      </c>
      <c r="G290" s="13">
        <f t="shared" si="271"/>
        <v>2.162879661016949E-2</v>
      </c>
      <c r="H290" s="14">
        <f t="shared" si="272"/>
        <v>122389.495</v>
      </c>
      <c r="I290" s="13">
        <f t="shared" si="273"/>
        <v>0.41487964406779659</v>
      </c>
      <c r="J290" s="21">
        <f t="shared" si="265"/>
        <v>13287.412499999999</v>
      </c>
      <c r="K290" s="22">
        <f t="shared" si="274"/>
        <v>4.5042076271186435E-2</v>
      </c>
      <c r="L290" s="22">
        <f t="shared" si="266"/>
        <v>0</v>
      </c>
    </row>
    <row r="291" spans="1:12" x14ac:dyDescent="0.25">
      <c r="A291" s="1"/>
      <c r="B291" s="14">
        <v>296000</v>
      </c>
      <c r="C291" s="12">
        <f t="shared" si="267"/>
        <v>116459</v>
      </c>
      <c r="D291" s="13">
        <f t="shared" si="268"/>
        <v>0.39344256756756757</v>
      </c>
      <c r="E291" s="13">
        <f t="shared" si="269"/>
        <v>0.45</v>
      </c>
      <c r="F291" s="14">
        <f t="shared" si="270"/>
        <v>6405.2449999999999</v>
      </c>
      <c r="G291" s="13">
        <f t="shared" si="271"/>
        <v>2.1639341216216215E-2</v>
      </c>
      <c r="H291" s="14">
        <f t="shared" si="272"/>
        <v>122864.245</v>
      </c>
      <c r="I291" s="13">
        <f t="shared" si="273"/>
        <v>0.41508190878378376</v>
      </c>
      <c r="J291" s="21">
        <f t="shared" si="265"/>
        <v>13287.412499999999</v>
      </c>
      <c r="K291" s="22">
        <f t="shared" si="274"/>
        <v>4.4889907094594589E-2</v>
      </c>
      <c r="L291" s="22">
        <f t="shared" si="266"/>
        <v>0</v>
      </c>
    </row>
    <row r="292" spans="1:12" x14ac:dyDescent="0.25">
      <c r="A292" s="1"/>
      <c r="B292" s="14">
        <v>297000</v>
      </c>
      <c r="C292" s="12">
        <f t="shared" si="267"/>
        <v>116909</v>
      </c>
      <c r="D292" s="13">
        <f t="shared" si="268"/>
        <v>0.39363299663299661</v>
      </c>
      <c r="E292" s="13">
        <f t="shared" si="269"/>
        <v>0.45</v>
      </c>
      <c r="F292" s="14">
        <f t="shared" si="270"/>
        <v>6429.9949999999999</v>
      </c>
      <c r="G292" s="13">
        <f t="shared" si="271"/>
        <v>2.1649814814814816E-2</v>
      </c>
      <c r="H292" s="14">
        <f t="shared" si="272"/>
        <v>123338.995</v>
      </c>
      <c r="I292" s="13">
        <f t="shared" si="273"/>
        <v>0.41528281144781143</v>
      </c>
      <c r="J292" s="21">
        <f t="shared" si="265"/>
        <v>13287.412499999999</v>
      </c>
      <c r="K292" s="22">
        <f t="shared" si="274"/>
        <v>4.473876262626262E-2</v>
      </c>
      <c r="L292" s="22">
        <f t="shared" si="266"/>
        <v>0</v>
      </c>
    </row>
    <row r="293" spans="1:12" x14ac:dyDescent="0.25">
      <c r="A293" s="1"/>
      <c r="B293" s="14">
        <v>298000</v>
      </c>
      <c r="C293" s="12">
        <f t="shared" si="267"/>
        <v>117359</v>
      </c>
      <c r="D293" s="13">
        <f t="shared" si="268"/>
        <v>0.3938221476510067</v>
      </c>
      <c r="E293" s="13">
        <f t="shared" si="269"/>
        <v>0.45</v>
      </c>
      <c r="F293" s="14">
        <f t="shared" si="270"/>
        <v>6454.7449999999999</v>
      </c>
      <c r="G293" s="13">
        <f t="shared" si="271"/>
        <v>2.1660218120805368E-2</v>
      </c>
      <c r="H293" s="14">
        <f t="shared" si="272"/>
        <v>123813.745</v>
      </c>
      <c r="I293" s="13">
        <f t="shared" si="273"/>
        <v>0.41548236577181208</v>
      </c>
      <c r="J293" s="21">
        <f t="shared" si="265"/>
        <v>13287.412499999999</v>
      </c>
      <c r="K293" s="22">
        <f t="shared" si="274"/>
        <v>4.4588632550335565E-2</v>
      </c>
      <c r="L293" s="22">
        <f t="shared" si="266"/>
        <v>0</v>
      </c>
    </row>
    <row r="294" spans="1:12" x14ac:dyDescent="0.25">
      <c r="A294" s="1"/>
      <c r="B294" s="14">
        <v>299000</v>
      </c>
      <c r="C294" s="12">
        <f t="shared" si="267"/>
        <v>117809</v>
      </c>
      <c r="D294" s="13">
        <f t="shared" si="268"/>
        <v>0.39401003344481605</v>
      </c>
      <c r="E294" s="13">
        <f t="shared" si="269"/>
        <v>0.45</v>
      </c>
      <c r="F294" s="14">
        <f t="shared" si="270"/>
        <v>6479.4949999999999</v>
      </c>
      <c r="G294" s="13">
        <f t="shared" si="271"/>
        <v>2.1670551839464883E-2</v>
      </c>
      <c r="H294" s="14">
        <f t="shared" si="272"/>
        <v>124288.495</v>
      </c>
      <c r="I294" s="13">
        <f t="shared" si="273"/>
        <v>0.41568058528428092</v>
      </c>
      <c r="J294" s="21">
        <f t="shared" si="265"/>
        <v>13287.412499999999</v>
      </c>
      <c r="K294" s="22">
        <f t="shared" si="274"/>
        <v>4.4439506688963203E-2</v>
      </c>
      <c r="L294" s="22">
        <f t="shared" si="266"/>
        <v>0</v>
      </c>
    </row>
    <row r="295" spans="1:12" x14ac:dyDescent="0.25">
      <c r="A295" s="1"/>
      <c r="B295" s="14">
        <v>300000</v>
      </c>
      <c r="C295" s="12">
        <f t="shared" si="31"/>
        <v>118259</v>
      </c>
      <c r="D295" s="13">
        <f t="shared" si="1"/>
        <v>0.39419666666666664</v>
      </c>
      <c r="E295" s="13">
        <f t="shared" si="2"/>
        <v>0.45</v>
      </c>
      <c r="F295" s="14">
        <f t="shared" si="3"/>
        <v>6504.2449999999999</v>
      </c>
      <c r="G295" s="13">
        <f t="shared" si="17"/>
        <v>2.1680816666666665E-2</v>
      </c>
      <c r="H295" s="14">
        <f t="shared" si="4"/>
        <v>124763.245</v>
      </c>
      <c r="I295" s="13">
        <f t="shared" si="18"/>
        <v>0.4158774833333333</v>
      </c>
      <c r="J295" s="21">
        <f>IF(B295&lt;=$P$11,B295*(0.073+0.01525+0.093+0.0125),IF(B295&lt;=$P$13,B295*(0.093+0.0125)+$Q$11+$Q$12,$Q$11+$Q$12+$Q$13+$Q$15))</f>
        <v>13287.412499999999</v>
      </c>
      <c r="K295" s="22">
        <f t="shared" si="5"/>
        <v>4.4291374999999994E-2</v>
      </c>
      <c r="L295" s="22">
        <f>IF(B295&lt;=$P$11,(0.073+0.01525+0.093+0.0125),IF(B295&lt;=$P$13,(0.093+0.0125),0))</f>
        <v>0</v>
      </c>
    </row>
    <row r="296" spans="1:12" x14ac:dyDescent="0.25">
      <c r="A296" s="1"/>
      <c r="B296" s="14">
        <v>310000</v>
      </c>
      <c r="C296" s="12">
        <f t="shared" si="31"/>
        <v>122759</v>
      </c>
      <c r="D296" s="13">
        <f t="shared" si="1"/>
        <v>0.3959967741935484</v>
      </c>
      <c r="E296" s="13">
        <f t="shared" si="2"/>
        <v>0.45</v>
      </c>
      <c r="F296" s="14">
        <f t="shared" si="3"/>
        <v>6751.7449999999999</v>
      </c>
      <c r="G296" s="13">
        <f t="shared" si="17"/>
        <v>2.1779822580645161E-2</v>
      </c>
      <c r="H296" s="14">
        <f t="shared" si="4"/>
        <v>129510.745</v>
      </c>
      <c r="I296" s="13">
        <f t="shared" si="18"/>
        <v>0.41777659677419354</v>
      </c>
      <c r="J296" s="21">
        <f>IF(B296&lt;=$P$11,B296*(0.073+0.01525+0.093+0.0125),IF(B296&lt;=$P$13,B296*(0.093+0.0125)+$Q$11+$Q$12,$Q$11+$Q$12+$Q$13+$Q$15))</f>
        <v>13287.412499999999</v>
      </c>
      <c r="K296" s="22">
        <f t="shared" si="5"/>
        <v>4.2862620967741932E-2</v>
      </c>
      <c r="L296" s="22">
        <f>IF(B296&lt;=$P$11,(0.073+0.01525+0.093+0.0125),IF(B296&lt;=$P$13,(0.093+0.0125),0))</f>
        <v>0</v>
      </c>
    </row>
    <row r="297" spans="1:12" x14ac:dyDescent="0.25">
      <c r="A297" s="1"/>
      <c r="B297" s="14">
        <v>320000</v>
      </c>
      <c r="C297" s="12">
        <f t="shared" si="31"/>
        <v>127259</v>
      </c>
      <c r="D297" s="13">
        <f t="shared" si="1"/>
        <v>0.39768437499999998</v>
      </c>
      <c r="E297" s="13">
        <f t="shared" si="2"/>
        <v>0.45</v>
      </c>
      <c r="F297" s="14">
        <f t="shared" si="3"/>
        <v>6999.2449999999999</v>
      </c>
      <c r="G297" s="13">
        <f t="shared" si="17"/>
        <v>2.1872640624999998E-2</v>
      </c>
      <c r="H297" s="14">
        <f t="shared" si="4"/>
        <v>134258.245</v>
      </c>
      <c r="I297" s="13">
        <f t="shared" si="18"/>
        <v>0.41955701562499997</v>
      </c>
      <c r="J297" s="21">
        <f>IF(B297&lt;=$P$11,B297*(0.073+0.01525+0.093+0.0125),IF(B297&lt;=$P$13,B297*(0.093+0.0125)+$Q$11+$Q$12,$Q$11+$Q$12+$Q$13+$Q$15))</f>
        <v>13287.412499999999</v>
      </c>
      <c r="K297" s="22">
        <f t="shared" si="5"/>
        <v>4.1523164062499993E-2</v>
      </c>
      <c r="L297" s="22">
        <f>IF(B297&lt;=$P$11,(0.073+0.01525+0.093+0.0125),IF(B297&lt;=$P$13,(0.093+0.0125),0))</f>
        <v>0</v>
      </c>
    </row>
    <row r="298" spans="1:12" x14ac:dyDescent="0.25">
      <c r="A298" s="1"/>
      <c r="B298" s="14">
        <v>330000</v>
      </c>
      <c r="C298" s="12">
        <f t="shared" si="31"/>
        <v>131759</v>
      </c>
      <c r="D298" s="13">
        <f t="shared" si="1"/>
        <v>0.399269696969697</v>
      </c>
      <c r="E298" s="13">
        <f t="shared" si="2"/>
        <v>0.45</v>
      </c>
      <c r="F298" s="14">
        <f t="shared" si="3"/>
        <v>7246.7449999999999</v>
      </c>
      <c r="G298" s="13">
        <f t="shared" si="17"/>
        <v>2.1959833333333335E-2</v>
      </c>
      <c r="H298" s="14">
        <f t="shared" si="4"/>
        <v>139005.745</v>
      </c>
      <c r="I298" s="13">
        <f t="shared" si="18"/>
        <v>0.42122953030303029</v>
      </c>
      <c r="J298" s="21">
        <f>IF(B298&lt;=$P$11,B298*(0.073+0.01525+0.093+0.0125),IF(B298&lt;=$P$13,B298*(0.093+0.0125)+$Q$11+$Q$12,$Q$11+$Q$12+$Q$13+$Q$15))</f>
        <v>13287.412499999999</v>
      </c>
      <c r="K298" s="22">
        <f t="shared" si="5"/>
        <v>4.0264886363636357E-2</v>
      </c>
      <c r="L298" s="22">
        <f>IF(B298&lt;=$P$11,(0.073+0.01525+0.093+0.0125),IF(B298&lt;=$P$13,(0.093+0.0125),0))</f>
        <v>0</v>
      </c>
    </row>
    <row r="299" spans="1:12" x14ac:dyDescent="0.25">
      <c r="A299" s="1"/>
      <c r="B299" s="14">
        <v>340000</v>
      </c>
      <c r="C299" s="12">
        <f t="shared" si="31"/>
        <v>136259</v>
      </c>
      <c r="D299" s="13">
        <f t="shared" si="1"/>
        <v>0.40076176470588237</v>
      </c>
      <c r="E299" s="13">
        <f t="shared" si="2"/>
        <v>0.45</v>
      </c>
      <c r="F299" s="14">
        <f t="shared" si="3"/>
        <v>7494.2449999999999</v>
      </c>
      <c r="G299" s="13">
        <f t="shared" si="17"/>
        <v>2.2041897058823531E-2</v>
      </c>
      <c r="H299" s="14">
        <f t="shared" si="4"/>
        <v>143753.245</v>
      </c>
      <c r="I299" s="13">
        <f t="shared" si="18"/>
        <v>0.42280366176470585</v>
      </c>
      <c r="J299" s="21">
        <f>IF(B299&lt;=$P$11,B299*(0.073+0.01525+0.093+0.0125),IF(B299&lt;=$P$13,B299*(0.093+0.0125)+$Q$11+$Q$12,$Q$11+$Q$12+$Q$13+$Q$15))</f>
        <v>13287.412499999999</v>
      </c>
      <c r="K299" s="22">
        <f t="shared" si="5"/>
        <v>3.9080624999999994E-2</v>
      </c>
      <c r="L299" s="22">
        <f>IF(B299&lt;=$P$11,(0.073+0.01525+0.093+0.0125),IF(B299&lt;=$P$13,(0.093+0.0125),0))</f>
        <v>0</v>
      </c>
    </row>
    <row r="300" spans="1:12" x14ac:dyDescent="0.25">
      <c r="A300" s="1"/>
      <c r="B300" s="14">
        <v>350000</v>
      </c>
      <c r="C300" s="12">
        <f t="shared" ref="C300:C304" si="275">IF(B300&lt;=9168,0,IF(B300&lt;=14254,INT((980.14*(B300-9168)/10000+1400)*(B300-9168)/10000),IF(B300&lt;=55960,INT((216.16*(B300-14254)/10000+2397)*(B300-14254)/10000+965.58),IF(B300&lt;=265326,INT(B300*0.42-8780.9),INT(B300*0.45-16740.68)))))</f>
        <v>140759</v>
      </c>
      <c r="D300" s="13">
        <f t="shared" ref="D300:D304" si="276">C300/$B300</f>
        <v>0.40216857142857143</v>
      </c>
      <c r="E300" s="13">
        <f t="shared" si="2"/>
        <v>0.45</v>
      </c>
      <c r="F300" s="14">
        <f t="shared" ref="F300:F304" si="277">C300*0.055</f>
        <v>7741.7449999999999</v>
      </c>
      <c r="G300" s="13">
        <f t="shared" ref="G300:G304" si="278">F300/$B300</f>
        <v>2.2119271428571428E-2</v>
      </c>
      <c r="H300" s="14">
        <f t="shared" ref="H300:H304" si="279">F300+C300</f>
        <v>148500.745</v>
      </c>
      <c r="I300" s="13">
        <f t="shared" ref="I300:I304" si="280">H300/$B300</f>
        <v>0.42428784285714283</v>
      </c>
      <c r="J300" s="21">
        <f>IF(B300&lt;=$P$11,B300*(0.073+0.01525+0.093+0.0125),IF(B300&lt;=$P$13,B300*(0.093+0.0125)+$Q$11+$Q$12,$Q$11+$Q$12+$Q$13+$Q$15))</f>
        <v>13287.412499999999</v>
      </c>
      <c r="K300" s="22">
        <f t="shared" si="5"/>
        <v>3.7964035714285707E-2</v>
      </c>
      <c r="L300" s="22">
        <f>IF(B300&lt;=$P$11,(0.073+0.01525+0.093+0.0125),IF(B300&lt;=$P$13,(0.093+0.0125),0))</f>
        <v>0</v>
      </c>
    </row>
    <row r="301" spans="1:12" x14ac:dyDescent="0.25">
      <c r="A301" s="1"/>
      <c r="B301" s="14">
        <v>360000</v>
      </c>
      <c r="C301" s="12">
        <f t="shared" si="275"/>
        <v>145259</v>
      </c>
      <c r="D301" s="13">
        <f t="shared" si="276"/>
        <v>0.40349722222222223</v>
      </c>
      <c r="E301" s="13">
        <f t="shared" si="2"/>
        <v>0.45</v>
      </c>
      <c r="F301" s="14">
        <f t="shared" si="277"/>
        <v>7989.2449999999999</v>
      </c>
      <c r="G301" s="13">
        <f t="shared" si="278"/>
        <v>2.2192347222222221E-2</v>
      </c>
      <c r="H301" s="14">
        <f t="shared" si="279"/>
        <v>153248.245</v>
      </c>
      <c r="I301" s="13">
        <f t="shared" si="280"/>
        <v>0.42568956944444442</v>
      </c>
      <c r="J301" s="21">
        <f>IF(B301&lt;=$P$11,B301*(0.073+0.01525+0.093+0.0125),IF(B301&lt;=$P$13,B301*(0.093+0.0125)+$Q$11+$Q$12,$Q$11+$Q$12+$Q$13+$Q$15))</f>
        <v>13287.412499999999</v>
      </c>
      <c r="K301" s="22">
        <f t="shared" si="5"/>
        <v>3.6909479166666662E-2</v>
      </c>
      <c r="L301" s="22">
        <f>IF(B301&lt;=$P$11,(0.073+0.01525+0.093+0.0125),IF(B301&lt;=$P$13,(0.093+0.0125),0))</f>
        <v>0</v>
      </c>
    </row>
    <row r="302" spans="1:12" x14ac:dyDescent="0.25">
      <c r="A302" s="1"/>
      <c r="B302" s="14">
        <v>370000</v>
      </c>
      <c r="C302" s="12">
        <f t="shared" si="275"/>
        <v>149759</v>
      </c>
      <c r="D302" s="13">
        <f t="shared" si="276"/>
        <v>0.40475405405405407</v>
      </c>
      <c r="E302" s="13">
        <f t="shared" si="2"/>
        <v>0.45</v>
      </c>
      <c r="F302" s="14">
        <f t="shared" si="277"/>
        <v>8236.7450000000008</v>
      </c>
      <c r="G302" s="13">
        <f t="shared" si="278"/>
        <v>2.2261472972972974E-2</v>
      </c>
      <c r="H302" s="14">
        <f t="shared" si="279"/>
        <v>157995.745</v>
      </c>
      <c r="I302" s="13">
        <f t="shared" si="280"/>
        <v>0.427015527027027</v>
      </c>
      <c r="J302" s="21">
        <f>IF(B302&lt;=$P$11,B302*(0.073+0.01525+0.093+0.0125),IF(B302&lt;=$P$13,B302*(0.093+0.0125)+$Q$11+$Q$12,$Q$11+$Q$12+$Q$13+$Q$15))</f>
        <v>13287.412499999999</v>
      </c>
      <c r="K302" s="22">
        <f t="shared" si="5"/>
        <v>3.5911925675675672E-2</v>
      </c>
      <c r="L302" s="22">
        <f>IF(B302&lt;=$P$11,(0.073+0.01525+0.093+0.0125),IF(B302&lt;=$P$13,(0.093+0.0125),0))</f>
        <v>0</v>
      </c>
    </row>
    <row r="303" spans="1:12" x14ac:dyDescent="0.25">
      <c r="A303" s="1"/>
      <c r="B303" s="14">
        <v>380000</v>
      </c>
      <c r="C303" s="12">
        <f t="shared" si="275"/>
        <v>154259</v>
      </c>
      <c r="D303" s="13">
        <f t="shared" si="276"/>
        <v>0.40594473684210525</v>
      </c>
      <c r="E303" s="13">
        <f t="shared" si="2"/>
        <v>0.45</v>
      </c>
      <c r="F303" s="14">
        <f t="shared" si="277"/>
        <v>8484.2450000000008</v>
      </c>
      <c r="G303" s="13">
        <f t="shared" si="278"/>
        <v>2.2326960526315793E-2</v>
      </c>
      <c r="H303" s="14">
        <f t="shared" si="279"/>
        <v>162743.245</v>
      </c>
      <c r="I303" s="13">
        <f t="shared" si="280"/>
        <v>0.42827169736842102</v>
      </c>
      <c r="J303" s="21">
        <f>IF(B303&lt;=$P$11,B303*(0.073+0.01525+0.093+0.0125),IF(B303&lt;=$P$13,B303*(0.093+0.0125)+$Q$11+$Q$12,$Q$11+$Q$12+$Q$13+$Q$15))</f>
        <v>13287.412499999999</v>
      </c>
      <c r="K303" s="22">
        <f t="shared" si="5"/>
        <v>3.4966874999999994E-2</v>
      </c>
      <c r="L303" s="22">
        <f>IF(B303&lt;=$P$11,(0.073+0.01525+0.093+0.0125),IF(B303&lt;=$P$13,(0.093+0.0125),0))</f>
        <v>0</v>
      </c>
    </row>
    <row r="304" spans="1:12" x14ac:dyDescent="0.25">
      <c r="A304" s="1"/>
      <c r="B304" s="14">
        <v>390000</v>
      </c>
      <c r="C304" s="12">
        <f t="shared" si="275"/>
        <v>158759</v>
      </c>
      <c r="D304" s="13">
        <f t="shared" si="276"/>
        <v>0.40707435897435895</v>
      </c>
      <c r="E304" s="13">
        <f t="shared" si="2"/>
        <v>0.45</v>
      </c>
      <c r="F304" s="14">
        <f t="shared" si="277"/>
        <v>8731.7450000000008</v>
      </c>
      <c r="G304" s="13">
        <f t="shared" si="278"/>
        <v>2.2389089743589746E-2</v>
      </c>
      <c r="H304" s="14">
        <f t="shared" si="279"/>
        <v>167490.745</v>
      </c>
      <c r="I304" s="13">
        <f t="shared" si="280"/>
        <v>0.42946344871794873</v>
      </c>
      <c r="J304" s="21">
        <f>IF(B304&lt;=$P$11,B304*(0.073+0.01525+0.093+0.0125),IF(B304&lt;=$P$13,B304*(0.093+0.0125)+$Q$11+$Q$12,$Q$11+$Q$12+$Q$13+$Q$15))</f>
        <v>13287.412499999999</v>
      </c>
      <c r="K304" s="22">
        <f t="shared" si="5"/>
        <v>3.4070288461538457E-2</v>
      </c>
      <c r="L304" s="22">
        <f>IF(B304&lt;=$P$11,(0.073+0.01525+0.093+0.0125),IF(B304&lt;=$P$13,(0.093+0.0125),0))</f>
        <v>0</v>
      </c>
    </row>
    <row r="305" spans="1:12" x14ac:dyDescent="0.25">
      <c r="A305" s="1"/>
      <c r="B305" s="14">
        <v>400000</v>
      </c>
      <c r="C305" s="12">
        <f t="shared" si="31"/>
        <v>163259</v>
      </c>
      <c r="D305" s="13">
        <f t="shared" si="1"/>
        <v>0.4081475</v>
      </c>
      <c r="E305" s="13">
        <f t="shared" si="2"/>
        <v>0.45</v>
      </c>
      <c r="F305" s="14">
        <f t="shared" si="3"/>
        <v>8979.2450000000008</v>
      </c>
      <c r="G305" s="13">
        <f t="shared" si="17"/>
        <v>2.2448112500000002E-2</v>
      </c>
      <c r="H305" s="14">
        <f t="shared" si="4"/>
        <v>172238.245</v>
      </c>
      <c r="I305" s="13">
        <f t="shared" si="18"/>
        <v>0.4305956125</v>
      </c>
      <c r="J305" s="21">
        <f>IF(B305&lt;=$P$11,B305*(0.073+0.01525+0.093+0.0125),IF(B305&lt;=$P$13,B305*(0.093+0.0125)+$Q$11+$Q$12,$Q$11+$Q$12+$Q$13+$Q$15))</f>
        <v>13287.412499999999</v>
      </c>
      <c r="K305" s="22">
        <f t="shared" si="5"/>
        <v>3.3218531249999995E-2</v>
      </c>
      <c r="L305" s="22">
        <f>IF(B305&lt;=$P$11,(0.073+0.01525+0.093+0.0125),IF(B305&lt;=$P$13,(0.093+0.0125),0))</f>
        <v>0</v>
      </c>
    </row>
    <row r="306" spans="1:12" x14ac:dyDescent="0.25">
      <c r="A306" s="1"/>
      <c r="B306" s="14">
        <v>500000</v>
      </c>
      <c r="C306" s="12">
        <f t="shared" si="31"/>
        <v>208259</v>
      </c>
      <c r="D306" s="13">
        <f t="shared" si="1"/>
        <v>0.416518</v>
      </c>
      <c r="E306" s="13">
        <f t="shared" si="2"/>
        <v>0.45</v>
      </c>
      <c r="F306" s="14">
        <f t="shared" si="3"/>
        <v>11454.245000000001</v>
      </c>
      <c r="G306" s="13">
        <f t="shared" si="17"/>
        <v>2.290849E-2</v>
      </c>
      <c r="H306" s="14">
        <f t="shared" si="4"/>
        <v>219713.245</v>
      </c>
      <c r="I306" s="13">
        <f t="shared" si="18"/>
        <v>0.43942649</v>
      </c>
      <c r="J306" s="21">
        <f>IF(B306&lt;=$P$11,B306*(0.073+0.01525+0.093+0.0125),IF(B306&lt;=$P$13,B306*(0.093+0.0125)+$Q$11+$Q$12,$Q$11+$Q$12+$Q$13+$Q$15))</f>
        <v>13287.412499999999</v>
      </c>
      <c r="K306" s="22">
        <f t="shared" si="5"/>
        <v>2.6574824999999996E-2</v>
      </c>
      <c r="L306" s="22">
        <f>IF(B306&lt;=$P$11,(0.073+0.01525+0.093+0.0125),IF(B306&lt;=$P$13,(0.093+0.0125),0))</f>
        <v>0</v>
      </c>
    </row>
    <row r="307" spans="1:12" x14ac:dyDescent="0.25">
      <c r="A307" s="1"/>
      <c r="B307" s="14">
        <v>600000</v>
      </c>
      <c r="C307" s="12">
        <f t="shared" si="31"/>
        <v>253259</v>
      </c>
      <c r="D307" s="13">
        <f t="shared" si="1"/>
        <v>0.42209833333333335</v>
      </c>
      <c r="E307" s="13">
        <f t="shared" si="2"/>
        <v>0.45</v>
      </c>
      <c r="F307" s="14">
        <f t="shared" si="3"/>
        <v>13929.245000000001</v>
      </c>
      <c r="G307" s="13">
        <f t="shared" si="17"/>
        <v>2.3215408333333333E-2</v>
      </c>
      <c r="H307" s="14">
        <f t="shared" si="4"/>
        <v>267188.245</v>
      </c>
      <c r="I307" s="13">
        <f t="shared" si="18"/>
        <v>0.44531374166666665</v>
      </c>
      <c r="J307" s="21">
        <f>IF(B307&lt;=$P$11,B307*(0.073+0.01525+0.093+0.0125),IF(B307&lt;=$P$13,B307*(0.093+0.0125)+$Q$11+$Q$12,$Q$11+$Q$12+$Q$13+$Q$15))</f>
        <v>13287.412499999999</v>
      </c>
      <c r="K307" s="22">
        <f t="shared" si="5"/>
        <v>2.2145687499999997E-2</v>
      </c>
      <c r="L307" s="22">
        <f>IF(B307&lt;=$P$11,(0.073+0.01525+0.093+0.0125),IF(B307&lt;=$P$13,(0.093+0.0125),0))</f>
        <v>0</v>
      </c>
    </row>
    <row r="308" spans="1:12" x14ac:dyDescent="0.25">
      <c r="A308" s="1"/>
      <c r="B308" s="14">
        <v>700000</v>
      </c>
      <c r="C308" s="12">
        <f t="shared" si="31"/>
        <v>298259</v>
      </c>
      <c r="D308" s="13">
        <f t="shared" si="1"/>
        <v>0.42608428571428569</v>
      </c>
      <c r="E308" s="13">
        <f t="shared" si="2"/>
        <v>0.45</v>
      </c>
      <c r="F308" s="14">
        <f t="shared" si="3"/>
        <v>16404.244999999999</v>
      </c>
      <c r="G308" s="13">
        <f t="shared" si="17"/>
        <v>2.3434635714285713E-2</v>
      </c>
      <c r="H308" s="14">
        <f t="shared" si="4"/>
        <v>314663.245</v>
      </c>
      <c r="I308" s="13">
        <f t="shared" si="18"/>
        <v>0.44951892142857142</v>
      </c>
      <c r="J308" s="21">
        <f>IF(B308&lt;=$P$11,B308*(0.073+0.01525+0.093+0.0125),IF(B308&lt;=$P$13,B308*(0.093+0.0125)+$Q$11+$Q$12,$Q$11+$Q$12+$Q$13+$Q$15))</f>
        <v>13287.412499999999</v>
      </c>
      <c r="K308" s="22">
        <f t="shared" si="5"/>
        <v>1.8982017857142854E-2</v>
      </c>
      <c r="L308" s="22">
        <f>IF(B308&lt;=$P$11,(0.073+0.01525+0.093+0.0125),IF(B308&lt;=$P$13,(0.093+0.0125),0))</f>
        <v>0</v>
      </c>
    </row>
    <row r="309" spans="1:12" x14ac:dyDescent="0.25">
      <c r="A309" s="1"/>
      <c r="B309" s="14">
        <v>800000</v>
      </c>
      <c r="C309" s="12">
        <f t="shared" si="31"/>
        <v>343259</v>
      </c>
      <c r="D309" s="13">
        <f t="shared" si="1"/>
        <v>0.42907374999999998</v>
      </c>
      <c r="E309" s="13">
        <f t="shared" si="2"/>
        <v>0.45</v>
      </c>
      <c r="F309" s="14">
        <f t="shared" si="3"/>
        <v>18879.244999999999</v>
      </c>
      <c r="G309" s="13">
        <f t="shared" si="17"/>
        <v>2.359905625E-2</v>
      </c>
      <c r="H309" s="14">
        <f t="shared" si="4"/>
        <v>362138.245</v>
      </c>
      <c r="I309" s="13">
        <f t="shared" si="18"/>
        <v>0.45267280625</v>
      </c>
      <c r="J309" s="21">
        <f>IF(B309&lt;=$P$11,B309*(0.073+0.01525+0.093+0.0125),IF(B309&lt;=$P$13,B309*(0.093+0.0125)+$Q$11+$Q$12,$Q$11+$Q$12+$Q$13+$Q$15))</f>
        <v>13287.412499999999</v>
      </c>
      <c r="K309" s="22">
        <f t="shared" si="5"/>
        <v>1.6609265624999998E-2</v>
      </c>
      <c r="L309" s="22">
        <f>IF(B309&lt;=$P$11,(0.073+0.01525+0.093+0.0125),IF(B309&lt;=$P$13,(0.093+0.0125),0))</f>
        <v>0</v>
      </c>
    </row>
    <row r="310" spans="1:12" x14ac:dyDescent="0.25">
      <c r="A310" s="1"/>
      <c r="B310" s="14">
        <v>900000</v>
      </c>
      <c r="C310" s="12">
        <f t="shared" si="31"/>
        <v>388259</v>
      </c>
      <c r="D310" s="13">
        <f t="shared" si="1"/>
        <v>0.43139888888888889</v>
      </c>
      <c r="E310" s="13">
        <f t="shared" si="2"/>
        <v>0.45</v>
      </c>
      <c r="F310" s="14">
        <f t="shared" si="3"/>
        <v>21354.244999999999</v>
      </c>
      <c r="G310" s="13">
        <f t="shared" si="17"/>
        <v>2.3726938888888889E-2</v>
      </c>
      <c r="H310" s="14">
        <f t="shared" si="4"/>
        <v>409613.245</v>
      </c>
      <c r="I310" s="13">
        <f t="shared" si="18"/>
        <v>0.45512582777777777</v>
      </c>
      <c r="J310" s="21">
        <f>IF(B310&lt;=$P$11,B310*(0.073+0.01525+0.093+0.0125),IF(B310&lt;=$P$13,B310*(0.093+0.0125)+$Q$11+$Q$12,$Q$11+$Q$12+$Q$13+$Q$15))</f>
        <v>13287.412499999999</v>
      </c>
      <c r="K310" s="22">
        <f t="shared" si="5"/>
        <v>1.4763791666666665E-2</v>
      </c>
      <c r="L310" s="22">
        <f>IF(B310&lt;=$P$11,(0.073+0.01525+0.093+0.0125),IF(B310&lt;=$P$13,(0.093+0.0125),0))</f>
        <v>0</v>
      </c>
    </row>
    <row r="311" spans="1:12" x14ac:dyDescent="0.25">
      <c r="A311" s="1"/>
      <c r="B311" s="14">
        <v>1000000</v>
      </c>
      <c r="C311" s="12">
        <f t="shared" si="31"/>
        <v>433259</v>
      </c>
      <c r="D311" s="13">
        <f t="shared" si="1"/>
        <v>0.43325900000000001</v>
      </c>
      <c r="E311" s="13">
        <f t="shared" si="2"/>
        <v>0.45</v>
      </c>
      <c r="F311" s="14">
        <f t="shared" si="3"/>
        <v>23829.244999999999</v>
      </c>
      <c r="G311" s="13">
        <f t="shared" si="17"/>
        <v>2.3829244999999999E-2</v>
      </c>
      <c r="H311" s="14">
        <f t="shared" si="4"/>
        <v>457088.245</v>
      </c>
      <c r="I311" s="13">
        <f t="shared" si="18"/>
        <v>0.457088245</v>
      </c>
      <c r="J311" s="21">
        <f>IF(B311&lt;=$P$11,B311*(0.073+0.01525+0.093+0.0125),IF(B311&lt;=$P$13,B311*(0.093+0.0125)+$Q$11+$Q$12,$Q$11+$Q$12+$Q$13+$Q$15))</f>
        <v>13287.412499999999</v>
      </c>
      <c r="K311" s="22">
        <f t="shared" si="5"/>
        <v>1.3287412499999998E-2</v>
      </c>
      <c r="L311" s="22">
        <f>IF(B311&lt;=$P$11,(0.073+0.01525+0.093+0.0125),IF(B311&lt;=$P$13,(0.093+0.0125),0))</f>
        <v>0</v>
      </c>
    </row>
    <row r="312" spans="1:12" x14ac:dyDescent="0.25">
      <c r="A312" s="1"/>
      <c r="B312" s="14">
        <v>2000000</v>
      </c>
      <c r="C312" s="12">
        <f t="shared" si="31"/>
        <v>883259</v>
      </c>
      <c r="D312" s="13">
        <f t="shared" si="1"/>
        <v>0.44162950000000001</v>
      </c>
      <c r="E312" s="13">
        <f t="shared" si="2"/>
        <v>0.45</v>
      </c>
      <c r="F312" s="14">
        <f t="shared" si="3"/>
        <v>48579.245000000003</v>
      </c>
      <c r="G312" s="13">
        <f t="shared" si="17"/>
        <v>2.42896225E-2</v>
      </c>
      <c r="H312" s="14">
        <f t="shared" si="4"/>
        <v>931838.245</v>
      </c>
      <c r="I312" s="13">
        <f t="shared" si="18"/>
        <v>0.4659191225</v>
      </c>
      <c r="J312" s="21">
        <f>IF(B312&lt;=$P$11,B312*(0.073+0.01525+0.093+0.0125),IF(B312&lt;=$P$13,B312*(0.093+0.0125)+$Q$11+$Q$12,$Q$11+$Q$12+$Q$13+$Q$15))</f>
        <v>13287.412499999999</v>
      </c>
      <c r="K312" s="22">
        <f t="shared" si="5"/>
        <v>6.6437062499999991E-3</v>
      </c>
      <c r="L312" s="22">
        <f>IF(B312&lt;=$P$11,(0.073+0.01525+0.093+0.0125),IF(B312&lt;=$P$13,(0.093+0.0125),0))</f>
        <v>0</v>
      </c>
    </row>
    <row r="313" spans="1:12" x14ac:dyDescent="0.25">
      <c r="A313" s="1"/>
      <c r="B313" s="14">
        <v>3000000</v>
      </c>
      <c r="C313" s="12">
        <f t="shared" si="31"/>
        <v>1333259</v>
      </c>
      <c r="D313" s="13">
        <f t="shared" si="1"/>
        <v>0.44441966666666666</v>
      </c>
      <c r="E313" s="13">
        <f t="shared" si="2"/>
        <v>0.45</v>
      </c>
      <c r="F313" s="14">
        <f t="shared" si="3"/>
        <v>73329.244999999995</v>
      </c>
      <c r="G313" s="13">
        <f t="shared" si="17"/>
        <v>2.4443081666666665E-2</v>
      </c>
      <c r="H313" s="14">
        <f t="shared" si="4"/>
        <v>1406588.2450000001</v>
      </c>
      <c r="I313" s="13">
        <f t="shared" si="18"/>
        <v>0.46886274833333336</v>
      </c>
      <c r="J313" s="21">
        <f>IF(B313&lt;=$P$11,B313*(0.073+0.01525+0.093+0.0125),IF(B313&lt;=$P$13,B313*(0.093+0.0125)+$Q$11+$Q$12,$Q$11+$Q$12+$Q$13+$Q$15))</f>
        <v>13287.412499999999</v>
      </c>
      <c r="K313" s="22">
        <f t="shared" si="5"/>
        <v>4.4291374999999994E-3</v>
      </c>
      <c r="L313" s="22">
        <f>IF(B313&lt;=$P$11,(0.073+0.01525+0.093+0.0125),IF(B313&lt;=$P$13,(0.093+0.0125),0))</f>
        <v>0</v>
      </c>
    </row>
    <row r="314" spans="1:12" x14ac:dyDescent="0.25">
      <c r="A314" s="1"/>
      <c r="B314" s="14">
        <v>4000000</v>
      </c>
      <c r="C314" s="12">
        <f t="shared" si="31"/>
        <v>1783259</v>
      </c>
      <c r="D314" s="13">
        <f t="shared" si="1"/>
        <v>0.44581474999999998</v>
      </c>
      <c r="E314" s="13">
        <f t="shared" si="2"/>
        <v>0.45</v>
      </c>
      <c r="F314" s="14">
        <f t="shared" si="3"/>
        <v>98079.244999999995</v>
      </c>
      <c r="G314" s="13">
        <f t="shared" si="17"/>
        <v>2.4519811249999999E-2</v>
      </c>
      <c r="H314" s="14">
        <f t="shared" si="4"/>
        <v>1881338.2450000001</v>
      </c>
      <c r="I314" s="13">
        <f t="shared" si="18"/>
        <v>0.47033456125000001</v>
      </c>
      <c r="J314" s="21">
        <f>IF(B314&lt;=$P$11,B314*(0.073+0.01525+0.093+0.0125),IF(B314&lt;=$P$13,B314*(0.093+0.0125)+$Q$11+$Q$12,$Q$11+$Q$12+$Q$13+$Q$15))</f>
        <v>13287.412499999999</v>
      </c>
      <c r="K314" s="22">
        <f t="shared" si="5"/>
        <v>3.3218531249999995E-3</v>
      </c>
      <c r="L314" s="22">
        <f>IF(B314&lt;=$P$11,(0.073+0.01525+0.093+0.0125),IF(B314&lt;=$P$13,(0.093+0.0125),0))</f>
        <v>0</v>
      </c>
    </row>
    <row r="315" spans="1:12" x14ac:dyDescent="0.25">
      <c r="A315" s="1"/>
      <c r="B315" s="14">
        <v>5000000</v>
      </c>
      <c r="C315" s="12">
        <f t="shared" si="31"/>
        <v>2233259</v>
      </c>
      <c r="D315" s="13">
        <f t="shared" si="1"/>
        <v>0.44665179999999999</v>
      </c>
      <c r="E315" s="13">
        <f t="shared" si="2"/>
        <v>0.45</v>
      </c>
      <c r="F315" s="14">
        <f t="shared" si="3"/>
        <v>122829.245</v>
      </c>
      <c r="G315" s="13">
        <f t="shared" si="17"/>
        <v>2.4565849000000001E-2</v>
      </c>
      <c r="H315" s="14">
        <f t="shared" si="4"/>
        <v>2356088.2450000001</v>
      </c>
      <c r="I315" s="13">
        <f t="shared" si="18"/>
        <v>0.47121764900000002</v>
      </c>
      <c r="J315" s="21">
        <f>IF(B315&lt;=$P$11,B315*(0.073+0.01525+0.093+0.0125),IF(B315&lt;=$P$13,B315*(0.093+0.0125)+$Q$11+$Q$12,$Q$11+$Q$12+$Q$13+$Q$15))</f>
        <v>13287.412499999999</v>
      </c>
      <c r="K315" s="22">
        <f t="shared" si="5"/>
        <v>2.6574824999999998E-3</v>
      </c>
      <c r="L315" s="22">
        <f>IF(B315&lt;=$P$11,(0.073+0.01525+0.093+0.0125),IF(B315&lt;=$P$13,(0.093+0.0125),0))</f>
        <v>0</v>
      </c>
    </row>
    <row r="316" spans="1:12" x14ac:dyDescent="0.25">
      <c r="A316" s="1"/>
      <c r="B316" s="14">
        <v>6000000</v>
      </c>
      <c r="C316" s="12">
        <f t="shared" si="31"/>
        <v>2683259</v>
      </c>
      <c r="D316" s="13">
        <f t="shared" si="1"/>
        <v>0.44720983333333331</v>
      </c>
      <c r="E316" s="13">
        <f t="shared" si="2"/>
        <v>0.45</v>
      </c>
      <c r="F316" s="14">
        <f t="shared" si="3"/>
        <v>147579.245</v>
      </c>
      <c r="G316" s="13">
        <f t="shared" si="17"/>
        <v>2.4596540833333333E-2</v>
      </c>
      <c r="H316" s="14">
        <f t="shared" si="4"/>
        <v>2830838.2450000001</v>
      </c>
      <c r="I316" s="13">
        <f t="shared" si="18"/>
        <v>0.47180637416666671</v>
      </c>
      <c r="J316" s="21">
        <f>IF(B316&lt;=$P$11,B316*(0.073+0.01525+0.093+0.0125),IF(B316&lt;=$P$13,B316*(0.093+0.0125)+$Q$11+$Q$12,$Q$11+$Q$12+$Q$13+$Q$15))</f>
        <v>13287.412499999999</v>
      </c>
      <c r="K316" s="22">
        <f t="shared" si="5"/>
        <v>2.2145687499999997E-3</v>
      </c>
      <c r="L316" s="22">
        <f>IF(B316&lt;=$P$11,(0.073+0.01525+0.093+0.0125),IF(B316&lt;=$P$13,(0.093+0.0125),0))</f>
        <v>0</v>
      </c>
    </row>
    <row r="317" spans="1:12" x14ac:dyDescent="0.25">
      <c r="A317" s="1"/>
      <c r="B317" s="14">
        <v>7000000</v>
      </c>
      <c r="C317" s="12">
        <f t="shared" si="31"/>
        <v>3133259</v>
      </c>
      <c r="D317" s="13">
        <f t="shared" si="1"/>
        <v>0.44760842857142857</v>
      </c>
      <c r="E317" s="13">
        <f t="shared" si="2"/>
        <v>0.45</v>
      </c>
      <c r="F317" s="14">
        <f t="shared" si="3"/>
        <v>172329.245</v>
      </c>
      <c r="G317" s="13">
        <f t="shared" si="17"/>
        <v>2.4618463571428571E-2</v>
      </c>
      <c r="H317" s="14">
        <f t="shared" si="4"/>
        <v>3305588.2450000001</v>
      </c>
      <c r="I317" s="13">
        <f t="shared" si="18"/>
        <v>0.47222689214285718</v>
      </c>
      <c r="J317" s="21">
        <f>IF(B317&lt;=$P$11,B317*(0.073+0.01525+0.093+0.0125),IF(B317&lt;=$P$13,B317*(0.093+0.0125)+$Q$11+$Q$12,$Q$11+$Q$12+$Q$13+$Q$15))</f>
        <v>13287.412499999999</v>
      </c>
      <c r="K317" s="22">
        <f t="shared" si="5"/>
        <v>1.8982017857142855E-3</v>
      </c>
      <c r="L317" s="22">
        <f>IF(B317&lt;=$P$11,(0.073+0.01525+0.093+0.0125),IF(B317&lt;=$P$13,(0.093+0.0125),0))</f>
        <v>0</v>
      </c>
    </row>
    <row r="318" spans="1:12" x14ac:dyDescent="0.25">
      <c r="A318" s="1"/>
      <c r="B318" s="14">
        <v>8000000</v>
      </c>
      <c r="C318" s="12">
        <f t="shared" si="31"/>
        <v>3583259</v>
      </c>
      <c r="D318" s="13">
        <f t="shared" si="1"/>
        <v>0.447907375</v>
      </c>
      <c r="E318" s="13">
        <f t="shared" si="2"/>
        <v>0.45</v>
      </c>
      <c r="F318" s="14">
        <f t="shared" si="3"/>
        <v>197079.245</v>
      </c>
      <c r="G318" s="13">
        <f t="shared" si="17"/>
        <v>2.4634905624999998E-2</v>
      </c>
      <c r="H318" s="14">
        <f t="shared" si="4"/>
        <v>3780338.2450000001</v>
      </c>
      <c r="I318" s="13">
        <f t="shared" si="18"/>
        <v>0.47254228062500003</v>
      </c>
      <c r="J318" s="21">
        <f>IF(B318&lt;=$P$11,B318*(0.073+0.01525+0.093+0.0125),IF(B318&lt;=$P$13,B318*(0.093+0.0125)+$Q$11+$Q$12,$Q$11+$Q$12+$Q$13+$Q$15))</f>
        <v>13287.412499999999</v>
      </c>
      <c r="K318" s="22">
        <f t="shared" si="5"/>
        <v>1.6609265624999998E-3</v>
      </c>
      <c r="L318" s="22">
        <f>IF(B318&lt;=$P$11,(0.073+0.01525+0.093+0.0125),IF(B318&lt;=$P$13,(0.093+0.0125),0))</f>
        <v>0</v>
      </c>
    </row>
    <row r="319" spans="1:12" x14ac:dyDescent="0.25">
      <c r="A319" s="1"/>
      <c r="B319" s="14">
        <v>9000000</v>
      </c>
      <c r="C319" s="12">
        <f t="shared" si="31"/>
        <v>4033259</v>
      </c>
      <c r="D319" s="13">
        <f t="shared" si="1"/>
        <v>0.44813988888888889</v>
      </c>
      <c r="E319" s="13">
        <f t="shared" si="2"/>
        <v>0.45</v>
      </c>
      <c r="F319" s="14">
        <f t="shared" si="3"/>
        <v>221829.245</v>
      </c>
      <c r="G319" s="13">
        <f t="shared" si="17"/>
        <v>2.4647693888888888E-2</v>
      </c>
      <c r="H319" s="14">
        <f t="shared" si="4"/>
        <v>4255088.2450000001</v>
      </c>
      <c r="I319" s="13">
        <f t="shared" si="18"/>
        <v>0.47278758277777777</v>
      </c>
      <c r="J319" s="21">
        <f>IF(B319&lt;=$P$11,B319*(0.073+0.01525+0.093+0.0125),IF(B319&lt;=$P$13,B319*(0.093+0.0125)+$Q$11+$Q$12,$Q$11+$Q$12+$Q$13+$Q$15))</f>
        <v>13287.412499999999</v>
      </c>
      <c r="K319" s="22">
        <f t="shared" si="5"/>
        <v>1.4763791666666665E-3</v>
      </c>
      <c r="L319" s="22">
        <f>IF(B319&lt;=$P$11,(0.073+0.01525+0.093+0.0125),IF(B319&lt;=$P$13,(0.093+0.0125),0))</f>
        <v>0</v>
      </c>
    </row>
    <row r="320" spans="1:12" x14ac:dyDescent="0.25">
      <c r="A320" s="1"/>
      <c r="B320" s="14">
        <v>10000000</v>
      </c>
      <c r="C320" s="14">
        <f t="shared" si="31"/>
        <v>4483259</v>
      </c>
      <c r="D320" s="13">
        <f t="shared" si="1"/>
        <v>0.4483259</v>
      </c>
      <c r="E320" s="13">
        <f t="shared" si="2"/>
        <v>0.45</v>
      </c>
      <c r="F320" s="14">
        <f t="shared" si="3"/>
        <v>246579.245</v>
      </c>
      <c r="G320" s="13">
        <f t="shared" si="17"/>
        <v>2.4657924500000001E-2</v>
      </c>
      <c r="H320" s="14">
        <f t="shared" si="4"/>
        <v>4729838.2450000001</v>
      </c>
      <c r="I320" s="13">
        <f t="shared" si="18"/>
        <v>0.47298382450000004</v>
      </c>
      <c r="J320" s="21">
        <f>IF(B320&lt;=$P$11,B320*(0.073+0.01525+0.093+0.0125),IF(B320&lt;=$P$13,B320*(0.093+0.0125)+$Q$11+$Q$12,$Q$11+$Q$12+$Q$13+$Q$15))</f>
        <v>13287.412499999999</v>
      </c>
      <c r="K320" s="22">
        <f t="shared" si="5"/>
        <v>1.3287412499999999E-3</v>
      </c>
      <c r="L320" s="22">
        <f>IF(B320&lt;=$P$11,(0.073+0.01525+0.093+0.0125),IF(B320&lt;=$P$13,(0.093+0.0125),0))</f>
        <v>0</v>
      </c>
    </row>
  </sheetData>
  <mergeCells count="3">
    <mergeCell ref="C2:D2"/>
    <mergeCell ref="F2:G2"/>
    <mergeCell ref="H2:I2"/>
  </mergeCells>
  <conditionalFormatting sqref="B4:I320">
    <cfRule type="expression" dxfId="0" priority="3">
      <formula>MOD(ROW(),2)=0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 Abb1</vt:lpstr>
      <vt:lpstr>Abb1</vt:lpstr>
    </vt:vector>
  </TitlesOfParts>
  <Company>Deutscher Bundestag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Studentische Mitarbeiter - Cansel Kiziltepe, MdB</dc:creator>
  <cp:lastModifiedBy>Studentische Mitarbeiter - Cansel Kiziltepe, MdB</cp:lastModifiedBy>
  <cp:lastPrinted>2019-04-04T12:56:30Z</cp:lastPrinted>
  <dcterms:created xsi:type="dcterms:W3CDTF">2019-04-04T08:47:10Z</dcterms:created>
  <dcterms:modified xsi:type="dcterms:W3CDTF">2019-04-04T12:57:05Z</dcterms:modified>
</cp:coreProperties>
</file>