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rtress_X\Google Drive\ETF\Za slanje\"/>
    </mc:Choice>
  </mc:AlternateContent>
  <bookViews>
    <workbookView xWindow="0" yWindow="0" windowWidth="14370" windowHeight="7530"/>
  </bookViews>
  <sheets>
    <sheet name="Merenje modula el. zice" sheetId="1" r:id="rId1"/>
    <sheet name="Merenje modula torzije zice" sheetId="2" r:id="rId2"/>
    <sheet name="Merenje m. inercije torzionim 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2" l="1"/>
  <c r="B17" i="2"/>
  <c r="O2" i="2"/>
  <c r="J8" i="2"/>
  <c r="G8" i="2"/>
  <c r="L3" i="2"/>
  <c r="L4" i="2"/>
  <c r="L5" i="2"/>
  <c r="L6" i="2"/>
  <c r="L2" i="2"/>
  <c r="L8" i="2" s="1"/>
  <c r="N2" i="2" s="1"/>
  <c r="H7" i="3"/>
  <c r="N6" i="2" l="1"/>
  <c r="N5" i="2"/>
  <c r="N4" i="2"/>
  <c r="N3" i="2"/>
  <c r="P13" i="2"/>
  <c r="P19" i="2" s="1"/>
  <c r="R12" i="2" s="1"/>
  <c r="P14" i="2"/>
  <c r="P15" i="2"/>
  <c r="P16" i="2"/>
  <c r="P17" i="2"/>
  <c r="P18" i="2"/>
  <c r="P12" i="2"/>
  <c r="N13" i="2"/>
  <c r="N14" i="2"/>
  <c r="N16" i="2"/>
  <c r="N17" i="2"/>
  <c r="N18" i="2"/>
  <c r="N12" i="2"/>
  <c r="R3" i="2"/>
  <c r="R4" i="2"/>
  <c r="R5" i="2"/>
  <c r="R6" i="2"/>
  <c r="N8" i="2" l="1"/>
  <c r="B18" i="2" s="1"/>
  <c r="B20" i="2" s="1"/>
  <c r="N15" i="2"/>
  <c r="N19" i="2" s="1"/>
  <c r="O21" i="2" s="1"/>
  <c r="J4" i="1"/>
  <c r="J5" i="1"/>
  <c r="J6" i="1"/>
  <c r="J7" i="1"/>
  <c r="J3" i="1"/>
  <c r="J8" i="1" s="1"/>
  <c r="I4" i="1"/>
  <c r="I5" i="1"/>
  <c r="I6" i="1"/>
  <c r="I7" i="1"/>
  <c r="I3" i="1"/>
  <c r="I8" i="1" s="1"/>
  <c r="J11" i="1" l="1"/>
  <c r="B7" i="3"/>
  <c r="B8" i="3" s="1"/>
  <c r="H16" i="2"/>
  <c r="B22" i="2" s="1"/>
  <c r="R2" i="2"/>
  <c r="R8" i="2" s="1"/>
  <c r="R11" i="2" s="1"/>
  <c r="B21" i="2" s="1"/>
  <c r="E7" i="3" s="1"/>
  <c r="B14" i="3" l="1"/>
  <c r="G7" i="3"/>
</calcChain>
</file>

<file path=xl/sharedStrings.xml><?xml version="1.0" encoding="utf-8"?>
<sst xmlns="http://schemas.openxmlformats.org/spreadsheetml/2006/main" count="62" uniqueCount="53">
  <si>
    <t>Pri povećanju sile</t>
  </si>
  <si>
    <t>Pri smanjenju sile</t>
  </si>
  <si>
    <t>Srednja vrednost</t>
  </si>
  <si>
    <t>Masa tega [kg]</t>
  </si>
  <si>
    <t>a</t>
  </si>
  <si>
    <t>Istezanje Δl [mm]</t>
  </si>
  <si>
    <t>φ [°]</t>
  </si>
  <si>
    <t>φ [rad]</t>
  </si>
  <si>
    <t>m [g]</t>
  </si>
  <si>
    <r>
      <t>D</t>
    </r>
    <r>
      <rPr>
        <b/>
        <vertAlign val="subscript"/>
        <sz val="11"/>
        <color theme="1"/>
        <rFont val="Calibri"/>
        <family val="2"/>
        <scheme val="minor"/>
      </rPr>
      <t xml:space="preserve">i </t>
    </r>
    <r>
      <rPr>
        <b/>
        <sz val="11"/>
        <color theme="1"/>
        <rFont val="Calibri"/>
        <family val="2"/>
        <scheme val="minor"/>
      </rPr>
      <t>[mm]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</si>
  <si>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φ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</si>
  <si>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M</t>
    </r>
    <r>
      <rPr>
        <b/>
        <sz val="11"/>
        <color theme="1"/>
        <rFont val="Calibri"/>
        <family val="2"/>
        <scheme val="minor"/>
      </rPr>
      <t>=mgD [Nm]</t>
    </r>
  </si>
  <si>
    <r>
      <t>φ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</si>
  <si>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c=</t>
  </si>
  <si>
    <r>
      <t>ΣM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φ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=</t>
    </r>
    <r>
      <rPr>
        <b/>
        <vertAlign val="subscript"/>
        <sz val="11"/>
        <color theme="1"/>
        <rFont val="Calibri"/>
        <family val="2"/>
        <scheme val="minor"/>
      </rPr>
      <t xml:space="preserve"> </t>
    </r>
  </si>
  <si>
    <r>
      <t>Σφ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=</t>
    </r>
  </si>
  <si>
    <t>[Nm/rad]</t>
  </si>
  <si>
    <t>Broj oscilacija</t>
  </si>
  <si>
    <t>Vreme oscilacija [s]</t>
  </si>
  <si>
    <t>Period [s]</t>
  </si>
  <si>
    <t>I=</t>
  </si>
  <si>
    <r>
      <t>kgm</t>
    </r>
    <r>
      <rPr>
        <vertAlign val="superscript"/>
        <sz val="11"/>
        <color theme="1"/>
        <rFont val="Calibri"/>
        <family val="2"/>
        <scheme val="minor"/>
      </rPr>
      <t>2</t>
    </r>
  </si>
  <si>
    <t>Nm/rad</t>
  </si>
  <si>
    <t>Merne nesigurnosti</t>
  </si>
  <si>
    <t>[m]</t>
  </si>
  <si>
    <t>d [mm]</t>
  </si>
  <si>
    <r>
      <t>u</t>
    </r>
    <r>
      <rPr>
        <b/>
        <vertAlign val="subscript"/>
        <sz val="11"/>
        <color theme="1"/>
        <rFont val="Calibri"/>
        <family val="2"/>
        <scheme val="minor"/>
      </rPr>
      <t>l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</si>
  <si>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rA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</si>
  <si>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rB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</si>
  <si>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r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</si>
  <si>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</si>
  <si>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Es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</si>
  <si>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 xml:space="preserve">s </t>
    </r>
  </si>
  <si>
    <r>
      <t>d</t>
    </r>
    <r>
      <rPr>
        <b/>
        <vertAlign val="subscript"/>
        <sz val="11"/>
        <color theme="1"/>
        <rFont val="Calibri"/>
        <family val="2"/>
        <scheme val="minor"/>
      </rPr>
      <t xml:space="preserve">s </t>
    </r>
  </si>
  <si>
    <t>r [mm]</t>
  </si>
  <si>
    <t>Σ</t>
  </si>
  <si>
    <t>n(n-1)</t>
  </si>
  <si>
    <r>
      <t>(r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-r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[m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</si>
  <si>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rPr>
        <b/>
        <sz val="11"/>
        <color theme="1"/>
        <rFont val="Calibri"/>
        <family val="2"/>
        <scheme val="minor"/>
      </rPr>
      <t>[m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]</t>
    </r>
  </si>
  <si>
    <r>
      <t>(M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-cφ)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</si>
  <si>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[Nm]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</si>
  <si>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>m</t>
    </r>
  </si>
  <si>
    <t>Δ</t>
  </si>
  <si>
    <t>L [m]</t>
  </si>
  <si>
    <r>
      <t>E</t>
    </r>
    <r>
      <rPr>
        <b/>
        <vertAlign val="subscript"/>
        <sz val="11"/>
        <color theme="1"/>
        <rFont val="Calibri"/>
        <family val="2"/>
        <scheme val="minor"/>
      </rPr>
      <t>s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</si>
  <si>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</si>
  <si>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u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</si>
  <si>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>(u</t>
    </r>
    <r>
      <rPr>
        <b/>
        <vertAlign val="subscript"/>
        <sz val="11"/>
        <color theme="1"/>
        <rFont val="Calibri"/>
        <family val="2"/>
        <scheme val="minor"/>
      </rPr>
      <t>c</t>
    </r>
    <r>
      <rPr>
        <b/>
        <sz val="11"/>
        <color theme="1"/>
        <rFont val="Calibri"/>
        <family val="2"/>
        <scheme val="minor"/>
      </rPr>
      <t>/c)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</si>
  <si>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(u</t>
    </r>
    <r>
      <rPr>
        <b/>
        <vertAlign val="subscript"/>
        <sz val="11"/>
        <color theme="1"/>
        <rFont val="Calibri"/>
        <family val="2"/>
        <scheme val="minor"/>
      </rPr>
      <t>t</t>
    </r>
    <r>
      <rPr>
        <b/>
        <sz val="11"/>
        <color theme="1"/>
        <rFont val="Calibri"/>
        <family val="2"/>
        <scheme val="minor"/>
      </rPr>
      <t>/t)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</si>
  <si>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l</t>
    </r>
    <r>
      <rPr>
        <b/>
        <vertAlign val="subscript"/>
        <sz val="11"/>
        <color theme="1"/>
        <rFont val="Calibri"/>
        <family val="2"/>
        <scheme val="minor"/>
      </rPr>
      <t>i</t>
    </r>
  </si>
  <si>
    <r>
      <t xml:space="preserve"> m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</si>
  <si>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 xml:space="preserve">Σ 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</si>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</sst>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/>
    <xf numFmtId="0" fontId="1" fillId="0" borderId="10" xfId="0" applyFont="1" applyBorder="1" applyAlignment="1">
      <alignment horizontal="right" vertical="center"/>
    </xf>
    <xf numFmtId="0" fontId="0" fillId="0" borderId="11" xfId="0" applyBorder="1"/>
    <xf numFmtId="0" fontId="1" fillId="0" borderId="0" xfId="0" applyFont="1"/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1" xfId="0" quotePrefix="1" applyBorder="1"/>
    <xf numFmtId="0" fontId="1" fillId="0" borderId="1" xfId="0" applyFont="1" applyBorder="1" applyAlignment="1">
      <alignment horizontal="right" vertical="center"/>
    </xf>
    <xf numFmtId="0" fontId="1" fillId="0" borderId="9" xfId="0" applyFont="1" applyBorder="1" applyAlignment="1">
      <alignment horizontal="right"/>
    </xf>
    <xf numFmtId="0" fontId="1" fillId="0" borderId="11" xfId="0" applyFont="1" applyBorder="1"/>
    <xf numFmtId="0" fontId="0" fillId="0" borderId="12" xfId="0" applyBorder="1"/>
    <xf numFmtId="0" fontId="1" fillId="0" borderId="1" xfId="0" applyFont="1" applyBorder="1" applyAlignment="1">
      <alignment horizontal="center"/>
    </xf>
    <xf numFmtId="0" fontId="0" fillId="0" borderId="9" xfId="0" applyBorder="1"/>
    <xf numFmtId="0" fontId="1" fillId="0" borderId="10" xfId="0" applyFont="1" applyBorder="1"/>
    <xf numFmtId="0" fontId="1" fillId="0" borderId="10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D9" sqref="D9"/>
    </sheetView>
  </sheetViews>
  <sheetFormatPr defaultRowHeight="15" x14ac:dyDescent="0.25"/>
  <cols>
    <col min="1" max="1" width="15.28515625" customWidth="1"/>
    <col min="2" max="2" width="20.5703125" customWidth="1"/>
    <col min="3" max="3" width="19" customWidth="1"/>
    <col min="4" max="4" width="19.7109375" customWidth="1"/>
  </cols>
  <sheetData>
    <row r="1" spans="1:10" x14ac:dyDescent="0.25">
      <c r="A1" s="34" t="s">
        <v>3</v>
      </c>
      <c r="B1" s="33" t="s">
        <v>5</v>
      </c>
      <c r="C1" s="33"/>
      <c r="D1" s="33"/>
    </row>
    <row r="2" spans="1:10" ht="18.75" x14ac:dyDescent="0.35">
      <c r="A2" s="35"/>
      <c r="B2" s="4" t="s">
        <v>0</v>
      </c>
      <c r="C2" s="4" t="s">
        <v>1</v>
      </c>
      <c r="D2" s="4" t="s">
        <v>2</v>
      </c>
      <c r="F2" s="2" t="s">
        <v>52</v>
      </c>
      <c r="G2" s="1"/>
      <c r="I2" s="2" t="s">
        <v>49</v>
      </c>
      <c r="J2" s="2" t="s">
        <v>50</v>
      </c>
    </row>
    <row r="3" spans="1:10" x14ac:dyDescent="0.25">
      <c r="A3" s="1"/>
      <c r="B3" s="1"/>
      <c r="C3" s="1"/>
      <c r="D3" s="1"/>
      <c r="I3" s="1">
        <f>A3*D3</f>
        <v>0</v>
      </c>
      <c r="J3" s="1">
        <f>A3*A3</f>
        <v>0</v>
      </c>
    </row>
    <row r="4" spans="1:10" x14ac:dyDescent="0.25">
      <c r="A4" s="1"/>
      <c r="B4" s="1"/>
      <c r="C4" s="1"/>
      <c r="D4" s="1"/>
      <c r="I4" s="1">
        <f t="shared" ref="I4:I7" si="0">A4*D4</f>
        <v>0</v>
      </c>
      <c r="J4" s="1">
        <f t="shared" ref="J4:J7" si="1">A4*A4</f>
        <v>0</v>
      </c>
    </row>
    <row r="5" spans="1:10" x14ac:dyDescent="0.25">
      <c r="A5" s="1"/>
      <c r="B5" s="1"/>
      <c r="C5" s="1"/>
      <c r="D5" s="1"/>
      <c r="I5" s="1">
        <f t="shared" si="0"/>
        <v>0</v>
      </c>
      <c r="J5" s="1">
        <f t="shared" si="1"/>
        <v>0</v>
      </c>
    </row>
    <row r="6" spans="1:10" x14ac:dyDescent="0.25">
      <c r="A6" s="1"/>
      <c r="B6" s="1"/>
      <c r="C6" s="1"/>
      <c r="D6" s="1"/>
      <c r="I6" s="1">
        <f t="shared" si="0"/>
        <v>0</v>
      </c>
      <c r="J6" s="1">
        <f t="shared" si="1"/>
        <v>0</v>
      </c>
    </row>
    <row r="7" spans="1:10" x14ac:dyDescent="0.25">
      <c r="A7" s="1"/>
      <c r="B7" s="1"/>
      <c r="C7" s="1"/>
      <c r="D7" s="1"/>
      <c r="I7" s="1">
        <f t="shared" si="0"/>
        <v>0</v>
      </c>
      <c r="J7" s="1">
        <f t="shared" si="1"/>
        <v>0</v>
      </c>
    </row>
    <row r="8" spans="1:10" x14ac:dyDescent="0.25">
      <c r="H8" s="19" t="s">
        <v>51</v>
      </c>
      <c r="I8" s="1">
        <f>SUM(I3:I7)</f>
        <v>0</v>
      </c>
      <c r="J8" s="1">
        <f>SUM(J3:J7)</f>
        <v>0</v>
      </c>
    </row>
    <row r="11" spans="1:10" x14ac:dyDescent="0.25">
      <c r="I11" s="24" t="s">
        <v>4</v>
      </c>
      <c r="J11" s="1" t="e">
        <f>I8/J8</f>
        <v>#DIV/0!</v>
      </c>
    </row>
  </sheetData>
  <mergeCells count="2">
    <mergeCell ref="B1:D1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H13" sqref="H13"/>
    </sheetView>
  </sheetViews>
  <sheetFormatPr defaultRowHeight="15" x14ac:dyDescent="0.25"/>
  <cols>
    <col min="2" max="2" width="14" customWidth="1"/>
    <col min="9" max="9" width="5.42578125" customWidth="1"/>
    <col min="13" max="13" width="9.42578125" customWidth="1"/>
    <col min="14" max="14" width="13.28515625" customWidth="1"/>
    <col min="18" max="18" width="12" bestFit="1" customWidth="1"/>
  </cols>
  <sheetData>
    <row r="1" spans="1:18" ht="18.75" x14ac:dyDescent="0.35">
      <c r="A1" s="4" t="s">
        <v>8</v>
      </c>
      <c r="B1" s="4" t="s">
        <v>11</v>
      </c>
      <c r="C1" s="4" t="s">
        <v>6</v>
      </c>
      <c r="D1" s="4" t="s">
        <v>7</v>
      </c>
      <c r="E1" s="3" t="s">
        <v>43</v>
      </c>
      <c r="F1" s="6"/>
      <c r="G1" s="4" t="s">
        <v>9</v>
      </c>
      <c r="J1" s="5" t="s">
        <v>25</v>
      </c>
      <c r="K1" s="27"/>
      <c r="L1" s="5" t="s">
        <v>34</v>
      </c>
      <c r="M1" s="27"/>
      <c r="N1" s="28" t="s">
        <v>37</v>
      </c>
      <c r="O1" s="5" t="s">
        <v>36</v>
      </c>
      <c r="R1" s="2" t="s">
        <v>39</v>
      </c>
    </row>
    <row r="2" spans="1:18" x14ac:dyDescent="0.25">
      <c r="A2" s="1"/>
      <c r="B2" s="1"/>
      <c r="C2" s="1"/>
      <c r="D2" s="1"/>
      <c r="E2" s="1">
        <v>0.21</v>
      </c>
      <c r="F2">
        <v>1</v>
      </c>
      <c r="G2" s="1"/>
      <c r="J2" s="1"/>
      <c r="K2" s="8"/>
      <c r="L2" s="1">
        <f>J2/2</f>
        <v>0</v>
      </c>
      <c r="M2" s="8"/>
      <c r="N2" s="1">
        <f>(L2*10^-3-$L$8*10^-3)*(L2*10^-3-$L$8*10^-3)</f>
        <v>0</v>
      </c>
      <c r="O2" s="1">
        <f>5*4</f>
        <v>20</v>
      </c>
      <c r="R2" s="1" t="e">
        <f>(B2-O21*D2)^2</f>
        <v>#DIV/0!</v>
      </c>
    </row>
    <row r="3" spans="1:18" x14ac:dyDescent="0.25">
      <c r="A3" s="1"/>
      <c r="B3" s="1"/>
      <c r="C3" s="1"/>
      <c r="D3" s="1"/>
      <c r="F3">
        <v>2</v>
      </c>
      <c r="G3" s="1"/>
      <c r="J3" s="1"/>
      <c r="K3" s="8"/>
      <c r="L3" s="1">
        <f t="shared" ref="L3:L6" si="0">J3/2</f>
        <v>0</v>
      </c>
      <c r="M3" s="8"/>
      <c r="N3" s="1">
        <f t="shared" ref="N3:N6" si="1">(L3*10^-3-$L$8*10^-3)*(L3*10^-3-$L$8*10^-3)</f>
        <v>0</v>
      </c>
      <c r="O3" s="8"/>
      <c r="P3" s="8"/>
      <c r="R3" s="1">
        <f t="shared" ref="R3:R6" si="2">(B3-O22*D3)^2</f>
        <v>0</v>
      </c>
    </row>
    <row r="4" spans="1:18" x14ac:dyDescent="0.25">
      <c r="A4" s="1"/>
      <c r="B4" s="1"/>
      <c r="C4" s="1"/>
      <c r="D4" s="1"/>
      <c r="F4">
        <v>3</v>
      </c>
      <c r="G4" s="1"/>
      <c r="J4" s="1"/>
      <c r="K4" s="8"/>
      <c r="L4" s="1">
        <f t="shared" si="0"/>
        <v>0</v>
      </c>
      <c r="M4" s="8"/>
      <c r="N4" s="1">
        <f t="shared" si="1"/>
        <v>0</v>
      </c>
      <c r="O4" s="8"/>
      <c r="P4" s="8"/>
      <c r="R4" s="1">
        <f t="shared" si="2"/>
        <v>0</v>
      </c>
    </row>
    <row r="5" spans="1:18" x14ac:dyDescent="0.25">
      <c r="A5" s="1"/>
      <c r="B5" s="1"/>
      <c r="C5" s="1"/>
      <c r="D5" s="1"/>
      <c r="F5">
        <v>4</v>
      </c>
      <c r="G5" s="1"/>
      <c r="J5" s="1"/>
      <c r="K5" s="8"/>
      <c r="L5" s="1">
        <f t="shared" si="0"/>
        <v>0</v>
      </c>
      <c r="M5" s="8"/>
      <c r="N5" s="1">
        <f t="shared" si="1"/>
        <v>0</v>
      </c>
      <c r="O5" s="8"/>
      <c r="P5" s="8"/>
      <c r="R5" s="1">
        <f t="shared" si="2"/>
        <v>0</v>
      </c>
    </row>
    <row r="6" spans="1:18" x14ac:dyDescent="0.25">
      <c r="A6" s="1"/>
      <c r="B6" s="1"/>
      <c r="C6" s="1"/>
      <c r="D6" s="1"/>
      <c r="F6">
        <v>5</v>
      </c>
      <c r="G6" s="1"/>
      <c r="J6" s="1"/>
      <c r="K6" s="8"/>
      <c r="L6" s="1">
        <f t="shared" si="0"/>
        <v>0</v>
      </c>
      <c r="M6" s="8"/>
      <c r="N6" s="1">
        <f t="shared" si="1"/>
        <v>0</v>
      </c>
      <c r="O6" s="8"/>
      <c r="P6" s="8"/>
      <c r="R6" s="1">
        <f t="shared" si="2"/>
        <v>0</v>
      </c>
    </row>
    <row r="7" spans="1:18" x14ac:dyDescent="0.25">
      <c r="A7" s="1"/>
      <c r="B7" s="1"/>
      <c r="C7" s="1"/>
      <c r="D7" s="1"/>
      <c r="G7" s="1"/>
      <c r="J7" s="7"/>
      <c r="K7" s="8"/>
      <c r="L7" s="8"/>
      <c r="M7" s="8"/>
      <c r="N7" s="8"/>
      <c r="O7" s="8"/>
      <c r="P7" s="8"/>
      <c r="R7" s="1"/>
    </row>
    <row r="8" spans="1:18" ht="18.75" x14ac:dyDescent="0.35">
      <c r="A8" s="1"/>
      <c r="B8" s="1"/>
      <c r="C8" s="1"/>
      <c r="D8" s="1"/>
      <c r="F8" s="2" t="s">
        <v>32</v>
      </c>
      <c r="G8" s="1" t="e">
        <f>AVERAGE(G2:G6)*10^-3</f>
        <v>#DIV/0!</v>
      </c>
      <c r="H8" s="18" t="s">
        <v>24</v>
      </c>
      <c r="I8" s="20" t="s">
        <v>33</v>
      </c>
      <c r="J8" s="29" t="e">
        <f>AVERAGE(J2:J6)*10^-3</f>
        <v>#DIV/0!</v>
      </c>
      <c r="K8" s="30" t="s">
        <v>24</v>
      </c>
      <c r="L8" s="15">
        <f>AVERAGE(L2:L6)*10^-3</f>
        <v>0</v>
      </c>
      <c r="M8" s="31" t="s">
        <v>35</v>
      </c>
      <c r="N8" s="15">
        <f>SUM(N2:N6)</f>
        <v>0</v>
      </c>
      <c r="O8" s="26" t="s">
        <v>38</v>
      </c>
      <c r="P8" s="11"/>
      <c r="Q8" s="32" t="s">
        <v>35</v>
      </c>
      <c r="R8" s="1" t="e">
        <f>SUM(R2:R6)</f>
        <v>#DIV/0!</v>
      </c>
    </row>
    <row r="11" spans="1:18" ht="18" x14ac:dyDescent="0.35">
      <c r="M11" s="12"/>
      <c r="N11" s="4" t="s">
        <v>10</v>
      </c>
      <c r="O11" s="13"/>
      <c r="P11" s="4" t="s">
        <v>12</v>
      </c>
      <c r="Q11" s="20" t="s">
        <v>41</v>
      </c>
      <c r="R11" s="1" t="e">
        <f>SQRT(R8/6)</f>
        <v>#DIV/0!</v>
      </c>
    </row>
    <row r="12" spans="1:18" x14ac:dyDescent="0.25">
      <c r="M12" s="7"/>
      <c r="N12" s="1">
        <f t="shared" ref="N12:N18" si="3">B2*D2</f>
        <v>0</v>
      </c>
      <c r="O12" s="8"/>
      <c r="P12" s="1">
        <f t="shared" ref="P12:P18" si="4">D2*D2</f>
        <v>0</v>
      </c>
      <c r="Q12" s="21" t="s">
        <v>42</v>
      </c>
      <c r="R12" s="1">
        <f>7*P19-SUM(D2:D8)^2</f>
        <v>0</v>
      </c>
    </row>
    <row r="13" spans="1:18" x14ac:dyDescent="0.25">
      <c r="M13" s="7"/>
      <c r="N13" s="1">
        <f t="shared" si="3"/>
        <v>0</v>
      </c>
      <c r="O13" s="8"/>
      <c r="P13" s="1">
        <f t="shared" si="4"/>
        <v>0</v>
      </c>
    </row>
    <row r="14" spans="1:18" x14ac:dyDescent="0.25">
      <c r="M14" s="7"/>
      <c r="N14" s="1">
        <f t="shared" si="3"/>
        <v>0</v>
      </c>
      <c r="O14" s="8"/>
      <c r="P14" s="1">
        <f t="shared" si="4"/>
        <v>0</v>
      </c>
    </row>
    <row r="15" spans="1:18" x14ac:dyDescent="0.25">
      <c r="M15" s="7"/>
      <c r="N15" s="1">
        <f t="shared" si="3"/>
        <v>0</v>
      </c>
      <c r="O15" s="8"/>
      <c r="P15" s="1">
        <f t="shared" si="4"/>
        <v>0</v>
      </c>
    </row>
    <row r="16" spans="1:18" ht="18" x14ac:dyDescent="0.25">
      <c r="A16" s="1"/>
      <c r="B16" s="2" t="s">
        <v>23</v>
      </c>
      <c r="C16" s="1"/>
      <c r="G16" s="21" t="s">
        <v>44</v>
      </c>
      <c r="H16" t="e">
        <f>2*E2*O21/(L8^4*PI())</f>
        <v>#DIV/0!</v>
      </c>
      <c r="M16" s="7"/>
      <c r="N16" s="1">
        <f t="shared" si="3"/>
        <v>0</v>
      </c>
      <c r="O16" s="8"/>
      <c r="P16" s="1">
        <f t="shared" si="4"/>
        <v>0</v>
      </c>
    </row>
    <row r="17" spans="1:16" ht="18" x14ac:dyDescent="0.25">
      <c r="A17" s="5" t="s">
        <v>26</v>
      </c>
      <c r="B17" s="1">
        <f>0.001/(2*SQRT(3))</f>
        <v>2.886751345948129E-4</v>
      </c>
      <c r="C17" s="2" t="s">
        <v>24</v>
      </c>
      <c r="M17" s="7"/>
      <c r="N17" s="1">
        <f t="shared" si="3"/>
        <v>0</v>
      </c>
      <c r="O17" s="8"/>
      <c r="P17" s="1">
        <f t="shared" si="4"/>
        <v>0</v>
      </c>
    </row>
    <row r="18" spans="1:16" ht="18" x14ac:dyDescent="0.25">
      <c r="A18" s="5" t="s">
        <v>27</v>
      </c>
      <c r="B18" s="1">
        <f>SQRT(N8/O2)</f>
        <v>0</v>
      </c>
      <c r="C18" s="2" t="s">
        <v>24</v>
      </c>
      <c r="M18" s="7"/>
      <c r="N18" s="1">
        <f t="shared" si="3"/>
        <v>0</v>
      </c>
      <c r="O18" s="8"/>
      <c r="P18" s="1">
        <f t="shared" si="4"/>
        <v>0</v>
      </c>
    </row>
    <row r="19" spans="1:16" ht="18" x14ac:dyDescent="0.25">
      <c r="A19" s="5" t="s">
        <v>28</v>
      </c>
      <c r="B19" s="1">
        <f>0.01*10^-3/(2*SQRT(3))</f>
        <v>2.8867513459481293E-6</v>
      </c>
      <c r="C19" s="2" t="s">
        <v>24</v>
      </c>
      <c r="M19" s="14" t="s">
        <v>14</v>
      </c>
      <c r="N19" s="17">
        <f>SUM(N12:N18)</f>
        <v>0</v>
      </c>
      <c r="O19" s="16" t="s">
        <v>15</v>
      </c>
      <c r="P19" s="17">
        <f>SUM(P12:P18)</f>
        <v>0</v>
      </c>
    </row>
    <row r="20" spans="1:16" ht="18" x14ac:dyDescent="0.25">
      <c r="A20" s="5" t="s">
        <v>29</v>
      </c>
      <c r="B20" s="1">
        <f>SQRT(B18^2+B19^2)</f>
        <v>2.8867513459481293E-6</v>
      </c>
      <c r="C20" s="2" t="s">
        <v>24</v>
      </c>
      <c r="M20" s="7"/>
      <c r="N20" s="8"/>
      <c r="O20" s="8"/>
      <c r="P20" s="9"/>
    </row>
    <row r="21" spans="1:16" ht="18" x14ac:dyDescent="0.25">
      <c r="A21" s="5" t="s">
        <v>30</v>
      </c>
      <c r="B21" t="e">
        <f>R11*SQRT(5/R12)</f>
        <v>#DIV/0!</v>
      </c>
      <c r="C21" s="2" t="s">
        <v>40</v>
      </c>
      <c r="M21" s="10"/>
      <c r="N21" s="25" t="s">
        <v>13</v>
      </c>
      <c r="O21" s="15" t="e">
        <f>N19/P19</f>
        <v>#DIV/0!</v>
      </c>
      <c r="P21" s="26" t="s">
        <v>16</v>
      </c>
    </row>
    <row r="22" spans="1:16" ht="18" x14ac:dyDescent="0.25">
      <c r="A22" s="5" t="s">
        <v>31</v>
      </c>
      <c r="B22" s="1" t="e">
        <f>H16*SQRT((B17/E2)^2+(4*B20/L8)^2+(B21/O21)^2)</f>
        <v>#DIV/0!</v>
      </c>
      <c r="C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:D2"/>
    </sheetView>
  </sheetViews>
  <sheetFormatPr defaultRowHeight="15" x14ac:dyDescent="0.25"/>
  <cols>
    <col min="1" max="1" width="20.140625" customWidth="1"/>
    <col min="2" max="2" width="18.5703125" customWidth="1"/>
    <col min="4" max="4" width="13.28515625" customWidth="1"/>
  </cols>
  <sheetData>
    <row r="1" spans="1:8" x14ac:dyDescent="0.25">
      <c r="A1" s="2" t="s">
        <v>18</v>
      </c>
      <c r="B1" s="2" t="s">
        <v>17</v>
      </c>
      <c r="D1" s="2" t="s">
        <v>19</v>
      </c>
    </row>
    <row r="2" spans="1:8" x14ac:dyDescent="0.25">
      <c r="A2" s="1"/>
      <c r="B2" s="1"/>
      <c r="D2" s="1"/>
    </row>
    <row r="6" spans="1:8" ht="18.75" x14ac:dyDescent="0.35">
      <c r="G6" s="2" t="s">
        <v>47</v>
      </c>
      <c r="H6" s="2" t="s">
        <v>48</v>
      </c>
    </row>
    <row r="7" spans="1:8" ht="18" x14ac:dyDescent="0.25">
      <c r="A7" s="22" t="s">
        <v>13</v>
      </c>
      <c r="B7" s="23" t="e">
        <f>'Merenje modula torzije zice'!O21</f>
        <v>#DIV/0!</v>
      </c>
      <c r="C7" s="1" t="s">
        <v>22</v>
      </c>
      <c r="D7" s="5" t="s">
        <v>30</v>
      </c>
      <c r="E7" s="1" t="e">
        <f>'Merenje modula torzije zice'!B21</f>
        <v>#DIV/0!</v>
      </c>
      <c r="G7" s="1" t="e">
        <f>(E7/B7)^2</f>
        <v>#DIV/0!</v>
      </c>
      <c r="H7" s="1" t="e">
        <f>(B13/D2)^2</f>
        <v>#DIV/0!</v>
      </c>
    </row>
    <row r="8" spans="1:8" ht="17.25" x14ac:dyDescent="0.25">
      <c r="A8" s="24" t="s">
        <v>20</v>
      </c>
      <c r="B8" s="1" t="e">
        <f>D2*D2*B7/(4*PI()*PI())</f>
        <v>#DIV/0!</v>
      </c>
      <c r="C8" s="1" t="s">
        <v>21</v>
      </c>
    </row>
    <row r="12" spans="1:8" x14ac:dyDescent="0.25">
      <c r="A12" s="1"/>
      <c r="B12" s="2" t="s">
        <v>23</v>
      </c>
    </row>
    <row r="13" spans="1:8" ht="18" x14ac:dyDescent="0.25">
      <c r="A13" s="24" t="s">
        <v>45</v>
      </c>
      <c r="B13" s="1">
        <v>0.1</v>
      </c>
    </row>
    <row r="14" spans="1:8" ht="18" x14ac:dyDescent="0.25">
      <c r="A14" s="24" t="s">
        <v>46</v>
      </c>
      <c r="B14" s="1" t="e">
        <f>SQRT((E7/B7)^2+(2*B13/D2)^2)*B8</f>
        <v>#DIV/0!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Merenje modula el. zice</vt:lpstr>
      <vt:lpstr>Merenje modula torzije zice</vt:lpstr>
      <vt:lpstr>Merenje m. inercije torzionim k</vt:lpstr>
    </vt:vector>
  </TitlesOfParts>
  <Company>TEAM 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Fortress_X</dc:creator>
  <cp:lastModifiedBy>Fortress_X</cp:lastModifiedBy>
  <dcterms:created xsi:type="dcterms:W3CDTF">2016-11-21T03:47:45Z</dcterms:created>
  <dcterms:modified xsi:type="dcterms:W3CDTF">2016-12-05T02:11:15Z</dcterms:modified>
</cp:coreProperties>
</file>